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6-00022058\070_福祉保健課\203_指定管理者\08　CP・拠点第４期指定管理者選定\■令和元年度\15ホームページ更新（公募要項等掲載）\物品管理簿等\"/>
    </mc:Choice>
  </mc:AlternateContent>
  <bookViews>
    <workbookView xWindow="0" yWindow="0" windowWidth="20490" windowHeight="7230"/>
  </bookViews>
  <sheets>
    <sheet name="事務所" sheetId="2" r:id="rId1"/>
    <sheet name="相談室" sheetId="10" r:id="rId2"/>
    <sheet name="居宅" sheetId="29" r:id="rId3"/>
    <sheet name="情報コーナー" sheetId="3" r:id="rId4"/>
    <sheet name="玄関・廊下・ロビー" sheetId="9" r:id="rId5"/>
    <sheet name="デイルーム" sheetId="11" r:id="rId6"/>
    <sheet name="休養室" sheetId="17" r:id="rId7"/>
    <sheet name="厨房" sheetId="16" r:id="rId8"/>
    <sheet name="浴室・脱衣室" sheetId="15" r:id="rId9"/>
    <sheet name="洗濯室・シャワー室" sheetId="14" r:id="rId10"/>
    <sheet name="地域ケアルーム" sheetId="20" r:id="rId11"/>
    <sheet name="ボランティアルーム" sheetId="13" r:id="rId12"/>
    <sheet name="ヘルパーナースルーム" sheetId="21" r:id="rId13"/>
    <sheet name="多目的ホール" sheetId="19" r:id="rId14"/>
    <sheet name="３階倉庫" sheetId="26" r:id="rId15"/>
    <sheet name="調理室" sheetId="18" r:id="rId16"/>
    <sheet name="３階ホール" sheetId="22" r:id="rId17"/>
    <sheet name="駐車場" sheetId="27" r:id="rId18"/>
    <sheet name="公印" sheetId="24" r:id="rId19"/>
  </sheets>
  <definedNames>
    <definedName name="_xlnm.Print_Area" localSheetId="5">デイルーム!$A$1:$P$105</definedName>
    <definedName name="_xlnm.Print_Area" localSheetId="2">居宅!$A$1:$P$20</definedName>
    <definedName name="_xlnm.Print_Area" localSheetId="4">玄関・廊下・ロビー!$A$1:$P$37</definedName>
    <definedName name="_xlnm.Print_Area" localSheetId="0">事務所!$A$1:$P$107</definedName>
    <definedName name="_xlnm.Print_Area" localSheetId="3">情報コーナー!$A$1:$P$20</definedName>
    <definedName name="_xlnm.Print_Area" localSheetId="7">厨房!$A$1:$P$33</definedName>
    <definedName name="_xlnm.Print_Titles" localSheetId="5">デイルーム!$6:$7</definedName>
    <definedName name="_xlnm.Print_Titles" localSheetId="6">休養室!$6:$7</definedName>
    <definedName name="_xlnm.Print_Titles" localSheetId="2">居宅!$6:$7</definedName>
    <definedName name="_xlnm.Print_Titles" localSheetId="4">玄関・廊下・ロビー!$6:$7</definedName>
    <definedName name="_xlnm.Print_Titles" localSheetId="0">事務所!$6:$7</definedName>
    <definedName name="_xlnm.Print_Titles" localSheetId="9">洗濯室・シャワー室!$6:$7</definedName>
    <definedName name="_xlnm.Print_Titles" localSheetId="13">多目的ホール!$6:$7</definedName>
    <definedName name="_xlnm.Print_Titles" localSheetId="8">浴室・脱衣室!$6:$7</definedName>
  </definedNames>
  <calcPr calcId="152511" fullCalcOnLoad="1"/>
</workbook>
</file>

<file path=xl/calcChain.xml><?xml version="1.0" encoding="utf-8"?>
<calcChain xmlns="http://schemas.openxmlformats.org/spreadsheetml/2006/main">
  <c r="K10" i="22" l="1"/>
  <c r="L10" i="22"/>
  <c r="M10" i="22"/>
  <c r="N10" i="22"/>
  <c r="M9" i="22"/>
  <c r="L9" i="22"/>
  <c r="K9" i="22"/>
  <c r="L18" i="2"/>
  <c r="L20" i="2"/>
  <c r="L21" i="2"/>
  <c r="L24" i="2"/>
  <c r="L25" i="2"/>
  <c r="H8" i="2"/>
  <c r="K8" i="2"/>
  <c r="L8" i="2"/>
  <c r="M8" i="2"/>
  <c r="H9" i="2"/>
  <c r="K9" i="2"/>
  <c r="L9" i="2"/>
  <c r="M9" i="2"/>
  <c r="H10" i="2"/>
  <c r="K10" i="2"/>
  <c r="L10" i="2"/>
  <c r="M10" i="2"/>
  <c r="H11" i="2"/>
  <c r="K11" i="2"/>
  <c r="L11" i="2"/>
  <c r="M11" i="2"/>
  <c r="H12" i="2"/>
  <c r="K12" i="2"/>
  <c r="L12" i="2"/>
  <c r="M12" i="2"/>
  <c r="H13" i="2"/>
  <c r="K13" i="2"/>
  <c r="L13" i="2"/>
  <c r="M13" i="2"/>
  <c r="H14" i="2"/>
  <c r="K14" i="2"/>
  <c r="L14" i="2"/>
  <c r="M14" i="2"/>
  <c r="H15" i="2"/>
  <c r="K15" i="2"/>
  <c r="L15" i="2"/>
  <c r="M15" i="2"/>
  <c r="N15" i="2"/>
  <c r="H16" i="2"/>
  <c r="K16" i="2"/>
  <c r="L16" i="2"/>
  <c r="M16" i="2"/>
  <c r="H17" i="2"/>
  <c r="K17" i="2"/>
  <c r="L17" i="2"/>
  <c r="M17" i="2"/>
  <c r="H18" i="2"/>
  <c r="K18" i="2"/>
  <c r="M18" i="2"/>
  <c r="H19" i="2"/>
  <c r="K19" i="2"/>
  <c r="L19" i="2"/>
  <c r="M19" i="2"/>
  <c r="H20" i="2"/>
  <c r="K20" i="2"/>
  <c r="M20" i="2"/>
  <c r="H21" i="2"/>
  <c r="K21" i="2"/>
  <c r="M21" i="2"/>
  <c r="H22" i="2"/>
  <c r="K22" i="2"/>
  <c r="L22" i="2"/>
  <c r="M22" i="2"/>
  <c r="H23" i="2"/>
  <c r="K23" i="2"/>
  <c r="L23" i="2"/>
  <c r="M23" i="2"/>
  <c r="H24" i="2"/>
  <c r="K24" i="2"/>
  <c r="M24" i="2"/>
  <c r="H25" i="2"/>
  <c r="K25" i="2"/>
  <c r="M25" i="2"/>
  <c r="L26" i="2"/>
  <c r="M26" i="2"/>
  <c r="H27" i="2"/>
  <c r="L27" i="2"/>
  <c r="N27" i="2"/>
  <c r="M27" i="2"/>
  <c r="H28" i="2"/>
  <c r="K28" i="2"/>
  <c r="L28" i="2"/>
  <c r="M28" i="2"/>
  <c r="N28" i="2"/>
  <c r="H29" i="2"/>
  <c r="K29" i="2"/>
  <c r="L29" i="2"/>
  <c r="M29" i="2"/>
  <c r="H30" i="2"/>
  <c r="K30" i="2"/>
  <c r="L30" i="2"/>
  <c r="M30" i="2"/>
  <c r="H31" i="2"/>
  <c r="K31" i="2"/>
  <c r="L31" i="2"/>
  <c r="M31" i="2"/>
  <c r="H32" i="2"/>
  <c r="K32" i="2"/>
  <c r="L32" i="2"/>
  <c r="M32" i="2"/>
  <c r="H33" i="2"/>
  <c r="K33" i="2"/>
  <c r="L33" i="2"/>
  <c r="M33" i="2"/>
  <c r="H34" i="2"/>
  <c r="K34" i="2"/>
  <c r="L34" i="2"/>
  <c r="M34" i="2"/>
  <c r="H35" i="2"/>
  <c r="K35" i="2"/>
  <c r="L35" i="2"/>
  <c r="M35" i="2"/>
  <c r="H36" i="2"/>
  <c r="K36" i="2"/>
  <c r="L36" i="2"/>
  <c r="M36" i="2"/>
  <c r="N36" i="2"/>
  <c r="H37" i="2"/>
  <c r="K37" i="2"/>
  <c r="L37" i="2"/>
  <c r="M37" i="2"/>
  <c r="H38" i="2"/>
  <c r="K38" i="2"/>
  <c r="L38" i="2"/>
  <c r="M38" i="2"/>
  <c r="H40" i="2"/>
  <c r="K40" i="2"/>
  <c r="L40" i="2"/>
  <c r="M40" i="2"/>
  <c r="H41" i="2"/>
  <c r="K41" i="2"/>
  <c r="L41" i="2"/>
  <c r="M41" i="2"/>
  <c r="H42" i="2"/>
  <c r="K42" i="2"/>
  <c r="L42" i="2"/>
  <c r="M42" i="2"/>
  <c r="H43" i="2"/>
  <c r="K43" i="2"/>
  <c r="L43" i="2"/>
  <c r="M43" i="2"/>
  <c r="H44" i="2"/>
  <c r="K44" i="2"/>
  <c r="L44" i="2"/>
  <c r="M44" i="2"/>
  <c r="N44" i="2"/>
  <c r="H45" i="2"/>
  <c r="K45" i="2"/>
  <c r="L45" i="2"/>
  <c r="M45" i="2"/>
  <c r="N45" i="2"/>
  <c r="H46" i="2"/>
  <c r="K46" i="2"/>
  <c r="L46" i="2"/>
  <c r="M46" i="2"/>
  <c r="H47" i="2"/>
  <c r="K47" i="2"/>
  <c r="L47" i="2"/>
  <c r="M47" i="2"/>
  <c r="H48" i="2"/>
  <c r="K48" i="2"/>
  <c r="L48" i="2"/>
  <c r="M48" i="2"/>
  <c r="H49" i="2"/>
  <c r="K49" i="2"/>
  <c r="L49" i="2"/>
  <c r="M49" i="2"/>
  <c r="H50" i="2"/>
  <c r="K50" i="2"/>
  <c r="L50" i="2"/>
  <c r="M50" i="2"/>
  <c r="H51" i="2"/>
  <c r="K51" i="2"/>
  <c r="L51" i="2"/>
  <c r="M51" i="2"/>
  <c r="H52" i="2"/>
  <c r="K52" i="2"/>
  <c r="L52" i="2"/>
  <c r="M52" i="2"/>
  <c r="H53" i="2"/>
  <c r="K53" i="2"/>
  <c r="L53" i="2"/>
  <c r="M53" i="2"/>
  <c r="N53" i="2"/>
  <c r="H54" i="2"/>
  <c r="K54" i="2"/>
  <c r="L54" i="2"/>
  <c r="M54" i="2"/>
  <c r="H55" i="2"/>
  <c r="K55" i="2"/>
  <c r="L55" i="2"/>
  <c r="M55" i="2"/>
  <c r="H56" i="2"/>
  <c r="K56" i="2"/>
  <c r="L56" i="2"/>
  <c r="M56" i="2"/>
  <c r="H57" i="2"/>
  <c r="K57" i="2"/>
  <c r="L57" i="2"/>
  <c r="M57" i="2"/>
  <c r="H58" i="2"/>
  <c r="K58" i="2"/>
  <c r="L58" i="2"/>
  <c r="M58" i="2"/>
  <c r="H59" i="2"/>
  <c r="K59" i="2"/>
  <c r="L59" i="2"/>
  <c r="M59" i="2"/>
  <c r="H60" i="2"/>
  <c r="K60" i="2"/>
  <c r="L60" i="2"/>
  <c r="M60" i="2"/>
  <c r="N60" i="2"/>
  <c r="H61" i="2"/>
  <c r="K61" i="2"/>
  <c r="L61" i="2"/>
  <c r="M61" i="2"/>
  <c r="N61" i="2"/>
  <c r="H62" i="2"/>
  <c r="K62" i="2"/>
  <c r="L62" i="2"/>
  <c r="M62" i="2"/>
  <c r="H63" i="2"/>
  <c r="K63" i="2"/>
  <c r="L63" i="2"/>
  <c r="M63" i="2"/>
  <c r="H64" i="2"/>
  <c r="K64" i="2"/>
  <c r="L64" i="2"/>
  <c r="M64" i="2"/>
  <c r="H65" i="2"/>
  <c r="K65" i="2"/>
  <c r="L65" i="2"/>
  <c r="M65" i="2"/>
  <c r="H66" i="2"/>
  <c r="K66" i="2"/>
  <c r="L66" i="2"/>
  <c r="M66" i="2"/>
  <c r="H67" i="2"/>
  <c r="K67" i="2"/>
  <c r="L67" i="2"/>
  <c r="M67" i="2"/>
  <c r="H68" i="2"/>
  <c r="K68" i="2"/>
  <c r="L68" i="2"/>
  <c r="M68" i="2"/>
  <c r="H69" i="2"/>
  <c r="K69" i="2"/>
  <c r="L69" i="2"/>
  <c r="M69" i="2"/>
  <c r="N69" i="2"/>
  <c r="H70" i="2"/>
  <c r="K70" i="2"/>
  <c r="L70" i="2"/>
  <c r="M70" i="2"/>
  <c r="H71" i="2"/>
  <c r="K71" i="2"/>
  <c r="L71" i="2"/>
  <c r="M71" i="2"/>
  <c r="H72" i="2"/>
  <c r="K72" i="2"/>
  <c r="L72" i="2"/>
  <c r="M72" i="2"/>
  <c r="H73" i="2"/>
  <c r="K73" i="2"/>
  <c r="L73" i="2"/>
  <c r="M73" i="2"/>
  <c r="H74" i="2"/>
  <c r="K74" i="2"/>
  <c r="L74" i="2"/>
  <c r="M74" i="2"/>
  <c r="H75" i="2"/>
  <c r="K75" i="2"/>
  <c r="L75" i="2"/>
  <c r="M75" i="2"/>
  <c r="H76" i="2"/>
  <c r="K76" i="2"/>
  <c r="L76" i="2"/>
  <c r="M76" i="2"/>
  <c r="N76" i="2"/>
  <c r="H78" i="2"/>
  <c r="K78" i="2"/>
  <c r="L78" i="2"/>
  <c r="M78" i="2"/>
  <c r="H79" i="2"/>
  <c r="K79" i="2"/>
  <c r="L79" i="2"/>
  <c r="M79" i="2"/>
  <c r="H80" i="2"/>
  <c r="K80" i="2"/>
  <c r="L80" i="2"/>
  <c r="M80" i="2"/>
  <c r="H81" i="2"/>
  <c r="K81" i="2"/>
  <c r="L81" i="2"/>
  <c r="M81" i="2"/>
  <c r="H82" i="2"/>
  <c r="K82" i="2"/>
  <c r="L82" i="2"/>
  <c r="M82" i="2"/>
  <c r="H83" i="2"/>
  <c r="K83" i="2"/>
  <c r="L83" i="2"/>
  <c r="M83" i="2"/>
  <c r="H84" i="2"/>
  <c r="K84" i="2"/>
  <c r="L84" i="2"/>
  <c r="N84" i="2"/>
  <c r="M84" i="2"/>
  <c r="H85" i="2"/>
  <c r="K85" i="2"/>
  <c r="L85" i="2"/>
  <c r="N85" i="2"/>
  <c r="M85" i="2"/>
  <c r="H86" i="2"/>
  <c r="K86" i="2"/>
  <c r="L86" i="2"/>
  <c r="M86" i="2"/>
  <c r="H87" i="2"/>
  <c r="K87" i="2"/>
  <c r="L87" i="2"/>
  <c r="M87" i="2"/>
  <c r="H88" i="2"/>
  <c r="K88" i="2"/>
  <c r="L88" i="2"/>
  <c r="M88" i="2"/>
  <c r="H89" i="2"/>
  <c r="K89" i="2"/>
  <c r="L89" i="2"/>
  <c r="M89" i="2"/>
  <c r="H90" i="2"/>
  <c r="K90" i="2"/>
  <c r="L90" i="2"/>
  <c r="M90" i="2"/>
  <c r="H91" i="2"/>
  <c r="K91" i="2"/>
  <c r="L91" i="2"/>
  <c r="M91" i="2"/>
  <c r="H92" i="2"/>
  <c r="K92" i="2"/>
  <c r="L92" i="2"/>
  <c r="N92" i="2"/>
  <c r="M92" i="2"/>
  <c r="H93" i="2"/>
  <c r="K93" i="2"/>
  <c r="L93" i="2"/>
  <c r="N93" i="2"/>
  <c r="M93" i="2"/>
  <c r="H94" i="2"/>
  <c r="K94" i="2"/>
  <c r="L94" i="2"/>
  <c r="M94" i="2"/>
  <c r="N94" i="2"/>
  <c r="H95" i="2"/>
  <c r="K95" i="2"/>
  <c r="L95" i="2"/>
  <c r="M95" i="2"/>
  <c r="H96" i="2"/>
  <c r="K96" i="2"/>
  <c r="L96" i="2"/>
  <c r="M96" i="2"/>
  <c r="H97" i="2"/>
  <c r="K97" i="2"/>
  <c r="L97" i="2"/>
  <c r="M97" i="2"/>
  <c r="H98" i="2"/>
  <c r="K98" i="2"/>
  <c r="L98" i="2"/>
  <c r="M98" i="2"/>
  <c r="H99" i="2"/>
  <c r="K99" i="2"/>
  <c r="L99" i="2"/>
  <c r="M99" i="2"/>
  <c r="H100" i="2"/>
  <c r="K100" i="2"/>
  <c r="L100" i="2"/>
  <c r="M100" i="2"/>
  <c r="K101" i="2"/>
  <c r="L101" i="2"/>
  <c r="M101" i="2"/>
  <c r="H102" i="2"/>
  <c r="K102" i="2"/>
  <c r="L102" i="2"/>
  <c r="M102" i="2"/>
  <c r="H103" i="2"/>
  <c r="L103" i="2"/>
  <c r="M103" i="2"/>
  <c r="H104" i="2"/>
  <c r="L104" i="2"/>
  <c r="M104" i="2"/>
  <c r="N104" i="2"/>
  <c r="H8" i="10"/>
  <c r="K8" i="10"/>
  <c r="N8" i="10"/>
  <c r="L8" i="10"/>
  <c r="M8" i="10"/>
  <c r="H9" i="10"/>
  <c r="K9" i="10"/>
  <c r="N9" i="10"/>
  <c r="L9" i="10"/>
  <c r="M9" i="10"/>
  <c r="H10" i="10"/>
  <c r="K10" i="10"/>
  <c r="L10" i="10"/>
  <c r="M10" i="10"/>
  <c r="K11" i="10"/>
  <c r="L11" i="10"/>
  <c r="K12" i="10"/>
  <c r="L12" i="10"/>
  <c r="H13" i="10"/>
  <c r="K13" i="10"/>
  <c r="N13" i="10"/>
  <c r="L13" i="10"/>
  <c r="M13" i="10"/>
  <c r="H14" i="10"/>
  <c r="K14" i="10"/>
  <c r="L14" i="10"/>
  <c r="M14" i="10"/>
  <c r="H15" i="10"/>
  <c r="K15" i="10"/>
  <c r="L15" i="10"/>
  <c r="M15" i="10"/>
  <c r="H16" i="10"/>
  <c r="K16" i="10"/>
  <c r="N16" i="10"/>
  <c r="L16" i="10"/>
  <c r="M16" i="10"/>
  <c r="H8" i="29"/>
  <c r="K8" i="29"/>
  <c r="L8" i="29"/>
  <c r="M8" i="29"/>
  <c r="N8" i="29"/>
  <c r="K9" i="29"/>
  <c r="L9" i="29"/>
  <c r="M9" i="29"/>
  <c r="N9" i="29"/>
  <c r="H10" i="29"/>
  <c r="K10" i="29"/>
  <c r="L10" i="29"/>
  <c r="M10" i="29"/>
  <c r="N10" i="29"/>
  <c r="H11" i="29"/>
  <c r="K11" i="29"/>
  <c r="L11" i="29"/>
  <c r="M11" i="29"/>
  <c r="K12" i="29"/>
  <c r="L12" i="29"/>
  <c r="M12" i="29"/>
  <c r="K13" i="29"/>
  <c r="L13" i="29"/>
  <c r="M13" i="29"/>
  <c r="N13" i="29"/>
  <c r="H14" i="29"/>
  <c r="K14" i="29"/>
  <c r="L14" i="29"/>
  <c r="M14" i="29"/>
  <c r="H15" i="29"/>
  <c r="L15" i="29"/>
  <c r="M15" i="29"/>
  <c r="H16" i="29"/>
  <c r="L16" i="29"/>
  <c r="N16" i="29"/>
  <c r="M16" i="29"/>
  <c r="H17" i="29"/>
  <c r="K17" i="29"/>
  <c r="L17" i="29"/>
  <c r="M17" i="29"/>
  <c r="N17" i="29"/>
  <c r="H8" i="3"/>
  <c r="K8" i="3"/>
  <c r="N8" i="3"/>
  <c r="L8" i="3"/>
  <c r="M8" i="3"/>
  <c r="H9" i="3"/>
  <c r="K9" i="3"/>
  <c r="N9" i="3"/>
  <c r="L9" i="3"/>
  <c r="M9" i="3"/>
  <c r="H10" i="3"/>
  <c r="K10" i="3"/>
  <c r="L10" i="3"/>
  <c r="N10" i="3"/>
  <c r="M10" i="3"/>
  <c r="H11" i="3"/>
  <c r="K11" i="3"/>
  <c r="L11" i="3"/>
  <c r="N11" i="3"/>
  <c r="M11" i="3"/>
  <c r="H12" i="3"/>
  <c r="K12" i="3"/>
  <c r="L12" i="3"/>
  <c r="M12" i="3"/>
  <c r="N12" i="3"/>
  <c r="H13" i="3"/>
  <c r="K13" i="3"/>
  <c r="L13" i="3"/>
  <c r="M13" i="3"/>
  <c r="N13" i="3"/>
  <c r="H14" i="3"/>
  <c r="K14" i="3"/>
  <c r="L14" i="3"/>
  <c r="M14" i="3"/>
  <c r="H15" i="3"/>
  <c r="K15" i="3"/>
  <c r="L15" i="3"/>
  <c r="M15" i="3"/>
  <c r="N15" i="3"/>
  <c r="H16" i="3"/>
  <c r="K16" i="3"/>
  <c r="L16" i="3"/>
  <c r="M16" i="3"/>
  <c r="N16" i="3"/>
  <c r="H8" i="9"/>
  <c r="K8" i="9"/>
  <c r="L8" i="9"/>
  <c r="M8" i="9"/>
  <c r="H9" i="9"/>
  <c r="K9" i="9"/>
  <c r="L9" i="9"/>
  <c r="M9" i="9"/>
  <c r="H10" i="9"/>
  <c r="K10" i="9"/>
  <c r="L10" i="9"/>
  <c r="M10" i="9"/>
  <c r="H11" i="9"/>
  <c r="K11" i="9"/>
  <c r="L11" i="9"/>
  <c r="M11" i="9"/>
  <c r="N11" i="9"/>
  <c r="H12" i="9"/>
  <c r="K12" i="9"/>
  <c r="L12" i="9"/>
  <c r="M12" i="9"/>
  <c r="N12" i="9"/>
  <c r="H13" i="9"/>
  <c r="K13" i="9"/>
  <c r="N13" i="9"/>
  <c r="L13" i="9"/>
  <c r="M13" i="9"/>
  <c r="H14" i="9"/>
  <c r="K14" i="9"/>
  <c r="N14" i="9"/>
  <c r="L14" i="9"/>
  <c r="M14" i="9"/>
  <c r="H15" i="9"/>
  <c r="K15" i="9"/>
  <c r="L15" i="9"/>
  <c r="M15" i="9"/>
  <c r="H16" i="9"/>
  <c r="K16" i="9"/>
  <c r="N16" i="9"/>
  <c r="L16" i="9"/>
  <c r="M16" i="9"/>
  <c r="H17" i="9"/>
  <c r="K17" i="9"/>
  <c r="L17" i="9"/>
  <c r="M17" i="9"/>
  <c r="H18" i="9"/>
  <c r="K18" i="9"/>
  <c r="L18" i="9"/>
  <c r="M18" i="9"/>
  <c r="H19" i="9"/>
  <c r="K19" i="9"/>
  <c r="L19" i="9"/>
  <c r="M19" i="9"/>
  <c r="N19" i="9"/>
  <c r="H20" i="9"/>
  <c r="K20" i="9"/>
  <c r="L20" i="9"/>
  <c r="M20" i="9"/>
  <c r="N20" i="9"/>
  <c r="H21" i="9"/>
  <c r="K21" i="9"/>
  <c r="L21" i="9"/>
  <c r="N21" i="9"/>
  <c r="M21" i="9"/>
  <c r="H22" i="9"/>
  <c r="K22" i="9"/>
  <c r="L22" i="9"/>
  <c r="M22" i="9"/>
  <c r="H23" i="9"/>
  <c r="K23" i="9"/>
  <c r="L23" i="9"/>
  <c r="M23" i="9"/>
  <c r="N23" i="9"/>
  <c r="H24" i="9"/>
  <c r="K24" i="9"/>
  <c r="L24" i="9"/>
  <c r="M24" i="9"/>
  <c r="H25" i="9"/>
  <c r="K25" i="9"/>
  <c r="N25" i="9"/>
  <c r="L25" i="9"/>
  <c r="M25" i="9"/>
  <c r="H26" i="9"/>
  <c r="K26" i="9"/>
  <c r="N26" i="9"/>
  <c r="L26" i="9"/>
  <c r="M26" i="9"/>
  <c r="H27" i="9"/>
  <c r="K27" i="9"/>
  <c r="L27" i="9"/>
  <c r="M27" i="9"/>
  <c r="N27" i="9"/>
  <c r="H28" i="9"/>
  <c r="K28" i="9"/>
  <c r="L28" i="9"/>
  <c r="M28" i="9"/>
  <c r="H29" i="9"/>
  <c r="K29" i="9"/>
  <c r="L29" i="9"/>
  <c r="M29" i="9"/>
  <c r="H30" i="9"/>
  <c r="K30" i="9"/>
  <c r="L30" i="9"/>
  <c r="M30" i="9"/>
  <c r="N30" i="9"/>
  <c r="H31" i="9"/>
  <c r="K31" i="9"/>
  <c r="L31" i="9"/>
  <c r="M31" i="9"/>
  <c r="N31" i="9"/>
  <c r="H32" i="9"/>
  <c r="K32" i="9"/>
  <c r="L32" i="9"/>
  <c r="M32" i="9"/>
  <c r="H33" i="9"/>
  <c r="K33" i="9"/>
  <c r="L33" i="9"/>
  <c r="M33" i="9"/>
  <c r="H8" i="11"/>
  <c r="N8" i="11"/>
  <c r="K8" i="11"/>
  <c r="L8" i="11"/>
  <c r="M8" i="11"/>
  <c r="H9" i="11"/>
  <c r="K9" i="11"/>
  <c r="N9" i="11"/>
  <c r="L9" i="11"/>
  <c r="M9" i="11"/>
  <c r="H10" i="11"/>
  <c r="K10" i="11"/>
  <c r="N10" i="11"/>
  <c r="L10" i="11"/>
  <c r="M10" i="11"/>
  <c r="H11" i="11"/>
  <c r="K11" i="11"/>
  <c r="N11" i="11"/>
  <c r="L11" i="11"/>
  <c r="M11" i="11"/>
  <c r="H12" i="11"/>
  <c r="K12" i="11"/>
  <c r="N12" i="11"/>
  <c r="L12" i="11"/>
  <c r="M12" i="11"/>
  <c r="H13" i="11"/>
  <c r="K13" i="11"/>
  <c r="N13" i="11"/>
  <c r="L13" i="11"/>
  <c r="M13" i="11"/>
  <c r="H14" i="11"/>
  <c r="K14" i="11"/>
  <c r="N14" i="11"/>
  <c r="L14" i="11"/>
  <c r="M14" i="11"/>
  <c r="H15" i="11"/>
  <c r="K15" i="11"/>
  <c r="N15" i="11"/>
  <c r="L15" i="11"/>
  <c r="M15" i="11"/>
  <c r="H16" i="11"/>
  <c r="K16" i="11"/>
  <c r="L16" i="11"/>
  <c r="M16" i="11"/>
  <c r="N16" i="11"/>
  <c r="H17" i="11"/>
  <c r="K17" i="11"/>
  <c r="L17" i="11"/>
  <c r="M17" i="11"/>
  <c r="H18" i="11"/>
  <c r="K18" i="11"/>
  <c r="N18" i="11"/>
  <c r="L18" i="11"/>
  <c r="M18" i="11"/>
  <c r="H19" i="11"/>
  <c r="K19" i="11"/>
  <c r="N19" i="11"/>
  <c r="L19" i="11"/>
  <c r="M19" i="11"/>
  <c r="H20" i="11"/>
  <c r="K20" i="11"/>
  <c r="N20" i="11"/>
  <c r="L20" i="11"/>
  <c r="M20" i="11"/>
  <c r="H21" i="11"/>
  <c r="K21" i="11"/>
  <c r="N21" i="11"/>
  <c r="L21" i="11"/>
  <c r="M21" i="11"/>
  <c r="H22" i="11"/>
  <c r="K22" i="11"/>
  <c r="N22" i="11"/>
  <c r="L22" i="11"/>
  <c r="M22" i="11"/>
  <c r="H23" i="11"/>
  <c r="K23" i="11"/>
  <c r="N23" i="11"/>
  <c r="L23" i="11"/>
  <c r="M23" i="11"/>
  <c r="H24" i="11"/>
  <c r="N24" i="11"/>
  <c r="K24" i="11"/>
  <c r="L24" i="11"/>
  <c r="M24" i="11"/>
  <c r="H25" i="11"/>
  <c r="K25" i="11"/>
  <c r="N25" i="11"/>
  <c r="L25" i="11"/>
  <c r="M25" i="11"/>
  <c r="H26" i="11"/>
  <c r="K26" i="11"/>
  <c r="N26" i="11"/>
  <c r="L26" i="11"/>
  <c r="M26" i="11"/>
  <c r="H27" i="11"/>
  <c r="K27" i="11"/>
  <c r="N27" i="11"/>
  <c r="L27" i="11"/>
  <c r="M27" i="11"/>
  <c r="H28" i="11"/>
  <c r="K28" i="11"/>
  <c r="N28" i="11"/>
  <c r="L28" i="11"/>
  <c r="M28" i="11"/>
  <c r="H29" i="11"/>
  <c r="K29" i="11"/>
  <c r="N29" i="11"/>
  <c r="L29" i="11"/>
  <c r="M29" i="11"/>
  <c r="H30" i="11"/>
  <c r="K30" i="11"/>
  <c r="N30" i="11"/>
  <c r="L30" i="11"/>
  <c r="M30" i="11"/>
  <c r="H31" i="11"/>
  <c r="K31" i="11"/>
  <c r="N31" i="11"/>
  <c r="L31" i="11"/>
  <c r="M31" i="11"/>
  <c r="H32" i="11"/>
  <c r="K32" i="11"/>
  <c r="L32" i="11"/>
  <c r="M32" i="11"/>
  <c r="N32" i="11"/>
  <c r="H33" i="11"/>
  <c r="K33" i="11"/>
  <c r="N33" i="11"/>
  <c r="L33" i="11"/>
  <c r="M33" i="11"/>
  <c r="H34" i="11"/>
  <c r="N34" i="11"/>
  <c r="L34" i="11"/>
  <c r="M34" i="11"/>
  <c r="H35" i="11"/>
  <c r="K35" i="11"/>
  <c r="L35" i="11"/>
  <c r="M35" i="11"/>
  <c r="H36" i="11"/>
  <c r="K36" i="11"/>
  <c r="L36" i="11"/>
  <c r="M36" i="11"/>
  <c r="N36" i="11"/>
  <c r="H37" i="11"/>
  <c r="K37" i="11"/>
  <c r="L37" i="11"/>
  <c r="M37" i="11"/>
  <c r="N37" i="11"/>
  <c r="H38" i="11"/>
  <c r="K38" i="11"/>
  <c r="N38" i="11"/>
  <c r="L38" i="11"/>
  <c r="M38" i="11"/>
  <c r="H39" i="11"/>
  <c r="K39" i="11"/>
  <c r="N39" i="11"/>
  <c r="L39" i="11"/>
  <c r="M39" i="11"/>
  <c r="H40" i="11"/>
  <c r="K40" i="11"/>
  <c r="L40" i="11"/>
  <c r="M40" i="11"/>
  <c r="H41" i="11"/>
  <c r="K41" i="11"/>
  <c r="N41" i="11"/>
  <c r="L41" i="11"/>
  <c r="M41" i="11"/>
  <c r="H42" i="11"/>
  <c r="K42" i="11"/>
  <c r="N42" i="11"/>
  <c r="L42" i="11"/>
  <c r="M42" i="11"/>
  <c r="H43" i="11"/>
  <c r="K43" i="11"/>
  <c r="N43" i="11"/>
  <c r="L43" i="11"/>
  <c r="M43" i="11"/>
  <c r="H44" i="11"/>
  <c r="K44" i="11"/>
  <c r="L44" i="11"/>
  <c r="M44" i="11"/>
  <c r="N44" i="11"/>
  <c r="H45" i="11"/>
  <c r="K45" i="11"/>
  <c r="L45" i="11"/>
  <c r="M45" i="11"/>
  <c r="N45" i="11"/>
  <c r="H46" i="11"/>
  <c r="K46" i="11"/>
  <c r="N46" i="11"/>
  <c r="L46" i="11"/>
  <c r="M46" i="11"/>
  <c r="H47" i="11"/>
  <c r="K47" i="11"/>
  <c r="N47" i="11"/>
  <c r="L47" i="11"/>
  <c r="M47" i="11"/>
  <c r="H48" i="11"/>
  <c r="K48" i="11"/>
  <c r="L48" i="11"/>
  <c r="M48" i="11"/>
  <c r="H49" i="11"/>
  <c r="K49" i="11"/>
  <c r="N49" i="11"/>
  <c r="L49" i="11"/>
  <c r="M49" i="11"/>
  <c r="H50" i="11"/>
  <c r="K50" i="11"/>
  <c r="N50" i="11"/>
  <c r="L50" i="11"/>
  <c r="M50" i="11"/>
  <c r="H51" i="11"/>
  <c r="K51" i="11"/>
  <c r="N51" i="11"/>
  <c r="L51" i="11"/>
  <c r="M51" i="11"/>
  <c r="H52" i="11"/>
  <c r="K52" i="11"/>
  <c r="L52" i="11"/>
  <c r="N52" i="11"/>
  <c r="M52" i="11"/>
  <c r="H53" i="11"/>
  <c r="L53" i="11"/>
  <c r="N53" i="11"/>
  <c r="M53" i="11"/>
  <c r="H54" i="11"/>
  <c r="K54" i="11"/>
  <c r="L54" i="11"/>
  <c r="M54" i="11"/>
  <c r="N54" i="11"/>
  <c r="H55" i="11"/>
  <c r="K55" i="11"/>
  <c r="L55" i="11"/>
  <c r="M55" i="11"/>
  <c r="N55" i="11"/>
  <c r="H56" i="11"/>
  <c r="K56" i="11"/>
  <c r="L56" i="11"/>
  <c r="M56" i="11"/>
  <c r="N56" i="11"/>
  <c r="H57" i="11"/>
  <c r="K57" i="11"/>
  <c r="L57" i="11"/>
  <c r="M57" i="11"/>
  <c r="N57" i="11"/>
  <c r="H58" i="11"/>
  <c r="K58" i="11"/>
  <c r="L58" i="11"/>
  <c r="M58" i="11"/>
  <c r="N58" i="11"/>
  <c r="H59" i="11"/>
  <c r="K59" i="11"/>
  <c r="L59" i="11"/>
  <c r="M59" i="11"/>
  <c r="H60" i="11"/>
  <c r="K60" i="11"/>
  <c r="L60" i="11"/>
  <c r="M60" i="11"/>
  <c r="N60" i="11"/>
  <c r="H61" i="11"/>
  <c r="K61" i="11"/>
  <c r="L61" i="11"/>
  <c r="N61" i="11"/>
  <c r="M61" i="11"/>
  <c r="H62" i="11"/>
  <c r="K62" i="11"/>
  <c r="L62" i="11"/>
  <c r="M62" i="11"/>
  <c r="N62" i="11"/>
  <c r="H63" i="11"/>
  <c r="K63" i="11"/>
  <c r="L63" i="11"/>
  <c r="M63" i="11"/>
  <c r="H64" i="11"/>
  <c r="K64" i="11"/>
  <c r="L64" i="11"/>
  <c r="M64" i="11"/>
  <c r="N64" i="11"/>
  <c r="H65" i="11"/>
  <c r="K65" i="11"/>
  <c r="L65" i="11"/>
  <c r="M65" i="11"/>
  <c r="N65" i="11"/>
  <c r="H66" i="11"/>
  <c r="K66" i="11"/>
  <c r="L66" i="11"/>
  <c r="M66" i="11"/>
  <c r="N66" i="11"/>
  <c r="H67" i="11"/>
  <c r="K67" i="11"/>
  <c r="L67" i="11"/>
  <c r="M67" i="11"/>
  <c r="H68" i="11"/>
  <c r="K68" i="11"/>
  <c r="L68" i="11"/>
  <c r="M68" i="11"/>
  <c r="N68" i="11"/>
  <c r="H69" i="11"/>
  <c r="K69" i="11"/>
  <c r="L69" i="11"/>
  <c r="N69" i="11"/>
  <c r="M69" i="11"/>
  <c r="H70" i="11"/>
  <c r="K70" i="11"/>
  <c r="L70" i="11"/>
  <c r="M70" i="11"/>
  <c r="N70" i="11"/>
  <c r="H71" i="11"/>
  <c r="K71" i="11"/>
  <c r="L71" i="11"/>
  <c r="M71" i="11"/>
  <c r="H72" i="11"/>
  <c r="K72" i="11"/>
  <c r="L72" i="11"/>
  <c r="M72" i="11"/>
  <c r="N72" i="11"/>
  <c r="H73" i="11"/>
  <c r="K73" i="11"/>
  <c r="L73" i="11"/>
  <c r="M73" i="11"/>
  <c r="N73" i="11"/>
  <c r="H74" i="11"/>
  <c r="K74" i="11"/>
  <c r="L74" i="11"/>
  <c r="N74" i="11"/>
  <c r="H75" i="11"/>
  <c r="K75" i="11"/>
  <c r="L75" i="11"/>
  <c r="M75" i="11"/>
  <c r="N75" i="11"/>
  <c r="H76" i="11"/>
  <c r="K76" i="11"/>
  <c r="L76" i="11"/>
  <c r="N76" i="11"/>
  <c r="H77" i="11"/>
  <c r="K77" i="11"/>
  <c r="L77" i="11"/>
  <c r="M77" i="11"/>
  <c r="H78" i="11"/>
  <c r="K78" i="11"/>
  <c r="L78" i="11"/>
  <c r="N78" i="11"/>
  <c r="H79" i="11"/>
  <c r="K79" i="11"/>
  <c r="L79" i="11"/>
  <c r="M79" i="11"/>
  <c r="N79" i="11"/>
  <c r="H80" i="11"/>
  <c r="K80" i="11"/>
  <c r="L80" i="11"/>
  <c r="M80" i="11"/>
  <c r="N80" i="11"/>
  <c r="H81" i="11"/>
  <c r="K81" i="11"/>
  <c r="L81" i="11"/>
  <c r="N81" i="11"/>
  <c r="H82" i="11"/>
  <c r="K82" i="11"/>
  <c r="L82" i="11"/>
  <c r="N82" i="11"/>
  <c r="H83" i="11"/>
  <c r="K83" i="11"/>
  <c r="L83" i="11"/>
  <c r="N83" i="11"/>
  <c r="H84" i="11"/>
  <c r="K84" i="11"/>
  <c r="L84" i="11"/>
  <c r="M84" i="11"/>
  <c r="H85" i="11"/>
  <c r="K85" i="11"/>
  <c r="L85" i="11"/>
  <c r="N85" i="11"/>
  <c r="M85" i="11"/>
  <c r="H86" i="11"/>
  <c r="K86" i="11"/>
  <c r="L86" i="11"/>
  <c r="N86" i="11"/>
  <c r="M86" i="11"/>
  <c r="H87" i="11"/>
  <c r="K87" i="11"/>
  <c r="L87" i="11"/>
  <c r="M87" i="11"/>
  <c r="N87" i="11"/>
  <c r="H88" i="11"/>
  <c r="K88" i="11"/>
  <c r="L88" i="11"/>
  <c r="M88" i="11"/>
  <c r="N88" i="11"/>
  <c r="H89" i="11"/>
  <c r="K89" i="11"/>
  <c r="L89" i="11"/>
  <c r="M89" i="11"/>
  <c r="H90" i="11"/>
  <c r="K90" i="11"/>
  <c r="L90" i="11"/>
  <c r="M90" i="11"/>
  <c r="N90" i="11"/>
  <c r="H91" i="11"/>
  <c r="K91" i="11"/>
  <c r="L91" i="11"/>
  <c r="M91" i="11"/>
  <c r="N91" i="11"/>
  <c r="H92" i="11"/>
  <c r="K92" i="11"/>
  <c r="L92" i="11"/>
  <c r="M92" i="11"/>
  <c r="H93" i="11"/>
  <c r="K93" i="11"/>
  <c r="L93" i="11"/>
  <c r="N93" i="11"/>
  <c r="M93" i="11"/>
  <c r="H94" i="11"/>
  <c r="K94" i="11"/>
  <c r="L94" i="11"/>
  <c r="N94" i="11"/>
  <c r="M94" i="11"/>
  <c r="H95" i="11"/>
  <c r="K95" i="11"/>
  <c r="L95" i="11"/>
  <c r="M95" i="11"/>
  <c r="N95" i="11"/>
  <c r="H96" i="11"/>
  <c r="K96" i="11"/>
  <c r="L96" i="11"/>
  <c r="M96" i="11"/>
  <c r="N96" i="11"/>
  <c r="H97" i="11"/>
  <c r="K97" i="11"/>
  <c r="L97" i="11"/>
  <c r="M97" i="11"/>
  <c r="H98" i="11"/>
  <c r="K98" i="11"/>
  <c r="L98" i="11"/>
  <c r="M98" i="11"/>
  <c r="N98" i="11"/>
  <c r="H99" i="11"/>
  <c r="K99" i="11"/>
  <c r="L99" i="11"/>
  <c r="M99" i="11"/>
  <c r="N99" i="11"/>
  <c r="H100" i="11"/>
  <c r="K100" i="11"/>
  <c r="L100" i="11"/>
  <c r="M100" i="11"/>
  <c r="H101" i="11"/>
  <c r="K101" i="11"/>
  <c r="L101" i="11"/>
  <c r="N101" i="11"/>
  <c r="M101" i="11"/>
  <c r="H8" i="17"/>
  <c r="N8" i="17"/>
  <c r="K8" i="17"/>
  <c r="L8" i="17"/>
  <c r="M8" i="17"/>
  <c r="H9" i="17"/>
  <c r="K9" i="17"/>
  <c r="N9" i="17"/>
  <c r="L9" i="17"/>
  <c r="M9" i="17"/>
  <c r="H10" i="17"/>
  <c r="K10" i="17"/>
  <c r="N10" i="17"/>
  <c r="L10" i="17"/>
  <c r="M10" i="17"/>
  <c r="H11" i="17"/>
  <c r="K11" i="17"/>
  <c r="N11" i="17"/>
  <c r="L11" i="17"/>
  <c r="M11" i="17"/>
  <c r="H12" i="17"/>
  <c r="K12" i="17"/>
  <c r="L12" i="17"/>
  <c r="M12" i="17"/>
  <c r="H13" i="17"/>
  <c r="K13" i="17"/>
  <c r="L13" i="17"/>
  <c r="M13" i="17"/>
  <c r="H14" i="17"/>
  <c r="K14" i="17"/>
  <c r="L14" i="17"/>
  <c r="N14" i="17"/>
  <c r="M14" i="17"/>
  <c r="H15" i="17"/>
  <c r="K15" i="17"/>
  <c r="L15" i="17"/>
  <c r="M15" i="17"/>
  <c r="N15" i="17"/>
  <c r="H16" i="17"/>
  <c r="K16" i="17"/>
  <c r="L16" i="17"/>
  <c r="M16" i="17"/>
  <c r="N16" i="17"/>
  <c r="H17" i="17"/>
  <c r="K17" i="17"/>
  <c r="N17" i="17"/>
  <c r="L17" i="17"/>
  <c r="M17" i="17"/>
  <c r="H18" i="17"/>
  <c r="K18" i="17"/>
  <c r="N18" i="17"/>
  <c r="L18" i="17"/>
  <c r="M18" i="17"/>
  <c r="H8" i="16"/>
  <c r="K8" i="16"/>
  <c r="L8" i="16"/>
  <c r="M8" i="16"/>
  <c r="N8" i="16"/>
  <c r="H9" i="16"/>
  <c r="K9" i="16"/>
  <c r="L9" i="16"/>
  <c r="N9" i="16"/>
  <c r="M9" i="16"/>
  <c r="H10" i="16"/>
  <c r="K10" i="16"/>
  <c r="L10" i="16"/>
  <c r="N10" i="16"/>
  <c r="M10" i="16"/>
  <c r="H11" i="16"/>
  <c r="J11" i="16"/>
  <c r="K11" i="16"/>
  <c r="L11" i="16"/>
  <c r="N11" i="16"/>
  <c r="M11" i="16"/>
  <c r="H12" i="16"/>
  <c r="J12" i="16"/>
  <c r="K12" i="16"/>
  <c r="L12" i="16"/>
  <c r="N12" i="16"/>
  <c r="M12" i="16"/>
  <c r="H13" i="16"/>
  <c r="J13" i="16"/>
  <c r="K13" i="16"/>
  <c r="L13" i="16"/>
  <c r="M13" i="16"/>
  <c r="N13" i="16"/>
  <c r="H14" i="16"/>
  <c r="J14" i="16"/>
  <c r="K14" i="16"/>
  <c r="L14" i="16"/>
  <c r="N14" i="16"/>
  <c r="M14" i="16"/>
  <c r="H15" i="16"/>
  <c r="K15" i="16"/>
  <c r="L15" i="16"/>
  <c r="N15" i="16"/>
  <c r="M15" i="16"/>
  <c r="H16" i="16"/>
  <c r="K16" i="16"/>
  <c r="L16" i="16"/>
  <c r="N16" i="16"/>
  <c r="M16" i="16"/>
  <c r="H17" i="16"/>
  <c r="K17" i="16"/>
  <c r="L17" i="16"/>
  <c r="N17" i="16"/>
  <c r="M17" i="16"/>
  <c r="H18" i="16"/>
  <c r="K18" i="16"/>
  <c r="L18" i="16"/>
  <c r="N18" i="16"/>
  <c r="M18" i="16"/>
  <c r="H19" i="16"/>
  <c r="J19" i="16"/>
  <c r="K19" i="16"/>
  <c r="L19" i="16"/>
  <c r="M19" i="16"/>
  <c r="N19" i="16"/>
  <c r="H20" i="16"/>
  <c r="J20" i="16"/>
  <c r="K20" i="16"/>
  <c r="L20" i="16"/>
  <c r="N20" i="16"/>
  <c r="M20" i="16"/>
  <c r="H21" i="16"/>
  <c r="J21" i="16"/>
  <c r="K21" i="16"/>
  <c r="L21" i="16"/>
  <c r="N21" i="16"/>
  <c r="M21" i="16"/>
  <c r="H22" i="16"/>
  <c r="J22" i="16"/>
  <c r="K22" i="16"/>
  <c r="L22" i="16"/>
  <c r="N22" i="16"/>
  <c r="M22" i="16"/>
  <c r="H23" i="16"/>
  <c r="J23" i="16"/>
  <c r="K23" i="16"/>
  <c r="L23" i="16"/>
  <c r="M23" i="16"/>
  <c r="N23" i="16"/>
  <c r="H24" i="16"/>
  <c r="K24" i="16"/>
  <c r="L24" i="16"/>
  <c r="M24" i="16"/>
  <c r="H25" i="16"/>
  <c r="L25" i="16"/>
  <c r="N25" i="16"/>
  <c r="M25" i="16"/>
  <c r="H26" i="16"/>
  <c r="J26" i="16"/>
  <c r="K26" i="16"/>
  <c r="L26" i="16"/>
  <c r="M26" i="16"/>
  <c r="N26" i="16"/>
  <c r="H27" i="16"/>
  <c r="J27" i="16"/>
  <c r="K27" i="16"/>
  <c r="L27" i="16"/>
  <c r="M27" i="16"/>
  <c r="H28" i="16"/>
  <c r="J28" i="16"/>
  <c r="K28" i="16"/>
  <c r="L28" i="16"/>
  <c r="M28" i="16"/>
  <c r="N28" i="16"/>
  <c r="H29" i="16"/>
  <c r="J29" i="16"/>
  <c r="K29" i="16"/>
  <c r="L29" i="16"/>
  <c r="N29" i="16"/>
  <c r="M29" i="16"/>
  <c r="H8" i="15"/>
  <c r="K8" i="15"/>
  <c r="L8" i="15"/>
  <c r="M8" i="15"/>
  <c r="N8" i="15"/>
  <c r="H9" i="15"/>
  <c r="K9" i="15"/>
  <c r="N9" i="15"/>
  <c r="L9" i="15"/>
  <c r="M9" i="15"/>
  <c r="H10" i="15"/>
  <c r="K10" i="15"/>
  <c r="L10" i="15"/>
  <c r="M10" i="15"/>
  <c r="H11" i="15"/>
  <c r="K11" i="15"/>
  <c r="L11" i="15"/>
  <c r="M11" i="15"/>
  <c r="H12" i="15"/>
  <c r="N12" i="15"/>
  <c r="K12" i="15"/>
  <c r="L12" i="15"/>
  <c r="M12" i="15"/>
  <c r="H13" i="15"/>
  <c r="K13" i="15"/>
  <c r="L13" i="15"/>
  <c r="M13" i="15"/>
  <c r="N13" i="15"/>
  <c r="H14" i="15"/>
  <c r="K14" i="15"/>
  <c r="L14" i="15"/>
  <c r="M14" i="15"/>
  <c r="H15" i="15"/>
  <c r="K15" i="15"/>
  <c r="L15" i="15"/>
  <c r="M15" i="15"/>
  <c r="N15" i="15"/>
  <c r="H16" i="15"/>
  <c r="K16" i="15"/>
  <c r="L16" i="15"/>
  <c r="M16" i="15"/>
  <c r="N16" i="15"/>
  <c r="H17" i="15"/>
  <c r="K17" i="15"/>
  <c r="L17" i="15"/>
  <c r="M17" i="15"/>
  <c r="H18" i="15"/>
  <c r="L18" i="15"/>
  <c r="M18" i="15"/>
  <c r="H19" i="15"/>
  <c r="L19" i="15"/>
  <c r="M19" i="15"/>
  <c r="H20" i="15"/>
  <c r="L20" i="15"/>
  <c r="M20" i="15"/>
  <c r="H21" i="15"/>
  <c r="K21" i="15"/>
  <c r="L21" i="15"/>
  <c r="M21" i="15"/>
  <c r="H22" i="15"/>
  <c r="N22" i="15"/>
  <c r="K22" i="15"/>
  <c r="L22" i="15"/>
  <c r="M22" i="15"/>
  <c r="H23" i="15"/>
  <c r="K23" i="15"/>
  <c r="L23" i="15"/>
  <c r="M23" i="15"/>
  <c r="N23" i="15"/>
  <c r="H24" i="15"/>
  <c r="K24" i="15"/>
  <c r="L24" i="15"/>
  <c r="M24" i="15"/>
  <c r="N24" i="15"/>
  <c r="H25" i="15"/>
  <c r="K25" i="15"/>
  <c r="N25" i="15"/>
  <c r="L25" i="15"/>
  <c r="M25" i="15"/>
  <c r="H26" i="15"/>
  <c r="K26" i="15"/>
  <c r="N26" i="15"/>
  <c r="L26" i="15"/>
  <c r="M26" i="15"/>
  <c r="K8" i="14"/>
  <c r="L8" i="14"/>
  <c r="K9" i="14"/>
  <c r="L9" i="14"/>
  <c r="K10" i="14"/>
  <c r="L10" i="14"/>
  <c r="K11" i="14"/>
  <c r="L11" i="14"/>
  <c r="H12" i="14"/>
  <c r="K12" i="14"/>
  <c r="L12" i="14"/>
  <c r="N12" i="14"/>
  <c r="M12" i="14"/>
  <c r="H13" i="14"/>
  <c r="K13" i="14"/>
  <c r="L13" i="14"/>
  <c r="N13" i="14"/>
  <c r="M13" i="14"/>
  <c r="H14" i="14"/>
  <c r="K14" i="14"/>
  <c r="L14" i="14"/>
  <c r="N14" i="14"/>
  <c r="M14" i="14"/>
  <c r="H15" i="14"/>
  <c r="K15" i="14"/>
  <c r="L15" i="14"/>
  <c r="M15" i="14"/>
  <c r="N15" i="14"/>
  <c r="H16" i="14"/>
  <c r="K16" i="14"/>
  <c r="L16" i="14"/>
  <c r="N16" i="14"/>
  <c r="M16" i="14"/>
  <c r="H17" i="14"/>
  <c r="K17" i="14"/>
  <c r="L17" i="14"/>
  <c r="M17" i="14"/>
  <c r="H18" i="14"/>
  <c r="K18" i="14"/>
  <c r="L18" i="14"/>
  <c r="N18" i="14"/>
  <c r="M18" i="14"/>
  <c r="H19" i="14"/>
  <c r="K19" i="14"/>
  <c r="L19" i="14"/>
  <c r="M19" i="14"/>
  <c r="H20" i="14"/>
  <c r="K20" i="14"/>
  <c r="L20" i="14"/>
  <c r="N20" i="14"/>
  <c r="M20" i="14"/>
  <c r="H21" i="14"/>
  <c r="K21" i="14"/>
  <c r="L21" i="14"/>
  <c r="M21" i="14"/>
  <c r="H22" i="14"/>
  <c r="K22" i="14"/>
  <c r="L22" i="14"/>
  <c r="M22" i="14"/>
  <c r="N22" i="14"/>
  <c r="K24" i="14"/>
  <c r="L24" i="14"/>
  <c r="N24" i="14"/>
  <c r="H25" i="14"/>
  <c r="K25" i="14"/>
  <c r="L25" i="14"/>
  <c r="N25" i="14"/>
  <c r="M25" i="14"/>
  <c r="K26" i="14"/>
  <c r="L26" i="14"/>
  <c r="N26" i="14"/>
  <c r="M26" i="14"/>
  <c r="H27" i="14"/>
  <c r="M27" i="14"/>
  <c r="N27" i="14"/>
  <c r="H28" i="14"/>
  <c r="K28" i="14"/>
  <c r="L28" i="14"/>
  <c r="M28" i="14"/>
  <c r="H29" i="14"/>
  <c r="K29" i="14"/>
  <c r="L29" i="14"/>
  <c r="N29" i="14"/>
  <c r="M29" i="14"/>
  <c r="H30" i="14"/>
  <c r="K30" i="14"/>
  <c r="L30" i="14"/>
  <c r="N30" i="14"/>
  <c r="M30" i="14"/>
  <c r="H31" i="14"/>
  <c r="K31" i="14"/>
  <c r="L31" i="14"/>
  <c r="M31" i="14"/>
  <c r="H32" i="14"/>
  <c r="K32" i="14"/>
  <c r="L32" i="14"/>
  <c r="M32" i="14"/>
  <c r="H33" i="14"/>
  <c r="K33" i="14"/>
  <c r="L33" i="14"/>
  <c r="M33" i="14"/>
  <c r="H34" i="14"/>
  <c r="K34" i="14"/>
  <c r="L34" i="14"/>
  <c r="M34" i="14"/>
  <c r="N34" i="14"/>
  <c r="H8" i="20"/>
  <c r="N8" i="20"/>
  <c r="K8" i="20"/>
  <c r="L8" i="20"/>
  <c r="M8" i="20"/>
  <c r="H9" i="20"/>
  <c r="K9" i="20"/>
  <c r="L9" i="20"/>
  <c r="M9" i="20"/>
  <c r="N9" i="20"/>
  <c r="H10" i="20"/>
  <c r="K10" i="20"/>
  <c r="N10" i="20"/>
  <c r="L10" i="20"/>
  <c r="M10" i="20"/>
  <c r="H11" i="20"/>
  <c r="K11" i="20"/>
  <c r="N11" i="20"/>
  <c r="L11" i="20"/>
  <c r="M11" i="20"/>
  <c r="H12" i="20"/>
  <c r="K12" i="20"/>
  <c r="L12" i="20"/>
  <c r="M12" i="20"/>
  <c r="N12" i="20"/>
  <c r="H13" i="20"/>
  <c r="K13" i="20"/>
  <c r="L13" i="20"/>
  <c r="M13" i="20"/>
  <c r="N13" i="20"/>
  <c r="H14" i="20"/>
  <c r="K14" i="20"/>
  <c r="N14" i="20"/>
  <c r="L14" i="20"/>
  <c r="M14" i="20"/>
  <c r="H15" i="20"/>
  <c r="K15" i="20"/>
  <c r="N15" i="20"/>
  <c r="L15" i="20"/>
  <c r="M15" i="20"/>
  <c r="H8" i="13"/>
  <c r="K8" i="13"/>
  <c r="L8" i="13"/>
  <c r="M8" i="13"/>
  <c r="N8" i="13"/>
  <c r="H9" i="13"/>
  <c r="K9" i="13"/>
  <c r="L9" i="13"/>
  <c r="M9" i="13"/>
  <c r="H10" i="13"/>
  <c r="K10" i="13"/>
  <c r="L10" i="13"/>
  <c r="M10" i="13"/>
  <c r="H11" i="13"/>
  <c r="K11" i="13"/>
  <c r="L11" i="13"/>
  <c r="M11" i="13"/>
  <c r="N11" i="13"/>
  <c r="H12" i="13"/>
  <c r="K12" i="13"/>
  <c r="L12" i="13"/>
  <c r="M12" i="13"/>
  <c r="N12" i="13"/>
  <c r="H13" i="13"/>
  <c r="K13" i="13"/>
  <c r="L13" i="13"/>
  <c r="N13" i="13"/>
  <c r="M13" i="13"/>
  <c r="H14" i="13"/>
  <c r="K14" i="13"/>
  <c r="L14" i="13"/>
  <c r="N14" i="13"/>
  <c r="M14" i="13"/>
  <c r="H16" i="13"/>
  <c r="K16" i="13"/>
  <c r="L16" i="13"/>
  <c r="N16" i="13"/>
  <c r="M16" i="13"/>
  <c r="H8" i="21"/>
  <c r="N8" i="21"/>
  <c r="K8" i="21"/>
  <c r="L8" i="21"/>
  <c r="M8" i="21"/>
  <c r="H9" i="21"/>
  <c r="K9" i="21"/>
  <c r="N9" i="21"/>
  <c r="L9" i="21"/>
  <c r="M9" i="21"/>
  <c r="H10" i="21"/>
  <c r="K10" i="21"/>
  <c r="N10" i="21"/>
  <c r="L10" i="21"/>
  <c r="M10" i="21"/>
  <c r="H11" i="21"/>
  <c r="K11" i="21"/>
  <c r="N11" i="21"/>
  <c r="L11" i="21"/>
  <c r="M11" i="21"/>
  <c r="H12" i="21"/>
  <c r="K12" i="21"/>
  <c r="N12" i="21"/>
  <c r="H13" i="21"/>
  <c r="K13" i="21"/>
  <c r="L13" i="21"/>
  <c r="M13" i="21"/>
  <c r="H14" i="21"/>
  <c r="K14" i="21"/>
  <c r="L14" i="21"/>
  <c r="M14" i="21"/>
  <c r="N14" i="21"/>
  <c r="H15" i="21"/>
  <c r="K15" i="21"/>
  <c r="N15" i="21"/>
  <c r="L15" i="21"/>
  <c r="M15" i="21"/>
  <c r="H16" i="21"/>
  <c r="K16" i="21"/>
  <c r="N16" i="21"/>
  <c r="L16" i="21"/>
  <c r="M16" i="21"/>
  <c r="H17" i="21"/>
  <c r="K17" i="21"/>
  <c r="L17" i="21"/>
  <c r="M17" i="21"/>
  <c r="H18" i="21"/>
  <c r="K18" i="21"/>
  <c r="N18" i="21"/>
  <c r="L18" i="21"/>
  <c r="M18" i="21"/>
  <c r="H19" i="21"/>
  <c r="K19" i="21"/>
  <c r="L19" i="21"/>
  <c r="M19" i="21"/>
  <c r="H20" i="21"/>
  <c r="K20" i="21"/>
  <c r="L20" i="21"/>
  <c r="M20" i="21"/>
  <c r="H8" i="19"/>
  <c r="K8" i="19"/>
  <c r="N8" i="19"/>
  <c r="L8" i="19"/>
  <c r="M8" i="19"/>
  <c r="H9" i="19"/>
  <c r="K9" i="19"/>
  <c r="L9" i="19"/>
  <c r="M9" i="19"/>
  <c r="H10" i="19"/>
  <c r="K10" i="19"/>
  <c r="N10" i="19"/>
  <c r="L10" i="19"/>
  <c r="M10" i="19"/>
  <c r="H11" i="19"/>
  <c r="K11" i="19"/>
  <c r="L11" i="19"/>
  <c r="M11" i="19"/>
  <c r="H12" i="19"/>
  <c r="K12" i="19"/>
  <c r="L12" i="19"/>
  <c r="M12" i="19"/>
  <c r="H13" i="19"/>
  <c r="K13" i="19"/>
  <c r="L13" i="19"/>
  <c r="M13" i="19"/>
  <c r="N13" i="19"/>
  <c r="H14" i="19"/>
  <c r="K14" i="19"/>
  <c r="L14" i="19"/>
  <c r="M14" i="19"/>
  <c r="N14" i="19"/>
  <c r="H15" i="19"/>
  <c r="K15" i="19"/>
  <c r="N15" i="19"/>
  <c r="L15" i="19"/>
  <c r="M15" i="19"/>
  <c r="H16" i="19"/>
  <c r="K16" i="19"/>
  <c r="N16" i="19"/>
  <c r="L16" i="19"/>
  <c r="M16" i="19"/>
  <c r="H17" i="19"/>
  <c r="K17" i="19"/>
  <c r="L17" i="19"/>
  <c r="M17" i="19"/>
  <c r="H18" i="19"/>
  <c r="K18" i="19"/>
  <c r="L18" i="19"/>
  <c r="M18" i="19"/>
  <c r="N18" i="19"/>
  <c r="H19" i="19"/>
  <c r="K19" i="19"/>
  <c r="N19" i="19"/>
  <c r="L19" i="19"/>
  <c r="M19" i="19"/>
  <c r="H20" i="19"/>
  <c r="K20" i="19"/>
  <c r="N20" i="19"/>
  <c r="L20" i="19"/>
  <c r="M20" i="19"/>
  <c r="H21" i="19"/>
  <c r="K21" i="19"/>
  <c r="N21" i="19"/>
  <c r="L21" i="19"/>
  <c r="M21" i="19"/>
  <c r="H22" i="19"/>
  <c r="N22" i="19"/>
  <c r="K22" i="19"/>
  <c r="L22" i="19"/>
  <c r="M22" i="19"/>
  <c r="H23" i="19"/>
  <c r="K23" i="19"/>
  <c r="N23" i="19"/>
  <c r="L23" i="19"/>
  <c r="M23" i="19"/>
  <c r="H24" i="19"/>
  <c r="K24" i="19"/>
  <c r="N24" i="19"/>
  <c r="L24" i="19"/>
  <c r="M24" i="19"/>
  <c r="H25" i="19"/>
  <c r="K25" i="19"/>
  <c r="N25" i="19"/>
  <c r="L25" i="19"/>
  <c r="M25" i="19"/>
  <c r="H26" i="19"/>
  <c r="K26" i="19"/>
  <c r="L26" i="19"/>
  <c r="M26" i="19"/>
  <c r="N26" i="19"/>
  <c r="H27" i="19"/>
  <c r="K27" i="19"/>
  <c r="H28" i="19"/>
  <c r="K28" i="19"/>
  <c r="H29" i="19"/>
  <c r="K29" i="19"/>
  <c r="N29" i="19"/>
  <c r="L29" i="19"/>
  <c r="M29" i="19"/>
  <c r="H30" i="19"/>
  <c r="K30" i="19"/>
  <c r="N30" i="19"/>
  <c r="L30" i="19"/>
  <c r="M30" i="19"/>
  <c r="H8" i="26"/>
  <c r="K8" i="26"/>
  <c r="N8" i="26"/>
  <c r="L8" i="26"/>
  <c r="M8" i="26"/>
  <c r="H9" i="26"/>
  <c r="K9" i="26"/>
  <c r="N9" i="26"/>
  <c r="L9" i="26"/>
  <c r="M9" i="26"/>
  <c r="H10" i="26"/>
  <c r="K10" i="26"/>
  <c r="L10" i="26"/>
  <c r="M10" i="26"/>
  <c r="H11" i="26"/>
  <c r="K11" i="26"/>
  <c r="N11" i="26"/>
  <c r="L11" i="26"/>
  <c r="M11" i="26"/>
  <c r="H12" i="26"/>
  <c r="K12" i="26"/>
  <c r="L12" i="26"/>
  <c r="M12" i="26"/>
  <c r="H13" i="26"/>
  <c r="K13" i="26"/>
  <c r="L13" i="26"/>
  <c r="M13" i="26"/>
  <c r="H14" i="26"/>
  <c r="K14" i="26"/>
  <c r="L14" i="26"/>
  <c r="N14" i="26"/>
  <c r="M14" i="26"/>
  <c r="H15" i="26"/>
  <c r="K15" i="26"/>
  <c r="N15" i="26"/>
  <c r="L15" i="26"/>
  <c r="M15" i="26"/>
  <c r="H8" i="18"/>
  <c r="K8" i="18"/>
  <c r="L8" i="18"/>
  <c r="M8" i="18"/>
  <c r="K9" i="18"/>
  <c r="L9" i="18"/>
  <c r="M9" i="18"/>
  <c r="H10" i="18"/>
  <c r="K10" i="18"/>
  <c r="N10" i="18"/>
  <c r="L10" i="18"/>
  <c r="M10" i="18"/>
  <c r="H11" i="18"/>
  <c r="K11" i="18"/>
  <c r="N11" i="18"/>
  <c r="L11" i="18"/>
  <c r="M11" i="18"/>
  <c r="H12" i="18"/>
  <c r="K12" i="18"/>
  <c r="L12" i="18"/>
  <c r="M12" i="18"/>
  <c r="H13" i="18"/>
  <c r="K13" i="18"/>
  <c r="L13" i="18"/>
  <c r="M13" i="18"/>
  <c r="H14" i="18"/>
  <c r="K14" i="18"/>
  <c r="L14" i="18"/>
  <c r="M14" i="18"/>
  <c r="H15" i="18"/>
  <c r="K15" i="18"/>
  <c r="L15" i="18"/>
  <c r="M15" i="18"/>
  <c r="N15" i="18"/>
  <c r="H16" i="18"/>
  <c r="K16" i="18"/>
  <c r="L16" i="18"/>
  <c r="M16" i="18"/>
  <c r="N16" i="18"/>
  <c r="H17" i="18"/>
  <c r="K17" i="18"/>
  <c r="L17" i="18"/>
  <c r="M17" i="18"/>
  <c r="H18" i="18"/>
  <c r="N18" i="18"/>
  <c r="K18" i="18"/>
  <c r="L18" i="18"/>
  <c r="M18" i="18"/>
  <c r="H19" i="18"/>
  <c r="L19" i="18"/>
  <c r="M19" i="18"/>
  <c r="N19" i="18"/>
  <c r="H8" i="22"/>
  <c r="N8" i="22"/>
  <c r="K8" i="22"/>
  <c r="L8" i="22"/>
  <c r="M8" i="22"/>
  <c r="H9" i="22"/>
  <c r="N9" i="22"/>
  <c r="H10" i="22"/>
  <c r="H8" i="27"/>
  <c r="K8" i="27"/>
  <c r="N8" i="27"/>
  <c r="L8" i="27"/>
  <c r="M8" i="27"/>
  <c r="H9" i="27"/>
  <c r="K9" i="27"/>
  <c r="H10" i="27"/>
  <c r="K10" i="27"/>
  <c r="N10" i="27"/>
  <c r="H11" i="27"/>
  <c r="K11" i="27"/>
  <c r="N11" i="27"/>
  <c r="H12" i="27"/>
  <c r="K12" i="27"/>
  <c r="H13" i="27"/>
  <c r="K13" i="27"/>
  <c r="H14" i="27"/>
  <c r="N14" i="27"/>
  <c r="K14" i="27"/>
  <c r="H15" i="27"/>
  <c r="N15" i="27"/>
  <c r="K15" i="27"/>
  <c r="H16" i="27"/>
  <c r="K16" i="27"/>
  <c r="H17" i="27"/>
  <c r="K17" i="27"/>
  <c r="N17" i="27"/>
  <c r="L17" i="27"/>
  <c r="M17" i="27"/>
  <c r="H18" i="27"/>
  <c r="K18" i="27"/>
  <c r="L18" i="27"/>
  <c r="M18" i="27"/>
  <c r="H19" i="27"/>
  <c r="K19" i="27"/>
  <c r="N19" i="27"/>
  <c r="L19" i="27"/>
  <c r="M19" i="27"/>
  <c r="H20" i="27"/>
  <c r="K20" i="27"/>
  <c r="L20" i="27"/>
  <c r="M20" i="27"/>
  <c r="H21" i="27"/>
  <c r="N21" i="27"/>
  <c r="K21" i="27"/>
  <c r="L21" i="27"/>
  <c r="M21" i="27"/>
  <c r="H22" i="27"/>
  <c r="N22" i="27"/>
  <c r="K22" i="27"/>
  <c r="L22" i="27"/>
  <c r="M22" i="27"/>
  <c r="H23" i="27"/>
  <c r="K23" i="27"/>
  <c r="L23" i="27"/>
  <c r="M23" i="27"/>
  <c r="N23" i="27"/>
  <c r="H24" i="27"/>
  <c r="K24" i="27"/>
  <c r="N24" i="27"/>
  <c r="L24" i="27"/>
  <c r="M24" i="27"/>
  <c r="H8" i="24"/>
  <c r="K8" i="24"/>
  <c r="L8" i="24"/>
  <c r="M8" i="24"/>
  <c r="N8" i="24"/>
  <c r="H9" i="24"/>
  <c r="K9" i="24"/>
  <c r="L9" i="24"/>
  <c r="M9" i="24"/>
  <c r="N9" i="24"/>
  <c r="H10" i="24"/>
  <c r="K10" i="24"/>
  <c r="L10" i="24"/>
  <c r="M10" i="24"/>
  <c r="N10" i="24"/>
  <c r="N18" i="27"/>
  <c r="N12" i="27"/>
  <c r="N9" i="27"/>
  <c r="N20" i="27"/>
  <c r="N16" i="27"/>
  <c r="N13" i="27"/>
  <c r="N8" i="18"/>
  <c r="N14" i="18"/>
  <c r="N13" i="18"/>
  <c r="N12" i="18"/>
  <c r="N17" i="18"/>
  <c r="N10" i="26"/>
  <c r="N13" i="26"/>
  <c r="N12" i="26"/>
  <c r="N9" i="19"/>
  <c r="N17" i="19"/>
  <c r="N12" i="19"/>
  <c r="N11" i="19"/>
  <c r="N20" i="21"/>
  <c r="N19" i="21"/>
  <c r="N17" i="21"/>
  <c r="N13" i="21"/>
  <c r="N21" i="2"/>
  <c r="N10" i="10"/>
  <c r="N14" i="3"/>
  <c r="N28" i="9"/>
  <c r="N22" i="9"/>
  <c r="N15" i="9"/>
  <c r="N24" i="9"/>
  <c r="N10" i="9"/>
  <c r="N9" i="9"/>
  <c r="N8" i="9"/>
  <c r="N32" i="9"/>
  <c r="N18" i="9"/>
  <c r="N17" i="9"/>
  <c r="N17" i="15"/>
  <c r="N21" i="15"/>
  <c r="N19" i="15"/>
  <c r="N14" i="15"/>
  <c r="N11" i="15"/>
  <c r="N10" i="15"/>
  <c r="N28" i="14"/>
  <c r="N33" i="14"/>
  <c r="N32" i="14"/>
  <c r="N19" i="14"/>
  <c r="N10" i="13"/>
  <c r="N9" i="13"/>
  <c r="N12" i="17"/>
  <c r="N59" i="11"/>
  <c r="N97" i="11"/>
  <c r="N89" i="11"/>
  <c r="N77" i="11"/>
  <c r="N40" i="11"/>
  <c r="N17" i="11"/>
  <c r="N67" i="11"/>
  <c r="N100" i="11"/>
  <c r="N92" i="11"/>
  <c r="N84" i="11"/>
  <c r="N71" i="11"/>
  <c r="N63" i="11"/>
  <c r="N48" i="11"/>
  <c r="N35" i="11"/>
  <c r="N14" i="29"/>
  <c r="N15" i="29"/>
  <c r="N11" i="29"/>
  <c r="N12" i="29"/>
  <c r="N14" i="10"/>
  <c r="N15" i="10"/>
  <c r="N59" i="2"/>
  <c r="N52" i="2"/>
  <c r="N49" i="2"/>
  <c r="N75" i="2"/>
  <c r="N68" i="2"/>
  <c r="N67" i="2"/>
  <c r="N20" i="2"/>
  <c r="N16" i="2"/>
  <c r="N102" i="2"/>
  <c r="N100" i="2"/>
  <c r="N86" i="2"/>
  <c r="N78" i="2"/>
  <c r="N41" i="2"/>
  <c r="N35" i="2"/>
  <c r="N32" i="2"/>
  <c r="N103" i="2"/>
  <c r="N101" i="2"/>
  <c r="N90" i="2"/>
  <c r="N89" i="2"/>
  <c r="N87" i="2"/>
  <c r="N73" i="2"/>
  <c r="N72" i="2"/>
  <c r="N70" i="2"/>
  <c r="N57" i="2"/>
  <c r="N56" i="2"/>
  <c r="N54" i="2"/>
  <c r="N42" i="2"/>
  <c r="N40" i="2"/>
  <c r="N37" i="2"/>
  <c r="N12" i="2"/>
  <c r="N10" i="2"/>
  <c r="N9" i="2"/>
  <c r="N8" i="2"/>
  <c r="N98" i="2"/>
  <c r="N97" i="2"/>
  <c r="N95" i="2"/>
  <c r="N82" i="2"/>
  <c r="N81" i="2"/>
  <c r="N79" i="2"/>
  <c r="N65" i="2"/>
  <c r="N64" i="2"/>
  <c r="N62" i="2"/>
  <c r="N50" i="2"/>
  <c r="N48" i="2"/>
  <c r="N46" i="2"/>
  <c r="N33" i="2"/>
  <c r="N31" i="2"/>
  <c r="N29" i="2"/>
  <c r="N24" i="2"/>
  <c r="N19" i="2"/>
  <c r="N88" i="2"/>
  <c r="N71" i="2"/>
  <c r="N63" i="2"/>
  <c r="N38" i="2"/>
  <c r="N30" i="2"/>
  <c r="N23" i="2"/>
  <c r="N22" i="2"/>
  <c r="N99" i="2"/>
  <c r="N91" i="2"/>
  <c r="N83" i="2"/>
  <c r="N74" i="2"/>
  <c r="N66" i="2"/>
  <c r="N58" i="2"/>
  <c r="N18" i="2"/>
  <c r="N17" i="2"/>
  <c r="N96" i="2"/>
  <c r="N80" i="2"/>
  <c r="N55" i="2"/>
  <c r="N47" i="2"/>
  <c r="N51" i="2"/>
  <c r="N43" i="2"/>
  <c r="N34" i="2"/>
  <c r="N25" i="2"/>
  <c r="N14" i="2"/>
  <c r="N11" i="2"/>
  <c r="N31" i="14"/>
  <c r="N17" i="14"/>
  <c r="N20" i="15"/>
  <c r="N24" i="16"/>
  <c r="N33" i="9"/>
  <c r="N21" i="14"/>
  <c r="N18" i="15"/>
  <c r="N27" i="16"/>
  <c r="N13" i="17"/>
  <c r="N29" i="9"/>
  <c r="N13" i="2"/>
</calcChain>
</file>

<file path=xl/sharedStrings.xml><?xml version="1.0" encoding="utf-8"?>
<sst xmlns="http://schemas.openxmlformats.org/spreadsheetml/2006/main" count="2989" uniqueCount="1076">
  <si>
    <t>年 月 日</t>
  </si>
  <si>
    <t>証 書</t>
  </si>
  <si>
    <t>番 号</t>
  </si>
  <si>
    <t>出 納</t>
  </si>
  <si>
    <t>事 由</t>
  </si>
  <si>
    <t>増</t>
  </si>
  <si>
    <t>減</t>
  </si>
  <si>
    <t>現  在  高</t>
  </si>
  <si>
    <t>整 理</t>
  </si>
  <si>
    <t>（備考）</t>
  </si>
  <si>
    <t>１ この様式は，適宜修正の上電子計算組織により作成することができる。</t>
  </si>
  <si>
    <t>２ この様式は，物体の態様に応じて収入役が別に定めることができる。</t>
  </si>
  <si>
    <t>３ 証書番号には，書類の整理番号を記載する。</t>
  </si>
  <si>
    <t>４ 現在高は，重要物品を除き，単価及び金額の記載を省略することができる。</t>
  </si>
  <si>
    <t>５ 保管場所は，具体的に記入すること。</t>
  </si>
  <si>
    <t>品質・形状・その他</t>
  </si>
  <si>
    <t>数量</t>
  </si>
  <si>
    <t>金  額</t>
  </si>
  <si>
    <t>単 価</t>
  </si>
  <si>
    <t>大分類</t>
    <rPh sb="0" eb="3">
      <t>ダイブンルイ</t>
    </rPh>
    <phoneticPr fontId="2"/>
  </si>
  <si>
    <t xml:space="preserve">  コード</t>
    <phoneticPr fontId="2"/>
  </si>
  <si>
    <t xml:space="preserve">  名  称</t>
    <rPh sb="2" eb="6">
      <t>メイショウ</t>
    </rPh>
    <phoneticPr fontId="2"/>
  </si>
  <si>
    <t>物     品     管     理     簿</t>
  </si>
  <si>
    <t>物     品     管     理     簿</t>
    <phoneticPr fontId="1"/>
  </si>
  <si>
    <t>備    考</t>
    <rPh sb="0" eb="6">
      <t>ビコウ</t>
    </rPh>
    <phoneticPr fontId="2"/>
  </si>
  <si>
    <t>部屋名称</t>
    <rPh sb="0" eb="2">
      <t>ヘヤ</t>
    </rPh>
    <rPh sb="2" eb="4">
      <t>メイショウ</t>
    </rPh>
    <phoneticPr fontId="2"/>
  </si>
  <si>
    <t>事業種別</t>
    <rPh sb="0" eb="2">
      <t>ジギョウ</t>
    </rPh>
    <rPh sb="2" eb="4">
      <t>シュベツ</t>
    </rPh>
    <phoneticPr fontId="2"/>
  </si>
  <si>
    <t>中分類</t>
    <rPh sb="0" eb="1">
      <t>ナカ</t>
    </rPh>
    <rPh sb="1" eb="3">
      <t>ブンルイ</t>
    </rPh>
    <phoneticPr fontId="2"/>
  </si>
  <si>
    <t>事務所</t>
    <rPh sb="0" eb="2">
      <t>ジム</t>
    </rPh>
    <rPh sb="2" eb="3">
      <t>ショ</t>
    </rPh>
    <phoneticPr fontId="2"/>
  </si>
  <si>
    <t>１４．１．１１</t>
    <phoneticPr fontId="2"/>
  </si>
  <si>
    <t>初度調弁</t>
    <rPh sb="0" eb="2">
      <t>ショド</t>
    </rPh>
    <rPh sb="2" eb="3">
      <t>チョウ</t>
    </rPh>
    <rPh sb="3" eb="4">
      <t>ベン</t>
    </rPh>
    <phoneticPr fontId="2"/>
  </si>
  <si>
    <t>情報コーナー</t>
    <rPh sb="0" eb="2">
      <t>ジョウホウ</t>
    </rPh>
    <phoneticPr fontId="2"/>
  </si>
  <si>
    <t>玄関・廊下・トイレ</t>
    <rPh sb="0" eb="2">
      <t>ゲンカン</t>
    </rPh>
    <rPh sb="3" eb="5">
      <t>ロウカ</t>
    </rPh>
    <phoneticPr fontId="2"/>
  </si>
  <si>
    <t>介護保険事業</t>
    <rPh sb="0" eb="2">
      <t>カイゴ</t>
    </rPh>
    <rPh sb="2" eb="4">
      <t>ホケン</t>
    </rPh>
    <rPh sb="4" eb="6">
      <t>ジギョウ</t>
    </rPh>
    <phoneticPr fontId="2"/>
  </si>
  <si>
    <t>浴室・脱衣室</t>
    <rPh sb="0" eb="2">
      <t>ヨクシツ</t>
    </rPh>
    <rPh sb="3" eb="6">
      <t>ダツイシツ</t>
    </rPh>
    <phoneticPr fontId="2"/>
  </si>
  <si>
    <t>厨房</t>
    <rPh sb="0" eb="2">
      <t>チュウボウ</t>
    </rPh>
    <phoneticPr fontId="2"/>
  </si>
  <si>
    <t>休養室</t>
    <rPh sb="0" eb="2">
      <t>キュウヨウ</t>
    </rPh>
    <rPh sb="2" eb="3">
      <t>シツ</t>
    </rPh>
    <phoneticPr fontId="2"/>
  </si>
  <si>
    <t>多目的ホール</t>
    <rPh sb="0" eb="3">
      <t>タモクテキ</t>
    </rPh>
    <phoneticPr fontId="2"/>
  </si>
  <si>
    <t>地域ケアルーム</t>
    <rPh sb="0" eb="2">
      <t>チイキ</t>
    </rPh>
    <phoneticPr fontId="2"/>
  </si>
  <si>
    <t>調理室</t>
    <rPh sb="0" eb="3">
      <t>チョウリシツ</t>
    </rPh>
    <phoneticPr fontId="2"/>
  </si>
  <si>
    <t>委託事業</t>
    <rPh sb="0" eb="2">
      <t>イタク</t>
    </rPh>
    <rPh sb="2" eb="4">
      <t>ジギョウ</t>
    </rPh>
    <phoneticPr fontId="2"/>
  </si>
  <si>
    <t>シャトレ角グラタンセット
シルバーアロー
NSY-06</t>
    <rPh sb="4" eb="5">
      <t>カク</t>
    </rPh>
    <phoneticPr fontId="2"/>
  </si>
  <si>
    <t>18-8業務用蒸し器
シルバーアロー
AMS-65　４２ｃｍ　２段</t>
    <rPh sb="4" eb="7">
      <t>ギョウムヨウ</t>
    </rPh>
    <rPh sb="7" eb="8">
      <t>ム</t>
    </rPh>
    <rPh sb="9" eb="10">
      <t>キ</t>
    </rPh>
    <rPh sb="32" eb="33">
      <t>ダン</t>
    </rPh>
    <phoneticPr fontId="2"/>
  </si>
  <si>
    <t>ステンレスジャー
シルバーアロー
DZY-10　タイガー木目</t>
    <rPh sb="28" eb="30">
      <t>モクメ</t>
    </rPh>
    <phoneticPr fontId="2"/>
  </si>
  <si>
    <t>シャトレ小判グラタンセット
シルバーアロー
NSY-07　</t>
    <rPh sb="4" eb="6">
      <t>コバン</t>
    </rPh>
    <phoneticPr fontId="2"/>
  </si>
  <si>
    <t>スライサーオプション
シルバーアロー（千切り）</t>
    <rPh sb="19" eb="21">
      <t>センギ</t>
    </rPh>
    <phoneticPr fontId="2"/>
  </si>
  <si>
    <t>クイジナート　万能調理器
シルバーアロー
CKI-O1　大型DLC-XG</t>
    <rPh sb="7" eb="9">
      <t>バンノウ</t>
    </rPh>
    <rPh sb="9" eb="12">
      <t>チョウリキ</t>
    </rPh>
    <rPh sb="28" eb="30">
      <t>オオガタ</t>
    </rPh>
    <phoneticPr fontId="2"/>
  </si>
  <si>
    <t>炊飯電子ジャー
象印　NS-MY18
２～１０合</t>
    <rPh sb="0" eb="2">
      <t>スイハン</t>
    </rPh>
    <rPh sb="2" eb="4">
      <t>デンシ</t>
    </rPh>
    <rPh sb="8" eb="10">
      <t>ゾウジルシ</t>
    </rPh>
    <rPh sb="23" eb="24">
      <t>ゴウ</t>
    </rPh>
    <phoneticPr fontId="2"/>
  </si>
  <si>
    <t>OP価格</t>
    <rPh sb="2" eb="4">
      <t>カカク</t>
    </rPh>
    <phoneticPr fontId="2"/>
  </si>
  <si>
    <t>電子オーブンレンジ
サンヨー　EMO-FR1（S)
30L　１３００W</t>
    <rPh sb="0" eb="2">
      <t>デンシ</t>
    </rPh>
    <phoneticPr fontId="2"/>
  </si>
  <si>
    <t>冷蔵庫
ナショナル　３６５L
NR-C37D2-H</t>
    <rPh sb="0" eb="3">
      <t>レイゾウコ</t>
    </rPh>
    <phoneticPr fontId="2"/>
  </si>
  <si>
    <t>ホットプレート
サンヨー　HPS-KG21（ｃ）
プレート温度２５０℃</t>
    <rPh sb="29" eb="31">
      <t>オンド</t>
    </rPh>
    <phoneticPr fontId="2"/>
  </si>
  <si>
    <t>スピードカッター
ナショナル　MK-K77-W
スライス千切りカッターセット付</t>
    <rPh sb="28" eb="30">
      <t>センギ</t>
    </rPh>
    <rPh sb="38" eb="39">
      <t>ツキ</t>
    </rPh>
    <phoneticPr fontId="2"/>
  </si>
  <si>
    <t>電気ポット　3L
ナショナル　NC-CA30-P
コードレス出湯</t>
    <rPh sb="0" eb="2">
      <t>デンキ</t>
    </rPh>
    <rPh sb="30" eb="31">
      <t>デ</t>
    </rPh>
    <rPh sb="31" eb="32">
      <t>ユ</t>
    </rPh>
    <phoneticPr fontId="2"/>
  </si>
  <si>
    <t>洗濯室・シャワー室</t>
    <rPh sb="0" eb="2">
      <t>センタク</t>
    </rPh>
    <rPh sb="2" eb="3">
      <t>シツ</t>
    </rPh>
    <rPh sb="8" eb="9">
      <t>シツ</t>
    </rPh>
    <phoneticPr fontId="2"/>
  </si>
  <si>
    <t>事業種別</t>
    <rPh sb="0" eb="2">
      <t>ジギョウ</t>
    </rPh>
    <rPh sb="2" eb="4">
      <t>シュベツ</t>
    </rPh>
    <phoneticPr fontId="2"/>
  </si>
  <si>
    <t>電気ポット　3L
ナショナルNC-JD30-C
コードレス出湯</t>
    <rPh sb="0" eb="2">
      <t>デンキ</t>
    </rPh>
    <rPh sb="29" eb="30">
      <t>デ</t>
    </rPh>
    <rPh sb="30" eb="31">
      <t>ユ</t>
    </rPh>
    <phoneticPr fontId="2"/>
  </si>
  <si>
    <t>ガス炊飯器　３升炊(6L)
東京ガス
PA-160SA</t>
    <rPh sb="2" eb="5">
      <t>スイハンキ</t>
    </rPh>
    <rPh sb="7" eb="8">
      <t>ショウ</t>
    </rPh>
    <rPh sb="8" eb="9">
      <t>タ</t>
    </rPh>
    <rPh sb="14" eb="16">
      <t>トウキョウ</t>
    </rPh>
    <phoneticPr fontId="2"/>
  </si>
  <si>
    <t>温風式食器乾燥器
ナショナル
FD-S35G1-H</t>
    <rPh sb="0" eb="2">
      <t>オンプウ</t>
    </rPh>
    <rPh sb="2" eb="3">
      <t>シキ</t>
    </rPh>
    <rPh sb="3" eb="5">
      <t>ショッキ</t>
    </rPh>
    <rPh sb="5" eb="7">
      <t>カンソウ</t>
    </rPh>
    <rPh sb="7" eb="8">
      <t>キ</t>
    </rPh>
    <phoneticPr fontId="2"/>
  </si>
  <si>
    <t>電波時計
壁掛け　4MY623RH06
シチズン</t>
    <rPh sb="0" eb="2">
      <t>デンパ</t>
    </rPh>
    <rPh sb="2" eb="4">
      <t>ドケイ</t>
    </rPh>
    <rPh sb="5" eb="7">
      <t>カベカ</t>
    </rPh>
    <phoneticPr fontId="2"/>
  </si>
  <si>
    <t>背貼り製本機
（セルバンド）
ニチバン　SB-100</t>
    <rPh sb="0" eb="1">
      <t>セ</t>
    </rPh>
    <rPh sb="1" eb="2">
      <t>ハ</t>
    </rPh>
    <rPh sb="3" eb="5">
      <t>セイホン</t>
    </rPh>
    <rPh sb="5" eb="6">
      <t>キ</t>
    </rPh>
    <phoneticPr fontId="2"/>
  </si>
  <si>
    <t>ハンドメガホン
ライオン　TS-503RL
669-16　防水タイプ</t>
    <rPh sb="29" eb="31">
      <t>ボウスイ</t>
    </rPh>
    <phoneticPr fontId="2"/>
  </si>
  <si>
    <t>気化式加湿機
ナショナル
FE-14KFS/B-C　</t>
    <rPh sb="0" eb="2">
      <t>キカ</t>
    </rPh>
    <rPh sb="2" eb="3">
      <t>シキ</t>
    </rPh>
    <rPh sb="3" eb="4">
      <t>クワ</t>
    </rPh>
    <rPh sb="4" eb="5">
      <t>シツ</t>
    </rPh>
    <rPh sb="5" eb="6">
      <t>キ</t>
    </rPh>
    <phoneticPr fontId="2"/>
  </si>
  <si>
    <t>車椅子用体重計
日医　PWC-620　　</t>
    <rPh sb="0" eb="3">
      <t>クルマイス</t>
    </rPh>
    <rPh sb="3" eb="4">
      <t>ヨウ</t>
    </rPh>
    <rPh sb="4" eb="7">
      <t>タイジュウケイ</t>
    </rPh>
    <rPh sb="8" eb="10">
      <t>ニチイ</t>
    </rPh>
    <phoneticPr fontId="2"/>
  </si>
  <si>
    <t>吸引器
本体+充電器おくだけ
新鋭工業　
ミニ吸引器スマイルKS-650
ポータブルタイプ　最大吸引圧力-
７３．３kpa</t>
    <rPh sb="0" eb="2">
      <t>キュウイン</t>
    </rPh>
    <rPh sb="2" eb="3">
      <t>ウツワ</t>
    </rPh>
    <rPh sb="4" eb="6">
      <t>ホンタイ</t>
    </rPh>
    <rPh sb="7" eb="10">
      <t>ジュウデンキ</t>
    </rPh>
    <rPh sb="15" eb="17">
      <t>シンエイ</t>
    </rPh>
    <rPh sb="17" eb="19">
      <t>コウギョウ</t>
    </rPh>
    <rPh sb="23" eb="25">
      <t>キュウイン</t>
    </rPh>
    <rPh sb="25" eb="26">
      <t>ウツワ</t>
    </rPh>
    <rPh sb="46" eb="48">
      <t>サイダイ</t>
    </rPh>
    <rPh sb="48" eb="50">
      <t>キュウイン</t>
    </rPh>
    <rPh sb="50" eb="52">
      <t>アツリョク</t>
    </rPh>
    <phoneticPr fontId="2"/>
  </si>
  <si>
    <t>救急蘇生ケース
（一般救急用）
ナビス　成人用DX
（0-282-02)
足踏式吸引器　KJ-5491</t>
    <rPh sb="0" eb="2">
      <t>キュウキュウ</t>
    </rPh>
    <rPh sb="2" eb="4">
      <t>ソセイ</t>
    </rPh>
    <rPh sb="9" eb="11">
      <t>イッパン</t>
    </rPh>
    <rPh sb="11" eb="13">
      <t>キュウキュウ</t>
    </rPh>
    <rPh sb="13" eb="14">
      <t>ヨウ</t>
    </rPh>
    <rPh sb="20" eb="23">
      <t>セイジンヨウ</t>
    </rPh>
    <rPh sb="37" eb="38">
      <t>アシ</t>
    </rPh>
    <rPh sb="38" eb="39">
      <t>ブ</t>
    </rPh>
    <rPh sb="39" eb="40">
      <t>シキ</t>
    </rPh>
    <rPh sb="40" eb="42">
      <t>キュウイン</t>
    </rPh>
    <rPh sb="42" eb="43">
      <t>ウツワ</t>
    </rPh>
    <phoneticPr fontId="2"/>
  </si>
  <si>
    <t>ポケット酸素吸引器
日医　日医-11445
１８リッター入</t>
    <rPh sb="4" eb="6">
      <t>サンソ</t>
    </rPh>
    <rPh sb="6" eb="8">
      <t>キュウイン</t>
    </rPh>
    <rPh sb="8" eb="9">
      <t>ウツワ</t>
    </rPh>
    <rPh sb="10" eb="12">
      <t>ニチイ</t>
    </rPh>
    <rPh sb="13" eb="15">
      <t>ニチイ</t>
    </rPh>
    <rPh sb="28" eb="29">
      <t>イ</t>
    </rPh>
    <phoneticPr fontId="2"/>
  </si>
  <si>
    <t>生活ケア・肘付テーブル
ランダムベット　1-30-4
A-0580</t>
    <rPh sb="0" eb="2">
      <t>セイカツ</t>
    </rPh>
    <rPh sb="5" eb="6">
      <t>ヒジ</t>
    </rPh>
    <rPh sb="6" eb="7">
      <t>ツキ</t>
    </rPh>
    <phoneticPr fontId="2"/>
  </si>
  <si>
    <t>シャワーベンチ
すまいる　イーストアイ
スタンダードFCWS</t>
    <phoneticPr fontId="2"/>
  </si>
  <si>
    <t>フルリクライニング
車いす１型　松永製作所
1-47-3　抗菌ビニールレザーシート</t>
    <rPh sb="10" eb="11">
      <t>クルマ</t>
    </rPh>
    <rPh sb="14" eb="15">
      <t>ガタ</t>
    </rPh>
    <rPh sb="16" eb="18">
      <t>マツナガ</t>
    </rPh>
    <rPh sb="18" eb="21">
      <t>セイサクジョ</t>
    </rPh>
    <rPh sb="29" eb="31">
      <t>コウキン</t>
    </rPh>
    <phoneticPr fontId="2"/>
  </si>
  <si>
    <t>車椅子
松永製作所　NW-34F</t>
    <rPh sb="0" eb="3">
      <t>クルマイス</t>
    </rPh>
    <rPh sb="4" eb="6">
      <t>マツナガ</t>
    </rPh>
    <rPh sb="6" eb="9">
      <t>セイサクジョ</t>
    </rPh>
    <phoneticPr fontId="2"/>
  </si>
  <si>
    <t>車椅子
松永製作所　MW-3F
低床式普通型
軽合金アルミ製車椅子</t>
    <rPh sb="0" eb="3">
      <t>クルマイス</t>
    </rPh>
    <rPh sb="4" eb="6">
      <t>マツナガ</t>
    </rPh>
    <rPh sb="6" eb="9">
      <t>セイサクジョ</t>
    </rPh>
    <rPh sb="16" eb="17">
      <t>テイ</t>
    </rPh>
    <rPh sb="17" eb="18">
      <t>ユカ</t>
    </rPh>
    <rPh sb="18" eb="19">
      <t>シキ</t>
    </rPh>
    <rPh sb="19" eb="22">
      <t>フツウガタ</t>
    </rPh>
    <rPh sb="23" eb="26">
      <t>ケイゴウキン</t>
    </rPh>
    <rPh sb="29" eb="30">
      <t>セイ</t>
    </rPh>
    <rPh sb="30" eb="33">
      <t>クルマイス</t>
    </rPh>
    <phoneticPr fontId="2"/>
  </si>
  <si>
    <t>歩行器
イーストアイ
セーフティ-アームワーカー
SAW</t>
    <rPh sb="0" eb="2">
      <t>ホコウ</t>
    </rPh>
    <rPh sb="2" eb="3">
      <t>キ</t>
    </rPh>
    <phoneticPr fontId="2"/>
  </si>
  <si>
    <t>浴槽台（多比良）
トーカイ　B-376-24</t>
    <rPh sb="0" eb="2">
      <t>ヨクソウ</t>
    </rPh>
    <rPh sb="2" eb="3">
      <t>ダイ</t>
    </rPh>
    <rPh sb="4" eb="5">
      <t>タ</t>
    </rPh>
    <rPh sb="5" eb="6">
      <t>ヒ</t>
    </rPh>
    <rPh sb="6" eb="7">
      <t>ヨ</t>
    </rPh>
    <phoneticPr fontId="2"/>
  </si>
  <si>
    <t>バスシート
低座面タイプ（キヨタ）
トーカイB-308-24</t>
    <rPh sb="6" eb="7">
      <t>テイ</t>
    </rPh>
    <rPh sb="7" eb="8">
      <t>ザ</t>
    </rPh>
    <rPh sb="8" eb="9">
      <t>メン</t>
    </rPh>
    <phoneticPr fontId="2"/>
  </si>
  <si>
    <t>写真機
カメラ　キャノン
オートボーイ　ルナ105</t>
    <rPh sb="0" eb="3">
      <t>シャシンキ</t>
    </rPh>
    <phoneticPr fontId="2"/>
  </si>
  <si>
    <t>洗濯機　洗濯容量8㎏
東芝　AW-F80HVP
GSパールグリーン</t>
    <rPh sb="0" eb="3">
      <t>センタクキ</t>
    </rPh>
    <rPh sb="4" eb="6">
      <t>センタク</t>
    </rPh>
    <rPh sb="6" eb="8">
      <t>ヨウリョウ</t>
    </rPh>
    <rPh sb="11" eb="13">
      <t>トウシバ</t>
    </rPh>
    <phoneticPr fontId="2"/>
  </si>
  <si>
    <t>洗濯機　洗濯容量7㎏
東芝　AW-F70HVP
GSパールグリーン</t>
    <rPh sb="0" eb="3">
      <t>センタクキ</t>
    </rPh>
    <rPh sb="4" eb="6">
      <t>センタク</t>
    </rPh>
    <rPh sb="6" eb="8">
      <t>ヨウリョウ</t>
    </rPh>
    <rPh sb="11" eb="13">
      <t>トウシバ</t>
    </rPh>
    <phoneticPr fontId="2"/>
  </si>
  <si>
    <t>洗濯機　洗濯容量5㎏
東芝　AW-F50VP
LSネイビーブルー</t>
    <rPh sb="0" eb="3">
      <t>センタクキ</t>
    </rPh>
    <rPh sb="4" eb="6">
      <t>センタク</t>
    </rPh>
    <rPh sb="6" eb="8">
      <t>ヨウリョウ</t>
    </rPh>
    <rPh sb="11" eb="13">
      <t>トウシバ</t>
    </rPh>
    <phoneticPr fontId="2"/>
  </si>
  <si>
    <t>乾燥機　乾燥容量6㎏
東芝　ED-F60H
GSパールグリーン</t>
    <rPh sb="0" eb="3">
      <t>カンソウキ</t>
    </rPh>
    <rPh sb="4" eb="6">
      <t>カンソウ</t>
    </rPh>
    <rPh sb="6" eb="8">
      <t>ヨウリョウ</t>
    </rPh>
    <rPh sb="11" eb="13">
      <t>トウシバ</t>
    </rPh>
    <phoneticPr fontId="2"/>
  </si>
  <si>
    <t>ドライヤースタンド
東芝　DS-D1</t>
    <rPh sb="10" eb="12">
      <t>トウシバ</t>
    </rPh>
    <phoneticPr fontId="2"/>
  </si>
  <si>
    <t>電子ミシン
ジューキ　コンパニオン6500</t>
    <rPh sb="0" eb="2">
      <t>デンシ</t>
    </rPh>
    <phoneticPr fontId="2"/>
  </si>
  <si>
    <t>電子ミシンコントローラー
ジューキ　コンパニオン6500</t>
    <rPh sb="0" eb="2">
      <t>デンシ</t>
    </rPh>
    <phoneticPr fontId="2"/>
  </si>
  <si>
    <t>自転車
ヤマハ
パススマイルDX</t>
    <rPh sb="0" eb="3">
      <t>ジテンシャ</t>
    </rPh>
    <phoneticPr fontId="2"/>
  </si>
  <si>
    <t>スタッキングチェアー台車
サンケイ　E-4</t>
    <rPh sb="10" eb="12">
      <t>ダイシャ</t>
    </rPh>
    <phoneticPr fontId="2"/>
  </si>
  <si>
    <t>長イス（背付き）
サンエース
SBC-18AV-P</t>
    <rPh sb="0" eb="1">
      <t>ナガ</t>
    </rPh>
    <rPh sb="4" eb="5">
      <t>セ</t>
    </rPh>
    <rPh sb="5" eb="6">
      <t>ツ</t>
    </rPh>
    <phoneticPr fontId="2"/>
  </si>
  <si>
    <t>１４．１．１１</t>
  </si>
  <si>
    <t>グループテーブル
ノートパソコン用
イトーキ
DCN-244N-94</t>
    <rPh sb="16" eb="17">
      <t>ヨウ</t>
    </rPh>
    <phoneticPr fontId="2"/>
  </si>
  <si>
    <t>更衣ロッカー6人用
イトーキ
HDT-6332SL-WE</t>
    <rPh sb="0" eb="2">
      <t>コウイ</t>
    </rPh>
    <rPh sb="7" eb="8">
      <t>ニン</t>
    </rPh>
    <rPh sb="8" eb="9">
      <t>ヨウ</t>
    </rPh>
    <phoneticPr fontId="2"/>
  </si>
  <si>
    <t>棚付カート（スタッキング式）
イトーキ
DCNA-046WNT</t>
    <rPh sb="0" eb="1">
      <t>タナ</t>
    </rPh>
    <rPh sb="1" eb="2">
      <t>ツ</t>
    </rPh>
    <rPh sb="12" eb="13">
      <t>シキ</t>
    </rPh>
    <phoneticPr fontId="2"/>
  </si>
  <si>
    <t>台車
折りたたみハンドルタイプ
イトーキ　WCT-101G
耐荷重150㎏</t>
    <rPh sb="0" eb="2">
      <t>ダイシャ</t>
    </rPh>
    <rPh sb="3" eb="4">
      <t>オ</t>
    </rPh>
    <rPh sb="30" eb="31">
      <t>タイ</t>
    </rPh>
    <rPh sb="31" eb="33">
      <t>カジュウ</t>
    </rPh>
    <phoneticPr fontId="2"/>
  </si>
  <si>
    <t>角テーブル
イトーキ
TGK-1897-T294</t>
    <rPh sb="0" eb="1">
      <t>カク</t>
    </rPh>
    <phoneticPr fontId="2"/>
  </si>
  <si>
    <t>大分類</t>
    <rPh sb="0" eb="3">
      <t>ダイブンルイ</t>
    </rPh>
    <phoneticPr fontId="2"/>
  </si>
  <si>
    <t>中分類</t>
    <rPh sb="0" eb="1">
      <t>ナカ</t>
    </rPh>
    <rPh sb="1" eb="3">
      <t>ブンルイ</t>
    </rPh>
    <phoneticPr fontId="2"/>
  </si>
  <si>
    <t xml:space="preserve">  コード</t>
    <phoneticPr fontId="2"/>
  </si>
  <si>
    <t>部屋名称</t>
    <rPh sb="0" eb="2">
      <t>ヘヤ</t>
    </rPh>
    <rPh sb="2" eb="4">
      <t>メイショウ</t>
    </rPh>
    <phoneticPr fontId="2"/>
  </si>
  <si>
    <t xml:space="preserve">  名  称</t>
    <rPh sb="2" eb="6">
      <t>メイショウ</t>
    </rPh>
    <phoneticPr fontId="2"/>
  </si>
  <si>
    <t>備    考</t>
    <rPh sb="0" eb="6">
      <t>ビコウ</t>
    </rPh>
    <phoneticPr fontId="2"/>
  </si>
  <si>
    <t>１４．１．１１</t>
    <phoneticPr fontId="2"/>
  </si>
  <si>
    <t>１４．１．１１</t>
    <phoneticPr fontId="2"/>
  </si>
  <si>
    <t>１４．１．１１</t>
    <phoneticPr fontId="2"/>
  </si>
  <si>
    <t>１４．１．１１</t>
    <phoneticPr fontId="2"/>
  </si>
  <si>
    <t>コートハンガー
イトーキ
VWH-024</t>
    <phoneticPr fontId="2"/>
  </si>
  <si>
    <t>回転式両面ホワイトボード
イトーキ
BBC-1809WW-WE</t>
    <rPh sb="0" eb="3">
      <t>カイテンシキ</t>
    </rPh>
    <rPh sb="3" eb="5">
      <t>リョウメン</t>
    </rPh>
    <phoneticPr fontId="2"/>
  </si>
  <si>
    <t>ソファーベット
イトーキ
LFA-13DA-W5SO
特注</t>
    <rPh sb="27" eb="29">
      <t>トクチュウ</t>
    </rPh>
    <phoneticPr fontId="2"/>
  </si>
  <si>
    <t>１４．１．１１</t>
    <phoneticPr fontId="2"/>
  </si>
  <si>
    <t>１４．１．１１</t>
    <phoneticPr fontId="2"/>
  </si>
  <si>
    <t>会議用折りたたみテーブル
幕板付きタイプ
イトーキ
TNK-184K-94</t>
    <rPh sb="0" eb="3">
      <t>カイギヨウ</t>
    </rPh>
    <rPh sb="3" eb="4">
      <t>オ</t>
    </rPh>
    <rPh sb="13" eb="14">
      <t>マク</t>
    </rPh>
    <rPh sb="14" eb="15">
      <t>イタ</t>
    </rPh>
    <rPh sb="15" eb="16">
      <t>ツ</t>
    </rPh>
    <phoneticPr fontId="2"/>
  </si>
  <si>
    <t>会議用折りたたみテーブル
イトーキ
TNK-184L-94</t>
    <rPh sb="0" eb="3">
      <t>カイギヨウ</t>
    </rPh>
    <rPh sb="3" eb="4">
      <t>オ</t>
    </rPh>
    <phoneticPr fontId="2"/>
  </si>
  <si>
    <t>回転式両面ホワイトボード
ホワイト暗線入り
イトーキ
BBC-1209WW-WE</t>
    <rPh sb="0" eb="3">
      <t>カイテンシキ</t>
    </rPh>
    <rPh sb="3" eb="5">
      <t>リョウメン</t>
    </rPh>
    <rPh sb="17" eb="18">
      <t>アン</t>
    </rPh>
    <rPh sb="18" eb="19">
      <t>セン</t>
    </rPh>
    <rPh sb="19" eb="20">
      <t>イ</t>
    </rPh>
    <phoneticPr fontId="2"/>
  </si>
  <si>
    <t>パンフレットスタンド
イトーキ
VCCV-013</t>
    <phoneticPr fontId="2"/>
  </si>
  <si>
    <t>マガジンラック付ペーパーハンガー
イトーキ
VBCV-065NB-T3</t>
    <rPh sb="7" eb="8">
      <t>ツ</t>
    </rPh>
    <phoneticPr fontId="2"/>
  </si>
  <si>
    <t>長椅子
イトーキ
LBM-5018DF-E7</t>
    <rPh sb="0" eb="3">
      <t>ナガイス</t>
    </rPh>
    <phoneticPr fontId="2"/>
  </si>
  <si>
    <t>展示棚
イトーキ
パインシリーズ両面型
センターメッシュパネル
RKPM-H9905</t>
    <rPh sb="0" eb="2">
      <t>テンジ</t>
    </rPh>
    <rPh sb="2" eb="3">
      <t>タナ</t>
    </rPh>
    <rPh sb="16" eb="18">
      <t>リョウメン</t>
    </rPh>
    <rPh sb="18" eb="19">
      <t>ガタ</t>
    </rPh>
    <phoneticPr fontId="2"/>
  </si>
  <si>
    <t>展示棚
イトーキ
パインシリーズ片面型
センターメッシュパネル
RKPM-H9505</t>
    <rPh sb="0" eb="2">
      <t>テンジ</t>
    </rPh>
    <rPh sb="2" eb="3">
      <t>タナ</t>
    </rPh>
    <rPh sb="16" eb="18">
      <t>カタメン</t>
    </rPh>
    <rPh sb="18" eb="19">
      <t>ガタ</t>
    </rPh>
    <phoneticPr fontId="2"/>
  </si>
  <si>
    <t>ホワイトボード
イトーキ
BBC-1209WW-WE</t>
    <phoneticPr fontId="2"/>
  </si>
  <si>
    <t>片袖机
コクヨ
SD-BSE-147LV3F11</t>
    <rPh sb="0" eb="2">
      <t>カタソデ</t>
    </rPh>
    <rPh sb="2" eb="3">
      <t>ツクエ</t>
    </rPh>
    <phoneticPr fontId="2"/>
  </si>
  <si>
    <t>片袖机
コクヨ
SD-BSE-1２7LV3F11</t>
    <rPh sb="0" eb="2">
      <t>カタソデ</t>
    </rPh>
    <rPh sb="2" eb="3">
      <t>ツクエ</t>
    </rPh>
    <phoneticPr fontId="2"/>
  </si>
  <si>
    <t>チェアー
コクヨ
CR-G120F4KA56-WN</t>
    <phoneticPr fontId="2"/>
  </si>
  <si>
    <t>ワゴン
コクヨ
LT-WM130P16</t>
    <phoneticPr fontId="2"/>
  </si>
  <si>
    <t>オペレーションテーブル
コクヨ
HF-CYDER149S</t>
    <phoneticPr fontId="2"/>
  </si>
  <si>
    <t>スライサー
シルバーアロー
CSL-06　スライスボーイ</t>
    <phoneticPr fontId="2"/>
  </si>
  <si>
    <t>スライサー
シルバーアロー（おろし）</t>
    <phoneticPr fontId="2"/>
  </si>
  <si>
    <t>机
コクヨ　SD-S106-FF1</t>
    <rPh sb="0" eb="1">
      <t>ツクエ</t>
    </rPh>
    <phoneticPr fontId="2"/>
  </si>
  <si>
    <t>長椅子
コクヨ
CN-30B3N</t>
    <rPh sb="0" eb="3">
      <t>ナガイス</t>
    </rPh>
    <phoneticPr fontId="2"/>
  </si>
  <si>
    <t>パンフレットスタンド
コクヨ
ZR-PS103F1NN</t>
    <phoneticPr fontId="2"/>
  </si>
  <si>
    <t>ワゴン
コクヨ
LT-WM130P16</t>
    <phoneticPr fontId="2"/>
  </si>
  <si>
    <t>コートハンガー
ライオン
NO.315　545-31</t>
    <phoneticPr fontId="2"/>
  </si>
  <si>
    <t>会議用テーブル
ライオン
RT-1890N　390-00</t>
    <rPh sb="0" eb="3">
      <t>カイギヨウ</t>
    </rPh>
    <phoneticPr fontId="2"/>
  </si>
  <si>
    <t>傘立て
ライオン
637-43　USR-1500</t>
    <rPh sb="0" eb="2">
      <t>カサタ</t>
    </rPh>
    <phoneticPr fontId="2"/>
  </si>
  <si>
    <t>傘立て
ライオン
637-40　USR-750</t>
    <rPh sb="0" eb="2">
      <t>カサタ</t>
    </rPh>
    <phoneticPr fontId="2"/>
  </si>
  <si>
    <t>シューズボックス
イナバ
BO-24TH</t>
    <phoneticPr fontId="2"/>
  </si>
  <si>
    <t>軽量ラック
軽量ボルトレスタイプ
イナバ
E07188A5　5段</t>
    <rPh sb="0" eb="2">
      <t>ケイリョウ</t>
    </rPh>
    <rPh sb="6" eb="8">
      <t>ケイリョウ</t>
    </rPh>
    <rPh sb="31" eb="32">
      <t>ダン</t>
    </rPh>
    <phoneticPr fontId="2"/>
  </si>
  <si>
    <t>軽量ラック
軽量ボルトレスタイプ
イナバ
E07193A5　5段</t>
    <rPh sb="0" eb="2">
      <t>ケイリョウ</t>
    </rPh>
    <rPh sb="6" eb="8">
      <t>ケイリョウ</t>
    </rPh>
    <rPh sb="31" eb="32">
      <t>ダン</t>
    </rPh>
    <phoneticPr fontId="2"/>
  </si>
  <si>
    <t>軽量ラック
軽量ボルトレスタイプ
イナバ
E07181A5　5段</t>
    <rPh sb="0" eb="2">
      <t>ケイリョウ</t>
    </rPh>
    <rPh sb="6" eb="8">
      <t>ケイリョウ</t>
    </rPh>
    <rPh sb="31" eb="32">
      <t>ダン</t>
    </rPh>
    <phoneticPr fontId="2"/>
  </si>
  <si>
    <t>電気タオル蒸し器
ウチダ　2-530-4516
HC-30F　2段式
120～170本用</t>
    <rPh sb="0" eb="2">
      <t>デンキ</t>
    </rPh>
    <rPh sb="5" eb="6">
      <t>ム</t>
    </rPh>
    <rPh sb="7" eb="8">
      <t>キ</t>
    </rPh>
    <rPh sb="32" eb="33">
      <t>ダン</t>
    </rPh>
    <rPh sb="33" eb="34">
      <t>シキ</t>
    </rPh>
    <rPh sb="42" eb="43">
      <t>ポン</t>
    </rPh>
    <rPh sb="43" eb="44">
      <t>ヨウ</t>
    </rPh>
    <phoneticPr fontId="2"/>
  </si>
  <si>
    <t>スモーキースタンド　黒
ウチダ　MS-5
1-377-1065</t>
    <rPh sb="10" eb="11">
      <t>クロ</t>
    </rPh>
    <phoneticPr fontId="2"/>
  </si>
  <si>
    <t>スライド映写機
ウチダ　CS-30AF
1-134-0700
ハロゲンランプ</t>
    <rPh sb="4" eb="7">
      <t>エイシャキ</t>
    </rPh>
    <phoneticPr fontId="2"/>
  </si>
  <si>
    <t>スライド映写機
交換ランプ
ウチダ
1-134-0522</t>
    <rPh sb="4" eb="7">
      <t>エイシャキ</t>
    </rPh>
    <rPh sb="8" eb="10">
      <t>コウカン</t>
    </rPh>
    <phoneticPr fontId="2"/>
  </si>
  <si>
    <t>携帯ケース
ウチダ
1-134-0522</t>
    <rPh sb="0" eb="2">
      <t>ケイタイ</t>
    </rPh>
    <phoneticPr fontId="2"/>
  </si>
  <si>
    <t>木製チェアー
オカムラ
L112SZ-P405</t>
    <rPh sb="0" eb="2">
      <t>モクセイ</t>
    </rPh>
    <phoneticPr fontId="2"/>
  </si>
  <si>
    <t>アコーディオンつい立
オカムラ
4371CS-P324</t>
    <rPh sb="9" eb="10">
      <t>タ</t>
    </rPh>
    <phoneticPr fontId="2"/>
  </si>
  <si>
    <t>イス　イーザー
R型（肘かけあり）
38㎝(18台）
40㎝(12台）</t>
    <rPh sb="9" eb="10">
      <t>ガタ</t>
    </rPh>
    <rPh sb="11" eb="12">
      <t>ヒジ</t>
    </rPh>
    <phoneticPr fontId="2"/>
  </si>
  <si>
    <t>液晶スクリーン
携帯用
学研 KP-80
1-57796</t>
    <rPh sb="0" eb="2">
      <t>エキショウ</t>
    </rPh>
    <rPh sb="8" eb="11">
      <t>ケイタイヨウ</t>
    </rPh>
    <rPh sb="12" eb="14">
      <t>ガッケン</t>
    </rPh>
    <phoneticPr fontId="2"/>
  </si>
  <si>
    <t>電子キーボード
YAMAHA
PSR-J51</t>
    <rPh sb="0" eb="2">
      <t>デンシ</t>
    </rPh>
    <phoneticPr fontId="2"/>
  </si>
  <si>
    <t>電子キーボードスタンド
YAMAHA
L-2C
PSR-J51専用</t>
    <rPh sb="0" eb="2">
      <t>デンシ</t>
    </rPh>
    <rPh sb="31" eb="33">
      <t>センヨウ</t>
    </rPh>
    <phoneticPr fontId="2"/>
  </si>
  <si>
    <t>電子キーボード専用イス
YAMAHA
BC6
PSR-J51</t>
    <rPh sb="0" eb="2">
      <t>デンシ</t>
    </rPh>
    <rPh sb="7" eb="9">
      <t>センヨウ</t>
    </rPh>
    <phoneticPr fontId="2"/>
  </si>
  <si>
    <t>ワイドペール320（鍵穴付き）
テラモト
DS-221-032-5</t>
    <rPh sb="10" eb="12">
      <t>カギアナ</t>
    </rPh>
    <rPh sb="12" eb="13">
      <t>ツ</t>
    </rPh>
    <phoneticPr fontId="2"/>
  </si>
  <si>
    <t>モップ収納ラック　S
テラモト
CE-494-010-0</t>
    <rPh sb="3" eb="5">
      <t>シュウノウ</t>
    </rPh>
    <phoneticPr fontId="2"/>
  </si>
  <si>
    <t>モップ収納ラック用
バスケット中
テラモト
CE-494-520-0</t>
    <rPh sb="3" eb="5">
      <t>シュウノウ</t>
    </rPh>
    <rPh sb="8" eb="9">
      <t>ヨウ</t>
    </rPh>
    <rPh sb="15" eb="16">
      <t>ナカ</t>
    </rPh>
    <phoneticPr fontId="2"/>
  </si>
  <si>
    <t>モップ収納ラック用
Sフック
テラモト
CE-494-610-0</t>
    <rPh sb="3" eb="5">
      <t>シュウノウ</t>
    </rPh>
    <rPh sb="8" eb="9">
      <t>ヨウ</t>
    </rPh>
    <phoneticPr fontId="2"/>
  </si>
  <si>
    <t>モップ収納ラック用
Wフック
テラモト
CE-494-621-0</t>
    <rPh sb="3" eb="5">
      <t>シュウノウ</t>
    </rPh>
    <rPh sb="8" eb="9">
      <t>ヨウ</t>
    </rPh>
    <phoneticPr fontId="2"/>
  </si>
  <si>
    <t>業務用掃除機
ナショナル
MC-G330-S
吸込仕事率360W</t>
    <rPh sb="0" eb="3">
      <t>ギョウムヨウ</t>
    </rPh>
    <rPh sb="3" eb="6">
      <t>ソウジキ</t>
    </rPh>
    <rPh sb="23" eb="24">
      <t>キュウ</t>
    </rPh>
    <rPh sb="24" eb="25">
      <t>コミ</t>
    </rPh>
    <rPh sb="25" eb="27">
      <t>シゴト</t>
    </rPh>
    <rPh sb="27" eb="28">
      <t>リツ</t>
    </rPh>
    <phoneticPr fontId="2"/>
  </si>
  <si>
    <t>キャンバスベット
ナビス
PT-2083　水洗い可</t>
    <rPh sb="21" eb="23">
      <t>ミズアラ</t>
    </rPh>
    <rPh sb="24" eb="25">
      <t>カ</t>
    </rPh>
    <phoneticPr fontId="2"/>
  </si>
  <si>
    <t>ベット
パラマウント
KA-4524</t>
    <phoneticPr fontId="2"/>
  </si>
  <si>
    <t>マットレス
パラマウント
KE-133Q</t>
    <phoneticPr fontId="2"/>
  </si>
  <si>
    <t>ベットサイドレール
パラマウント
KA-19　2本組
スイングアーム介助バーと組合せ可</t>
    <rPh sb="24" eb="25">
      <t>ホン</t>
    </rPh>
    <rPh sb="25" eb="26">
      <t>グミ</t>
    </rPh>
    <rPh sb="34" eb="36">
      <t>カイジョ</t>
    </rPh>
    <rPh sb="39" eb="41">
      <t>クミアワ</t>
    </rPh>
    <rPh sb="42" eb="43">
      <t>カ</t>
    </rPh>
    <phoneticPr fontId="2"/>
  </si>
  <si>
    <t>スイングアーム介助バー
パラマウント
KA-089
ワンタッチ式角度変換</t>
    <rPh sb="7" eb="9">
      <t>カイジョ</t>
    </rPh>
    <rPh sb="31" eb="32">
      <t>シキ</t>
    </rPh>
    <rPh sb="32" eb="34">
      <t>カクド</t>
    </rPh>
    <rPh sb="34" eb="35">
      <t>ヘン</t>
    </rPh>
    <rPh sb="35" eb="36">
      <t>カン</t>
    </rPh>
    <phoneticPr fontId="2"/>
  </si>
  <si>
    <t>０１０５家具建具</t>
    <rPh sb="4" eb="6">
      <t>カグ</t>
    </rPh>
    <rPh sb="6" eb="8">
      <t>タテグ</t>
    </rPh>
    <phoneticPr fontId="2"/>
  </si>
  <si>
    <t>０１１４文具事務器</t>
    <rPh sb="4" eb="6">
      <t>ブング</t>
    </rPh>
    <rPh sb="6" eb="9">
      <t>ジムキ</t>
    </rPh>
    <phoneticPr fontId="2"/>
  </si>
  <si>
    <t>１４．１．１１</t>
    <phoneticPr fontId="2"/>
  </si>
  <si>
    <t>チェアー
コクヨ
CR-G121F4KA56-WN</t>
    <phoneticPr fontId="2"/>
  </si>
  <si>
    <t>チェアー
コクヨ
CR-G120F4KA56-WN</t>
    <phoneticPr fontId="2"/>
  </si>
  <si>
    <t>ワゴン
ライオン
NL-MW11</t>
    <phoneticPr fontId="2"/>
  </si>
  <si>
    <t>コートハンガー
イナバ
CH-25　G02363C1</t>
    <phoneticPr fontId="2"/>
  </si>
  <si>
    <t>MSシュレッダー
２３１MA</t>
    <phoneticPr fontId="2"/>
  </si>
  <si>
    <t>タイムレコーダー　アマノ
BX-2000</t>
    <phoneticPr fontId="2"/>
  </si>
  <si>
    <t>テプラ　キングジム
PRO　SR828</t>
    <phoneticPr fontId="2"/>
  </si>
  <si>
    <t>１４．１．１１</t>
    <phoneticPr fontId="2"/>
  </si>
  <si>
    <t>ロータリーカッター
ライオン　RC-A3　209-42</t>
    <phoneticPr fontId="2"/>
  </si>
  <si>
    <t>１４．１．１１</t>
    <phoneticPr fontId="2"/>
  </si>
  <si>
    <t>Pテレホン
NTT</t>
    <phoneticPr fontId="2"/>
  </si>
  <si>
    <t>キーケース
壁掛け用
イトーキ　HKY-100P</t>
    <rPh sb="6" eb="7">
      <t>カベ</t>
    </rPh>
    <rPh sb="7" eb="8">
      <t>カ</t>
    </rPh>
    <rPh sb="9" eb="10">
      <t>ヨウ</t>
    </rPh>
    <phoneticPr fontId="2"/>
  </si>
  <si>
    <t>０１１２厨房用機器</t>
    <rPh sb="4" eb="6">
      <t>チュウボウ</t>
    </rPh>
    <rPh sb="6" eb="7">
      <t>ヨウ</t>
    </rPh>
    <rPh sb="7" eb="9">
      <t>キキ</t>
    </rPh>
    <phoneticPr fontId="2"/>
  </si>
  <si>
    <t>介護保険事業
委託事業　　共通</t>
    <rPh sb="0" eb="2">
      <t>カイゴ</t>
    </rPh>
    <rPh sb="2" eb="4">
      <t>ホケン</t>
    </rPh>
    <rPh sb="4" eb="6">
      <t>ジギョウ</t>
    </rPh>
    <rPh sb="7" eb="9">
      <t>イタク</t>
    </rPh>
    <rPh sb="9" eb="11">
      <t>ジギョウ</t>
    </rPh>
    <rPh sb="13" eb="15">
      <t>キョウツウ</t>
    </rPh>
    <phoneticPr fontId="2"/>
  </si>
  <si>
    <t>デイルーム</t>
    <phoneticPr fontId="2"/>
  </si>
  <si>
    <t>購入</t>
    <rPh sb="0" eb="2">
      <t>コウニュウ</t>
    </rPh>
    <phoneticPr fontId="2"/>
  </si>
  <si>
    <t>包丁まな板殺菌庫（特注キャスター付き）
包丁８本、まな板４枚用</t>
    <rPh sb="0" eb="2">
      <t>ホウチョウ</t>
    </rPh>
    <rPh sb="4" eb="5">
      <t>イタ</t>
    </rPh>
    <rPh sb="5" eb="7">
      <t>サッキン</t>
    </rPh>
    <rPh sb="7" eb="8">
      <t>コ</t>
    </rPh>
    <rPh sb="9" eb="11">
      <t>トクチュウ</t>
    </rPh>
    <rPh sb="16" eb="17">
      <t>ツ</t>
    </rPh>
    <rPh sb="20" eb="22">
      <t>ホウチョウ</t>
    </rPh>
    <rPh sb="23" eb="24">
      <t>ホン</t>
    </rPh>
    <rPh sb="27" eb="28">
      <t>イタ</t>
    </rPh>
    <rPh sb="29" eb="30">
      <t>マイ</t>
    </rPh>
    <rPh sb="30" eb="31">
      <t>ヨウ</t>
    </rPh>
    <phoneticPr fontId="2"/>
  </si>
  <si>
    <t>厨房（高柳）</t>
    <rPh sb="0" eb="2">
      <t>チュウボウ</t>
    </rPh>
    <rPh sb="3" eb="5">
      <t>タカヤナギ</t>
    </rPh>
    <phoneticPr fontId="2"/>
  </si>
  <si>
    <t>ステン移動台CCT-76
750*600*800</t>
    <rPh sb="3" eb="5">
      <t>イドウ</t>
    </rPh>
    <rPh sb="5" eb="6">
      <t>ダイ</t>
    </rPh>
    <phoneticPr fontId="2"/>
  </si>
  <si>
    <t xml:space="preserve">六角テーブル　間
H60㎝（２台）
H65㎝（１台）
</t>
    <rPh sb="0" eb="2">
      <t>ロッカク</t>
    </rPh>
    <rPh sb="7" eb="8">
      <t>マ</t>
    </rPh>
    <rPh sb="15" eb="16">
      <t>ダイ</t>
    </rPh>
    <rPh sb="24" eb="25">
      <t>ダイ</t>
    </rPh>
    <phoneticPr fontId="2"/>
  </si>
  <si>
    <t>イス　イーザー
R型（肘かけあり）
38㎝(６台）玉子色
40㎝(６台）赤</t>
    <rPh sb="9" eb="10">
      <t>ガタ</t>
    </rPh>
    <rPh sb="11" eb="12">
      <t>ヒジ</t>
    </rPh>
    <rPh sb="25" eb="27">
      <t>タマゴ</t>
    </rPh>
    <rPh sb="27" eb="28">
      <t>イロ</t>
    </rPh>
    <rPh sb="36" eb="37">
      <t>アカ</t>
    </rPh>
    <phoneticPr fontId="2"/>
  </si>
  <si>
    <t>ベッド
マーキスベッド　特注品
１シリンダー２クランク
特仕NO.T-14-1</t>
    <rPh sb="12" eb="14">
      <t>トクチュウ</t>
    </rPh>
    <rPh sb="14" eb="15">
      <t>ヒン</t>
    </rPh>
    <rPh sb="28" eb="29">
      <t>トク</t>
    </rPh>
    <rPh sb="29" eb="30">
      <t>ツカ</t>
    </rPh>
    <phoneticPr fontId="2"/>
  </si>
  <si>
    <t>ファイバーマットレス
MA-210GW</t>
    <phoneticPr fontId="2"/>
  </si>
  <si>
    <t>新型介助バー
マーキスベット　特注品
特仕NO.T-14-3</t>
    <rPh sb="0" eb="2">
      <t>シンガタ</t>
    </rPh>
    <rPh sb="2" eb="4">
      <t>カイジョ</t>
    </rPh>
    <rPh sb="15" eb="17">
      <t>トクチュウ</t>
    </rPh>
    <rPh sb="17" eb="18">
      <t>ヒン</t>
    </rPh>
    <rPh sb="19" eb="20">
      <t>トク</t>
    </rPh>
    <rPh sb="20" eb="21">
      <t>シ</t>
    </rPh>
    <phoneticPr fontId="2"/>
  </si>
  <si>
    <t>補助マット　長・短
２セット</t>
    <rPh sb="0" eb="2">
      <t>ホジョ</t>
    </rPh>
    <rPh sb="6" eb="7">
      <t>チョウ</t>
    </rPh>
    <rPh sb="8" eb="9">
      <t>タン</t>
    </rPh>
    <phoneticPr fontId="2"/>
  </si>
  <si>
    <t>案内板
サインスタンド
コクヨ　GB-53F1</t>
    <rPh sb="0" eb="3">
      <t>アンナイバン</t>
    </rPh>
    <phoneticPr fontId="2"/>
  </si>
  <si>
    <t>案内板
サインスタンド
コクヨ　GB-52F１Z</t>
    <rPh sb="0" eb="3">
      <t>アンナイバン</t>
    </rPh>
    <phoneticPr fontId="2"/>
  </si>
  <si>
    <t>書庫
オフィスユニット
ライオン　LU-18H</t>
    <rPh sb="0" eb="2">
      <t>ショコ</t>
    </rPh>
    <phoneticPr fontId="2"/>
  </si>
  <si>
    <t>書庫ベース
オフィスユニット
ライオン　LU-B1</t>
    <rPh sb="0" eb="2">
      <t>ショコ</t>
    </rPh>
    <phoneticPr fontId="2"/>
  </si>
  <si>
    <t>デリカテーブル
BP-1　チーク</t>
    <phoneticPr fontId="2"/>
  </si>
  <si>
    <t>特注</t>
    <rPh sb="0" eb="2">
      <t>トクチュウ</t>
    </rPh>
    <phoneticPr fontId="2"/>
  </si>
  <si>
    <t>ムービングワゴン
ライオン
NL-MW１　399-23</t>
    <phoneticPr fontId="2"/>
  </si>
  <si>
    <t>ホシザキ製氷機
ホシザキ
IM-25L-1</t>
    <rPh sb="4" eb="7">
      <t>セイヒョウキ</t>
    </rPh>
    <phoneticPr fontId="2"/>
  </si>
  <si>
    <t>コーヒーマシーン
カリタKW-15</t>
    <phoneticPr fontId="2"/>
  </si>
  <si>
    <t>コーヒーマシーン
カリタKW-12</t>
    <phoneticPr fontId="2"/>
  </si>
  <si>
    <t>軽量ラック
軽量ボルトレスタイプ　5段
イナバ　E07193A5連結</t>
    <rPh sb="0" eb="2">
      <t>ケイリョウ</t>
    </rPh>
    <rPh sb="6" eb="8">
      <t>ケイリョウ</t>
    </rPh>
    <rPh sb="18" eb="19">
      <t>ダン</t>
    </rPh>
    <rPh sb="32" eb="34">
      <t>レンケツ</t>
    </rPh>
    <phoneticPr fontId="2"/>
  </si>
  <si>
    <t>案内板
ライオン　AG-60GC
548-83</t>
    <rPh sb="0" eb="2">
      <t>アンナイ</t>
    </rPh>
    <rPh sb="2" eb="3">
      <t>バン</t>
    </rPh>
    <phoneticPr fontId="2"/>
  </si>
  <si>
    <t>診療台
ウチダ　KI-1726</t>
    <rPh sb="0" eb="2">
      <t>シンリョウ</t>
    </rPh>
    <rPh sb="2" eb="3">
      <t>ダイ</t>
    </rPh>
    <phoneticPr fontId="2"/>
  </si>
  <si>
    <t>診療台サイドレール
ウチダ　KI-1727</t>
    <rPh sb="0" eb="2">
      <t>シンリョウ</t>
    </rPh>
    <rPh sb="2" eb="3">
      <t>ダイ</t>
    </rPh>
    <phoneticPr fontId="2"/>
  </si>
  <si>
    <t>畳休憩台
曽根商店
１８８*９００*４００</t>
    <rPh sb="0" eb="1">
      <t>タタミ</t>
    </rPh>
    <rPh sb="1" eb="3">
      <t>キュウケイ</t>
    </rPh>
    <rPh sb="3" eb="4">
      <t>ダイ</t>
    </rPh>
    <rPh sb="5" eb="7">
      <t>ソネ</t>
    </rPh>
    <rPh sb="7" eb="9">
      <t>ショウテン</t>
    </rPh>
    <phoneticPr fontId="2"/>
  </si>
  <si>
    <t>食器戸棚
曽根商店
１２８０*８９０*４１０</t>
    <rPh sb="0" eb="2">
      <t>ショッキ</t>
    </rPh>
    <rPh sb="2" eb="4">
      <t>トダナ</t>
    </rPh>
    <rPh sb="5" eb="7">
      <t>ソネ</t>
    </rPh>
    <rPh sb="7" eb="9">
      <t>ショウテン</t>
    </rPh>
    <phoneticPr fontId="2"/>
  </si>
  <si>
    <t>冷蔵庫
ナショナル
NR-B16JA-S
ローズシルバー</t>
    <rPh sb="0" eb="3">
      <t>レイゾウコ</t>
    </rPh>
    <phoneticPr fontId="2"/>
  </si>
  <si>
    <t>チーク製テーブル
TMR-9-7070
直径900　H600</t>
    <rPh sb="3" eb="4">
      <t>セイ</t>
    </rPh>
    <rPh sb="20" eb="22">
      <t>チョッケイ</t>
    </rPh>
    <phoneticPr fontId="2"/>
  </si>
  <si>
    <t>チーク製イス
GFC-５０AC-7063
750*655*870</t>
    <rPh sb="3" eb="4">
      <t>セイ</t>
    </rPh>
    <phoneticPr fontId="2"/>
  </si>
  <si>
    <t>マーケットアンブレラ
SD2500
DIA2500*H2000*HC2000</t>
    <phoneticPr fontId="2"/>
  </si>
  <si>
    <t>ベース
N30C-7923
直径405*H200</t>
    <rPh sb="14" eb="16">
      <t>チョッケイ</t>
    </rPh>
    <phoneticPr fontId="2"/>
  </si>
  <si>
    <t xml:space="preserve">イス　イーザー
R型（肘かけあり）
38㎝オレンジ
</t>
    <rPh sb="9" eb="10">
      <t>ガタ</t>
    </rPh>
    <rPh sb="11" eb="12">
      <t>ヒジ</t>
    </rPh>
    <phoneticPr fontId="2"/>
  </si>
  <si>
    <t>イス　イーザー
R型（肘かけあり）
40㎝黄色</t>
    <rPh sb="9" eb="10">
      <t>ガタ</t>
    </rPh>
    <rPh sb="11" eb="12">
      <t>ヒジ</t>
    </rPh>
    <rPh sb="21" eb="23">
      <t>キイロ</t>
    </rPh>
    <phoneticPr fontId="2"/>
  </si>
  <si>
    <t>ビデオカメラ
ソニー
DCR-TRV30
ネットワークハンディカム</t>
    <phoneticPr fontId="2"/>
  </si>
  <si>
    <t>ビデオカメラ
ソニー
アクセサリーキッド
ACCKIT-QMM7</t>
    <phoneticPr fontId="2"/>
  </si>
  <si>
    <t>ICレコーダー
ソニー
ICD-BP220</t>
    <phoneticPr fontId="2"/>
  </si>
  <si>
    <t>パソコン接続キット
ソニー
ICKIT-W5</t>
    <rPh sb="4" eb="6">
      <t>セツゾク</t>
    </rPh>
    <phoneticPr fontId="2"/>
  </si>
  <si>
    <t>強酸性水生成期
スーパーオキシードラボ
FW-２００</t>
    <rPh sb="0" eb="3">
      <t>キョウサンセイ</t>
    </rPh>
    <rPh sb="3" eb="4">
      <t>スイ</t>
    </rPh>
    <rPh sb="4" eb="7">
      <t>セイセイキ</t>
    </rPh>
    <phoneticPr fontId="2"/>
  </si>
  <si>
    <t>浄水器
メイスイ
FX-21LC</t>
    <rPh sb="0" eb="3">
      <t>ジョウスイキ</t>
    </rPh>
    <phoneticPr fontId="2"/>
  </si>
  <si>
    <t>デジタルカメラ
オリンパス
CAMEDIA
C-1</t>
    <phoneticPr fontId="2"/>
  </si>
  <si>
    <t>自然回帰生水器
ナチュリターン
MB-500型</t>
    <rPh sb="0" eb="2">
      <t>シゼン</t>
    </rPh>
    <rPh sb="2" eb="4">
      <t>カイキ</t>
    </rPh>
    <rPh sb="4" eb="6">
      <t>ナマミズ</t>
    </rPh>
    <rPh sb="6" eb="7">
      <t>ウツワ</t>
    </rPh>
    <rPh sb="22" eb="23">
      <t>ガタ</t>
    </rPh>
    <phoneticPr fontId="2"/>
  </si>
  <si>
    <t>デジタルカメラ
オリンパス
CAMEDIA
C-３１００ZOOM</t>
    <phoneticPr fontId="2"/>
  </si>
  <si>
    <t>14.1.11</t>
    <phoneticPr fontId="2"/>
  </si>
  <si>
    <t>冷蔵庫
ナショナル　NR-B12JA</t>
    <rPh sb="0" eb="3">
      <t>レイゾウコ</t>
    </rPh>
    <phoneticPr fontId="2"/>
  </si>
  <si>
    <t>０３医療看護</t>
    <rPh sb="2" eb="4">
      <t>イリョウ</t>
    </rPh>
    <rPh sb="4" eb="6">
      <t>カンゴ</t>
    </rPh>
    <phoneticPr fontId="2"/>
  </si>
  <si>
    <t>車椅子
松永製作所　MW-4F</t>
    <rPh sb="0" eb="3">
      <t>クルマイス</t>
    </rPh>
    <rPh sb="4" eb="6">
      <t>マツナガ</t>
    </rPh>
    <rPh sb="6" eb="9">
      <t>セイサクジョ</t>
    </rPh>
    <phoneticPr fontId="2"/>
  </si>
  <si>
    <t>車椅子
松永製作所　MW-19F</t>
    <rPh sb="0" eb="3">
      <t>クルマイス</t>
    </rPh>
    <rPh sb="4" eb="6">
      <t>マツナガ</t>
    </rPh>
    <rPh sb="6" eb="9">
      <t>セイサクジョ</t>
    </rPh>
    <phoneticPr fontId="2"/>
  </si>
  <si>
    <t>車椅子
松永製作所　MW-S15F</t>
    <rPh sb="0" eb="3">
      <t>クルマイス</t>
    </rPh>
    <rPh sb="4" eb="6">
      <t>マツナガ</t>
    </rPh>
    <rPh sb="6" eb="9">
      <t>セイサクジョ</t>
    </rPh>
    <phoneticPr fontId="2"/>
  </si>
  <si>
    <t>０３医療看護
NO,5　NO,6</t>
    <rPh sb="2" eb="4">
      <t>イリョウ</t>
    </rPh>
    <rPh sb="4" eb="6">
      <t>カンゴ</t>
    </rPh>
    <phoneticPr fontId="2"/>
  </si>
  <si>
    <t>アコーディオンつい立
オカムラ
4371CZ-P324
1500*360*1650</t>
    <rPh sb="9" eb="10">
      <t>タ</t>
    </rPh>
    <phoneticPr fontId="2"/>
  </si>
  <si>
    <t>六角テーブル　間
H60㎝（３台）
H65㎝（２台）</t>
    <rPh sb="0" eb="2">
      <t>ロッカク</t>
    </rPh>
    <rPh sb="7" eb="8">
      <t>マ</t>
    </rPh>
    <rPh sb="15" eb="16">
      <t>ダイ</t>
    </rPh>
    <rPh sb="24" eb="25">
      <t>ダイ</t>
    </rPh>
    <phoneticPr fontId="2"/>
  </si>
  <si>
    <t>０１０６楽器</t>
    <rPh sb="4" eb="6">
      <t>ガッキ</t>
    </rPh>
    <phoneticPr fontId="2"/>
  </si>
  <si>
    <t>０１０８クリーン用品</t>
    <rPh sb="8" eb="10">
      <t>ヨウヒン</t>
    </rPh>
    <phoneticPr fontId="2"/>
  </si>
  <si>
    <t>０１１０寝具</t>
    <rPh sb="4" eb="6">
      <t>シング</t>
    </rPh>
    <phoneticPr fontId="2"/>
  </si>
  <si>
    <t>ボランティアルーム</t>
    <phoneticPr fontId="2"/>
  </si>
  <si>
    <t>14.1.11</t>
    <phoneticPr fontId="2"/>
  </si>
  <si>
    <t>０１５０家具建具</t>
    <rPh sb="4" eb="6">
      <t>カグ</t>
    </rPh>
    <rPh sb="6" eb="8">
      <t>タテグ</t>
    </rPh>
    <phoneticPr fontId="2"/>
  </si>
  <si>
    <t>ヘルパーナースルーム</t>
    <phoneticPr fontId="2"/>
  </si>
  <si>
    <t>電気ポット3L
ナショナルNC-RC30-H</t>
    <rPh sb="0" eb="2">
      <t>デンキ</t>
    </rPh>
    <phoneticPr fontId="2"/>
  </si>
  <si>
    <t>０１０５家具建具
1F</t>
    <rPh sb="4" eb="6">
      <t>カグ</t>
    </rPh>
    <rPh sb="6" eb="8">
      <t>タテグ</t>
    </rPh>
    <phoneticPr fontId="2"/>
  </si>
  <si>
    <t>０１０５家具建具
2F</t>
    <rPh sb="4" eb="6">
      <t>カグ</t>
    </rPh>
    <rPh sb="6" eb="8">
      <t>タテグ</t>
    </rPh>
    <phoneticPr fontId="2"/>
  </si>
  <si>
    <t>０１０５家具建具
2.3F</t>
    <rPh sb="4" eb="6">
      <t>カグ</t>
    </rPh>
    <rPh sb="6" eb="8">
      <t>タテグ</t>
    </rPh>
    <phoneticPr fontId="2"/>
  </si>
  <si>
    <t>０１０５家具建具
3F</t>
    <rPh sb="4" eb="6">
      <t>カグ</t>
    </rPh>
    <rPh sb="6" eb="8">
      <t>タテグ</t>
    </rPh>
    <phoneticPr fontId="2"/>
  </si>
  <si>
    <t>０１０８クリーン用品
3F</t>
    <rPh sb="8" eb="10">
      <t>ヨウヒン</t>
    </rPh>
    <phoneticPr fontId="2"/>
  </si>
  <si>
    <t>ホール</t>
    <phoneticPr fontId="2"/>
  </si>
  <si>
    <t>０１１３時計</t>
    <rPh sb="4" eb="6">
      <t>トケイ</t>
    </rPh>
    <phoneticPr fontId="2"/>
  </si>
  <si>
    <t>１４．１．３１</t>
    <phoneticPr fontId="2"/>
  </si>
  <si>
    <t>１４．５．２８</t>
    <phoneticPr fontId="2"/>
  </si>
  <si>
    <t>１４．１．１７</t>
    <phoneticPr fontId="2"/>
  </si>
  <si>
    <t>１４．１．１１</t>
    <phoneticPr fontId="2"/>
  </si>
  <si>
    <t>１４．２．１３</t>
    <phoneticPr fontId="2"/>
  </si>
  <si>
    <t>１４．２．５</t>
    <phoneticPr fontId="2"/>
  </si>
  <si>
    <t>１４．２．２７</t>
    <phoneticPr fontId="2"/>
  </si>
  <si>
    <t>１４．４．５</t>
    <phoneticPr fontId="2"/>
  </si>
  <si>
    <t>１４．５．２２</t>
    <phoneticPr fontId="2"/>
  </si>
  <si>
    <t>１４．４．１１</t>
    <phoneticPr fontId="2"/>
  </si>
  <si>
    <t>１４．３．３１</t>
    <phoneticPr fontId="2"/>
  </si>
  <si>
    <t>１４．３．７</t>
    <phoneticPr fontId="2"/>
  </si>
  <si>
    <t>１４．７．２６</t>
    <phoneticPr fontId="2"/>
  </si>
  <si>
    <t>１４．１．１１</t>
    <phoneticPr fontId="2"/>
  </si>
  <si>
    <t>１４．１．１１　</t>
    <phoneticPr fontId="2"/>
  </si>
  <si>
    <t>１４．１．１９</t>
    <phoneticPr fontId="2"/>
  </si>
  <si>
    <t>１４．５．２５</t>
    <phoneticPr fontId="2"/>
  </si>
  <si>
    <t>１４．２．４</t>
    <phoneticPr fontId="2"/>
  </si>
  <si>
    <t>１４．３．８</t>
    <phoneticPr fontId="2"/>
  </si>
  <si>
    <t xml:space="preserve">肘付きシャワーチェアー
</t>
    <rPh sb="0" eb="1">
      <t>ヒジ</t>
    </rPh>
    <rPh sb="1" eb="2">
      <t>ツ</t>
    </rPh>
    <phoneticPr fontId="2"/>
  </si>
  <si>
    <t>１４．１．３０</t>
    <phoneticPr fontId="2"/>
  </si>
  <si>
    <t>エプソンプリンター
PM９５０C</t>
    <phoneticPr fontId="2"/>
  </si>
  <si>
    <t>１４．１．２４</t>
    <phoneticPr fontId="2"/>
  </si>
  <si>
    <t>携帯電話</t>
    <rPh sb="0" eb="2">
      <t>ケイタイ</t>
    </rPh>
    <rPh sb="2" eb="4">
      <t>デンワ</t>
    </rPh>
    <phoneticPr fontId="2"/>
  </si>
  <si>
    <t>１４．９．６</t>
    <phoneticPr fontId="2"/>
  </si>
  <si>
    <t>浄水器
メイスイ
FX-21MC</t>
    <rPh sb="0" eb="3">
      <t>ジョウスイキ</t>
    </rPh>
    <phoneticPr fontId="2"/>
  </si>
  <si>
    <t>１４．１．２８</t>
    <phoneticPr fontId="2"/>
  </si>
  <si>
    <t xml:space="preserve">額２３型（ステン）F120
</t>
    <rPh sb="0" eb="1">
      <t>ガク</t>
    </rPh>
    <rPh sb="3" eb="4">
      <t>ガタ</t>
    </rPh>
    <phoneticPr fontId="2"/>
  </si>
  <si>
    <t>3mmアクリル板F120</t>
    <rPh sb="7" eb="8">
      <t>バン</t>
    </rPh>
    <phoneticPr fontId="2"/>
  </si>
  <si>
    <t>パネルF120</t>
    <phoneticPr fontId="2"/>
  </si>
  <si>
    <t>ステンL型吊り金具</t>
    <rPh sb="4" eb="5">
      <t>ガタ</t>
    </rPh>
    <rPh sb="5" eb="6">
      <t>ツ</t>
    </rPh>
    <rPh sb="7" eb="9">
      <t>カナグ</t>
    </rPh>
    <phoneticPr fontId="2"/>
  </si>
  <si>
    <t>画題テンプレート</t>
    <rPh sb="0" eb="2">
      <t>ガダイ</t>
    </rPh>
    <phoneticPr fontId="2"/>
  </si>
  <si>
    <t>１４．１．３１</t>
    <phoneticPr fontId="2"/>
  </si>
  <si>
    <t>シチズン
電波時計壁掛け
4FY610-OO7</t>
    <rPh sb="5" eb="7">
      <t>デンパ</t>
    </rPh>
    <rPh sb="7" eb="9">
      <t>ドケイ</t>
    </rPh>
    <rPh sb="9" eb="11">
      <t>カベカ</t>
    </rPh>
    <phoneticPr fontId="2"/>
  </si>
  <si>
    <t>電波時計
セイコー
4MY605-A07</t>
    <rPh sb="0" eb="2">
      <t>デンパ</t>
    </rPh>
    <rPh sb="2" eb="4">
      <t>ドケイ</t>
    </rPh>
    <phoneticPr fontId="2"/>
  </si>
  <si>
    <t>看護用ワゴン
ヨーロピアンカート
引き出し付きナビス
EU-BPピンク</t>
    <rPh sb="0" eb="3">
      <t>カンゴヨウ</t>
    </rPh>
    <rPh sb="17" eb="18">
      <t>ヒ</t>
    </rPh>
    <rPh sb="19" eb="20">
      <t>ダ</t>
    </rPh>
    <rPh sb="21" eb="22">
      <t>ツ</t>
    </rPh>
    <phoneticPr fontId="2"/>
  </si>
  <si>
    <t>電波時計
防滴・防塵
シチズン
4KG601NC08</t>
    <rPh sb="0" eb="2">
      <t>デンパ</t>
    </rPh>
    <rPh sb="2" eb="4">
      <t>ドケイ</t>
    </rPh>
    <rPh sb="5" eb="6">
      <t>ボウ</t>
    </rPh>
    <rPh sb="6" eb="7">
      <t>テキ</t>
    </rPh>
    <rPh sb="8" eb="10">
      <t>ボウジン</t>
    </rPh>
    <phoneticPr fontId="2"/>
  </si>
  <si>
    <t>電波時計
セイコー
KS216B</t>
    <rPh sb="0" eb="2">
      <t>デンパ</t>
    </rPh>
    <rPh sb="2" eb="4">
      <t>ドケイ</t>
    </rPh>
    <phoneticPr fontId="2"/>
  </si>
  <si>
    <t>チーク製テーブル
TST-１０
500*500*500</t>
    <rPh sb="3" eb="4">
      <t>セイ</t>
    </rPh>
    <phoneticPr fontId="2"/>
  </si>
  <si>
    <t>１１０寝具</t>
    <rPh sb="3" eb="5">
      <t>シング</t>
    </rPh>
    <phoneticPr fontId="2"/>
  </si>
  <si>
    <t>チーク製ベンチ
GFC-15BN-705　O
1580*625*930</t>
    <rPh sb="3" eb="4">
      <t>セイ</t>
    </rPh>
    <phoneticPr fontId="2"/>
  </si>
  <si>
    <t>１４．４．３０　</t>
    <phoneticPr fontId="2"/>
  </si>
  <si>
    <t>０５０３情報処理関連</t>
    <rPh sb="4" eb="6">
      <t>ジョウホウ</t>
    </rPh>
    <rPh sb="6" eb="8">
      <t>ショリ</t>
    </rPh>
    <rPh sb="8" eb="10">
      <t>カンレン</t>
    </rPh>
    <phoneticPr fontId="2"/>
  </si>
  <si>
    <t>０８　　美術・工芸品類</t>
    <rPh sb="4" eb="6">
      <t>ビジュツ</t>
    </rPh>
    <rPh sb="7" eb="10">
      <t>コウゲイヒン</t>
    </rPh>
    <rPh sb="10" eb="11">
      <t>ルイ</t>
    </rPh>
    <phoneticPr fontId="2"/>
  </si>
  <si>
    <t>軽量ラック
軽量ボルトレスタイプ　5段
イナバ　EO7192A5基本　　　　</t>
    <rPh sb="0" eb="2">
      <t>ケイリョウ</t>
    </rPh>
    <rPh sb="6" eb="8">
      <t>ケイリョウ</t>
    </rPh>
    <rPh sb="18" eb="19">
      <t>ダン</t>
    </rPh>
    <rPh sb="32" eb="34">
      <t>キホン</t>
    </rPh>
    <phoneticPr fontId="2"/>
  </si>
  <si>
    <t>公印</t>
    <rPh sb="0" eb="2">
      <t>コウイン</t>
    </rPh>
    <phoneticPr fontId="2"/>
  </si>
  <si>
    <t>１４．２．５</t>
    <phoneticPr fontId="2"/>
  </si>
  <si>
    <t>角印
社会福祉法人杜の会理事長の印</t>
    <rPh sb="0" eb="1">
      <t>カク</t>
    </rPh>
    <rPh sb="1" eb="2">
      <t>イン</t>
    </rPh>
    <rPh sb="3" eb="5">
      <t>シャカイ</t>
    </rPh>
    <rPh sb="5" eb="7">
      <t>フクシ</t>
    </rPh>
    <rPh sb="7" eb="9">
      <t>ホウジン</t>
    </rPh>
    <rPh sb="9" eb="10">
      <t>モリ</t>
    </rPh>
    <rPh sb="11" eb="12">
      <t>カイ</t>
    </rPh>
    <rPh sb="12" eb="15">
      <t>リジチョウ</t>
    </rPh>
    <rPh sb="16" eb="17">
      <t>イン</t>
    </rPh>
    <phoneticPr fontId="2"/>
  </si>
  <si>
    <t>１４．２．９</t>
    <phoneticPr fontId="2"/>
  </si>
  <si>
    <t>丸印
横浜市日下地域ケアプラザ理事長の印</t>
    <rPh sb="0" eb="1">
      <t>マル</t>
    </rPh>
    <rPh sb="1" eb="2">
      <t>イン</t>
    </rPh>
    <rPh sb="3" eb="6">
      <t>ヨコハマシ</t>
    </rPh>
    <rPh sb="6" eb="8">
      <t>ヒシタ</t>
    </rPh>
    <rPh sb="8" eb="10">
      <t>チイキ</t>
    </rPh>
    <rPh sb="15" eb="18">
      <t>リジチョウ</t>
    </rPh>
    <rPh sb="19" eb="20">
      <t>イン</t>
    </rPh>
    <phoneticPr fontId="2"/>
  </si>
  <si>
    <t>１４．２．１５</t>
    <phoneticPr fontId="2"/>
  </si>
  <si>
    <t>丸印
横浜市日下地域ケアプラザ所長の印</t>
    <rPh sb="0" eb="1">
      <t>マル</t>
    </rPh>
    <rPh sb="1" eb="2">
      <t>イン</t>
    </rPh>
    <rPh sb="3" eb="6">
      <t>ヨコハマシ</t>
    </rPh>
    <rPh sb="6" eb="8">
      <t>ヒシタ</t>
    </rPh>
    <rPh sb="8" eb="10">
      <t>チイキ</t>
    </rPh>
    <rPh sb="15" eb="17">
      <t>ショチョウ</t>
    </rPh>
    <rPh sb="18" eb="19">
      <t>イン</t>
    </rPh>
    <phoneticPr fontId="2"/>
  </si>
  <si>
    <t>１４．９．２４</t>
    <phoneticPr fontId="2"/>
  </si>
  <si>
    <t>軽量ラック
ウチダ　BL－１５０
W１２００×２（基本形・連結形）</t>
    <rPh sb="0" eb="2">
      <t>ケイリョウ</t>
    </rPh>
    <rPh sb="25" eb="28">
      <t>キホンケイ</t>
    </rPh>
    <rPh sb="29" eb="31">
      <t>レンケツ</t>
    </rPh>
    <rPh sb="31" eb="32">
      <t>ケイ</t>
    </rPh>
    <phoneticPr fontId="2"/>
  </si>
  <si>
    <t>14.8.29</t>
    <phoneticPr fontId="2"/>
  </si>
  <si>
    <t>アタックラバー</t>
    <phoneticPr fontId="2"/>
  </si>
  <si>
    <t>１４．６．１３</t>
    <phoneticPr fontId="2"/>
  </si>
  <si>
    <t>タヒラ車椅子用　　　　　レインウェア（大人用）</t>
    <rPh sb="3" eb="6">
      <t>クルマイス</t>
    </rPh>
    <rPh sb="6" eb="7">
      <t>ヨウ</t>
    </rPh>
    <rPh sb="19" eb="22">
      <t>オトナヨウ</t>
    </rPh>
    <phoneticPr fontId="2"/>
  </si>
  <si>
    <t xml:space="preserve">  コード</t>
    <phoneticPr fontId="2"/>
  </si>
  <si>
    <t>ポット
ナショナル
ＮＣ－ＣＡ３０－Ｐ</t>
    <phoneticPr fontId="2"/>
  </si>
  <si>
    <t>15．1．25</t>
  </si>
  <si>
    <t>15．1．25</t>
    <phoneticPr fontId="2"/>
  </si>
  <si>
    <t>モニター</t>
    <phoneticPr fontId="2"/>
  </si>
  <si>
    <t>　</t>
    <phoneticPr fontId="2"/>
  </si>
  <si>
    <t>Ｐｅｇｅｍａｋｅｒ</t>
    <phoneticPr fontId="2"/>
  </si>
  <si>
    <t>ＰｈｏｔｏＳｈｏｐ</t>
    <phoneticPr fontId="2"/>
  </si>
  <si>
    <t>パソコン</t>
    <phoneticPr fontId="2"/>
  </si>
  <si>
    <t>２５６ＭＢメモリ</t>
    <phoneticPr fontId="2"/>
  </si>
  <si>
    <t>２５７ＭＢメモリ</t>
  </si>
  <si>
    <t>15.2.10</t>
  </si>
  <si>
    <t>15.2.10</t>
    <phoneticPr fontId="2"/>
  </si>
  <si>
    <t xml:space="preserve">ワイヤレスチューナー
ユニット
</t>
    <phoneticPr fontId="2"/>
  </si>
  <si>
    <t>ハンド型ワイヤレスマイク</t>
    <rPh sb="3" eb="4">
      <t>ガタ</t>
    </rPh>
    <phoneticPr fontId="2"/>
  </si>
  <si>
    <t>タイピン型ワイヤレスマイク</t>
    <rPh sb="4" eb="5">
      <t>ガタ</t>
    </rPh>
    <phoneticPr fontId="2"/>
  </si>
  <si>
    <t>ミキサー</t>
    <phoneticPr fontId="2"/>
  </si>
  <si>
    <t>15．2．20</t>
  </si>
  <si>
    <t>15．2．20</t>
    <phoneticPr fontId="2"/>
  </si>
  <si>
    <t>15．2．20</t>
    <phoneticPr fontId="2"/>
  </si>
  <si>
    <t>ワーキングデスク</t>
    <phoneticPr fontId="2"/>
  </si>
  <si>
    <t>ワゴン</t>
    <phoneticPr fontId="2"/>
  </si>
  <si>
    <t>スチール引戸棚</t>
    <rPh sb="4" eb="5">
      <t>ヒ</t>
    </rPh>
    <rPh sb="5" eb="6">
      <t>ド</t>
    </rPh>
    <rPh sb="6" eb="7">
      <t>タナ</t>
    </rPh>
    <phoneticPr fontId="2"/>
  </si>
  <si>
    <t>トレー型書庫</t>
    <rPh sb="3" eb="4">
      <t>カタ</t>
    </rPh>
    <rPh sb="4" eb="6">
      <t>ショコ</t>
    </rPh>
    <phoneticPr fontId="2"/>
  </si>
  <si>
    <t>ロッカー</t>
    <phoneticPr fontId="2"/>
  </si>
  <si>
    <t>15．2．25</t>
  </si>
  <si>
    <t>15．2．25</t>
    <phoneticPr fontId="2"/>
  </si>
  <si>
    <t>15．2．25</t>
    <phoneticPr fontId="2"/>
  </si>
  <si>
    <t>メモリー１２８ＭＧＢ</t>
    <phoneticPr fontId="2"/>
  </si>
  <si>
    <t>多機能電話</t>
    <rPh sb="0" eb="3">
      <t>タキノウ</t>
    </rPh>
    <rPh sb="3" eb="5">
      <t>デンワ</t>
    </rPh>
    <phoneticPr fontId="2"/>
  </si>
  <si>
    <t>パソコン
（ＭＡ１２ＭＴＭＺＤＧ）</t>
    <phoneticPr fontId="2"/>
  </si>
  <si>
    <t>多機能電話ユニット</t>
    <rPh sb="0" eb="3">
      <t>タキノウ</t>
    </rPh>
    <rPh sb="3" eb="5">
      <t>デンワ</t>
    </rPh>
    <phoneticPr fontId="2"/>
  </si>
  <si>
    <t>外線ユニット</t>
    <rPh sb="0" eb="2">
      <t>ガイセン</t>
    </rPh>
    <phoneticPr fontId="2"/>
  </si>
  <si>
    <t>ターミナルアタプター</t>
    <phoneticPr fontId="2"/>
  </si>
  <si>
    <t>法人</t>
    <rPh sb="0" eb="2">
      <t>ホウジン</t>
    </rPh>
    <phoneticPr fontId="2"/>
  </si>
  <si>
    <t>15.12.2</t>
    <phoneticPr fontId="2"/>
  </si>
  <si>
    <t>電子ピアノ</t>
    <rPh sb="0" eb="2">
      <t>デンシ</t>
    </rPh>
    <phoneticPr fontId="2"/>
  </si>
  <si>
    <t>16.3.19</t>
    <phoneticPr fontId="2"/>
  </si>
  <si>
    <t>ミシン</t>
    <phoneticPr fontId="2"/>
  </si>
  <si>
    <t>15.6.30</t>
    <phoneticPr fontId="2"/>
  </si>
  <si>
    <t>テレビ</t>
    <phoneticPr fontId="2"/>
  </si>
  <si>
    <t>15.6.30</t>
    <phoneticPr fontId="2"/>
  </si>
  <si>
    <t>DVD/ビデオデッキ</t>
    <phoneticPr fontId="2"/>
  </si>
  <si>
    <t>15.10.31</t>
    <phoneticPr fontId="2"/>
  </si>
  <si>
    <t xml:space="preserve">中分類   </t>
    <rPh sb="0" eb="1">
      <t>ナカ</t>
    </rPh>
    <rPh sb="1" eb="3">
      <t>ブンルイ</t>
    </rPh>
    <phoneticPr fontId="2"/>
  </si>
  <si>
    <t>小 分 類</t>
    <rPh sb="0" eb="5">
      <t>ショウブンルイ</t>
    </rPh>
    <phoneticPr fontId="2"/>
  </si>
  <si>
    <t>単 位</t>
    <rPh sb="0" eb="3">
      <t>タンイ</t>
    </rPh>
    <phoneticPr fontId="2"/>
  </si>
  <si>
    <t>年 月 日</t>
    <rPh sb="0" eb="5">
      <t>ネンガッピ</t>
    </rPh>
    <phoneticPr fontId="2"/>
  </si>
  <si>
    <t>証 書</t>
    <rPh sb="0" eb="3">
      <t>ショウショ</t>
    </rPh>
    <phoneticPr fontId="2"/>
  </si>
  <si>
    <t>出 納</t>
    <rPh sb="0" eb="3">
      <t>スイトウ</t>
    </rPh>
    <phoneticPr fontId="2"/>
  </si>
  <si>
    <t>品質・形状・その他</t>
    <rPh sb="0" eb="2">
      <t>ヒンシツ</t>
    </rPh>
    <rPh sb="3" eb="5">
      <t>ケイジョウ</t>
    </rPh>
    <rPh sb="6" eb="9">
      <t>ソノホカ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</si>
  <si>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</si>
  <si>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</si>
  <si>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現  在  高</t>
    <rPh sb="0" eb="7">
      <t>ゲンザイダカ</t>
    </rPh>
    <phoneticPr fontId="2"/>
  </si>
  <si>
    <t>整 理</t>
    <rPh sb="0" eb="3">
      <t>セイリ</t>
    </rPh>
    <phoneticPr fontId="2"/>
  </si>
  <si>
    <t>保管場所等</t>
    <rPh sb="0" eb="2">
      <t>ホカン</t>
    </rPh>
    <rPh sb="2" eb="4">
      <t>バショ</t>
    </rPh>
    <rPh sb="4" eb="5">
      <t>ナド</t>
    </rPh>
    <phoneticPr fontId="2"/>
  </si>
  <si>
    <t>番 号</t>
    <rPh sb="0" eb="3">
      <t>バンゴウ</t>
    </rPh>
    <phoneticPr fontId="2"/>
  </si>
  <si>
    <t>事 由</t>
    <rPh sb="0" eb="3">
      <t>ジユウ</t>
    </rPh>
    <phoneticPr fontId="2"/>
  </si>
  <si>
    <t>数量</t>
    <rPh sb="0" eb="2">
      <t>スウリョウ</t>
    </rPh>
    <phoneticPr fontId="2"/>
  </si>
  <si>
    <t>単 価</t>
    <rPh sb="0" eb="3">
      <t>タンカ</t>
    </rPh>
    <phoneticPr fontId="2"/>
  </si>
  <si>
    <t>金  額</t>
    <rPh sb="0" eb="4">
      <t>キンガク</t>
    </rPh>
    <phoneticPr fontId="2"/>
  </si>
  <si>
    <t>（備考）</t>
    <rPh sb="1" eb="3">
      <t>ビコウ</t>
    </rPh>
    <phoneticPr fontId="2"/>
  </si>
  <si>
    <t>３ 証書番号には，書類の整理番号を記載する。</t>
    <rPh sb="2" eb="4">
      <t>ショウショ</t>
    </rPh>
    <rPh sb="4" eb="6">
      <t>バンゴウ</t>
    </rPh>
    <rPh sb="9" eb="11">
      <t>ショルイ</t>
    </rPh>
    <rPh sb="12" eb="14">
      <t>セイリ</t>
    </rPh>
    <rPh sb="14" eb="16">
      <t>バンゴウ</t>
    </rPh>
    <rPh sb="17" eb="19">
      <t>キサイ</t>
    </rPh>
    <phoneticPr fontId="2"/>
  </si>
  <si>
    <t>１ この様式は，適宜修正の上電子計算組織により作成することができる。</t>
    <rPh sb="4" eb="6">
      <t>ヨウシキ</t>
    </rPh>
    <rPh sb="8" eb="10">
      <t>テキギ</t>
    </rPh>
    <rPh sb="10" eb="12">
      <t>シュウセイ</t>
    </rPh>
    <rPh sb="13" eb="14">
      <t>ウエ</t>
    </rPh>
    <rPh sb="14" eb="16">
      <t>デンシ</t>
    </rPh>
    <rPh sb="16" eb="18">
      <t>ケイサン</t>
    </rPh>
    <rPh sb="18" eb="20">
      <t>ソシキ</t>
    </rPh>
    <rPh sb="23" eb="25">
      <t>サクセイ</t>
    </rPh>
    <phoneticPr fontId="2"/>
  </si>
  <si>
    <t>４ 現在高は，重要物品を除き，単価及び金額の記載を省略することができる。</t>
    <rPh sb="2" eb="4">
      <t>ゲンザイ</t>
    </rPh>
    <rPh sb="4" eb="5">
      <t>ダカ</t>
    </rPh>
    <rPh sb="7" eb="9">
      <t>ジュウヨウ</t>
    </rPh>
    <rPh sb="9" eb="11">
      <t>ブッピン</t>
    </rPh>
    <rPh sb="12" eb="13">
      <t>ノゾ</t>
    </rPh>
    <rPh sb="15" eb="17">
      <t>タンカ</t>
    </rPh>
    <rPh sb="17" eb="18">
      <t>オヨ</t>
    </rPh>
    <rPh sb="19" eb="21">
      <t>キンガク</t>
    </rPh>
    <rPh sb="22" eb="24">
      <t>キサイ</t>
    </rPh>
    <rPh sb="25" eb="27">
      <t>ショウリャク</t>
    </rPh>
    <phoneticPr fontId="2"/>
  </si>
  <si>
    <t>２ この様式は，物体の態様に応じて収入役が別に定めることができる。</t>
    <rPh sb="4" eb="6">
      <t>ヨウシキ</t>
    </rPh>
    <rPh sb="8" eb="10">
      <t>ブッタイ</t>
    </rPh>
    <rPh sb="11" eb="13">
      <t>タイヨウ</t>
    </rPh>
    <rPh sb="14" eb="15">
      <t>オウ</t>
    </rPh>
    <rPh sb="17" eb="20">
      <t>シュウニュウヤク</t>
    </rPh>
    <rPh sb="21" eb="22">
      <t>ベツ</t>
    </rPh>
    <rPh sb="23" eb="24">
      <t>サダ</t>
    </rPh>
    <phoneticPr fontId="2"/>
  </si>
  <si>
    <t>５ 保管場所は，具体的に記入すること。</t>
    <rPh sb="2" eb="4">
      <t>ホカン</t>
    </rPh>
    <rPh sb="4" eb="6">
      <t>バショ</t>
    </rPh>
    <rPh sb="8" eb="11">
      <t>グタイテキ</t>
    </rPh>
    <rPh sb="12" eb="14">
      <t>キニュウ</t>
    </rPh>
    <phoneticPr fontId="2"/>
  </si>
  <si>
    <t>15.9.30</t>
    <phoneticPr fontId="2"/>
  </si>
  <si>
    <t>すのこ（個別浴槽用）</t>
    <rPh sb="4" eb="6">
      <t>コベツ</t>
    </rPh>
    <rPh sb="6" eb="8">
      <t>ヨクソウ</t>
    </rPh>
    <rPh sb="8" eb="9">
      <t>ヨウ</t>
    </rPh>
    <phoneticPr fontId="2"/>
  </si>
  <si>
    <t>15.12.5</t>
    <phoneticPr fontId="2"/>
  </si>
  <si>
    <t>餅つき器</t>
    <rPh sb="0" eb="1">
      <t>モチ</t>
    </rPh>
    <rPh sb="3" eb="4">
      <t>キ</t>
    </rPh>
    <phoneticPr fontId="2"/>
  </si>
  <si>
    <t>駐車場</t>
    <rPh sb="0" eb="3">
      <t>チュウシャジョウ</t>
    </rPh>
    <phoneticPr fontId="2"/>
  </si>
  <si>
    <t>ダイハツアトレー</t>
    <phoneticPr fontId="2"/>
  </si>
  <si>
    <t>車両</t>
    <rPh sb="0" eb="2">
      <t>シャリョウ</t>
    </rPh>
    <phoneticPr fontId="2"/>
  </si>
  <si>
    <t>車両　ワゴンR</t>
    <rPh sb="0" eb="2">
      <t>シャリョウ</t>
    </rPh>
    <phoneticPr fontId="2"/>
  </si>
  <si>
    <t>16.3.15</t>
    <phoneticPr fontId="2"/>
  </si>
  <si>
    <t>16.3.29</t>
    <phoneticPr fontId="2"/>
  </si>
  <si>
    <t>17.3.26</t>
    <phoneticPr fontId="2"/>
  </si>
  <si>
    <t>応急備蓄物資用：物置</t>
    <rPh sb="0" eb="2">
      <t>オウキュウ</t>
    </rPh>
    <rPh sb="2" eb="4">
      <t>ビチク</t>
    </rPh>
    <rPh sb="4" eb="6">
      <t>ブッシ</t>
    </rPh>
    <rPh sb="6" eb="7">
      <t>ヨウ</t>
    </rPh>
    <rPh sb="8" eb="10">
      <t>モノオキ</t>
    </rPh>
    <phoneticPr fontId="2"/>
  </si>
  <si>
    <t>17.3.25</t>
    <phoneticPr fontId="2"/>
  </si>
  <si>
    <t>17.3.25</t>
    <phoneticPr fontId="2"/>
  </si>
  <si>
    <t>ライオン・サイドデスク（ED-E047E-C-M)</t>
    <phoneticPr fontId="2"/>
  </si>
  <si>
    <t>ライオン・ワゴン（ED-E042A)</t>
    <phoneticPr fontId="2"/>
  </si>
  <si>
    <t>ライオン・デスク（ED-E107S-C-H)</t>
    <phoneticPr fontId="2"/>
  </si>
  <si>
    <t>テーブル（NL1575GTCナチュラル）</t>
    <phoneticPr fontId="2"/>
  </si>
  <si>
    <t>バインダー書庫（BC-1760-N)</t>
    <rPh sb="5" eb="7">
      <t>ショコ</t>
    </rPh>
    <phoneticPr fontId="2"/>
  </si>
  <si>
    <t>アコーディオンスクリーン（H-33)</t>
    <phoneticPr fontId="2"/>
  </si>
  <si>
    <t>アコーディオンスクリーン（HK-33)</t>
    <phoneticPr fontId="2"/>
  </si>
  <si>
    <t>17.3.27</t>
    <phoneticPr fontId="2"/>
  </si>
  <si>
    <t>電話機</t>
    <rPh sb="0" eb="3">
      <t>デンワキ</t>
    </rPh>
    <phoneticPr fontId="2"/>
  </si>
  <si>
    <t>17.3.25</t>
    <phoneticPr fontId="2"/>
  </si>
  <si>
    <t>オフィスユニット（EW-21H)</t>
    <phoneticPr fontId="2"/>
  </si>
  <si>
    <t>物品棚</t>
    <rPh sb="0" eb="2">
      <t>ブッピン</t>
    </rPh>
    <rPh sb="2" eb="3">
      <t>タナ</t>
    </rPh>
    <phoneticPr fontId="2"/>
  </si>
  <si>
    <t>16.5.31</t>
    <phoneticPr fontId="2"/>
  </si>
  <si>
    <t>フローリングワイパー</t>
    <phoneticPr fontId="2"/>
  </si>
  <si>
    <t>16.8.9</t>
    <phoneticPr fontId="2"/>
  </si>
  <si>
    <t>かき氷器</t>
    <rPh sb="2" eb="3">
      <t>コオリ</t>
    </rPh>
    <rPh sb="3" eb="4">
      <t>キ</t>
    </rPh>
    <phoneticPr fontId="2"/>
  </si>
  <si>
    <t>木製おもちゃ</t>
    <rPh sb="0" eb="2">
      <t>モクセイ</t>
    </rPh>
    <phoneticPr fontId="2"/>
  </si>
  <si>
    <t>16.3.31</t>
    <phoneticPr fontId="2"/>
  </si>
  <si>
    <t>17.3.27</t>
    <phoneticPr fontId="2"/>
  </si>
  <si>
    <t>パソコン用HUV</t>
    <rPh sb="4" eb="5">
      <t>ヨウ</t>
    </rPh>
    <phoneticPr fontId="2"/>
  </si>
  <si>
    <t>17.3.1</t>
    <phoneticPr fontId="2"/>
  </si>
  <si>
    <t>17.5.30</t>
    <phoneticPr fontId="2"/>
  </si>
  <si>
    <t>ＴＯＴＯ食器洗い乾燥機　　　　　ＥＵＤ－５０１</t>
    <rPh sb="4" eb="7">
      <t>ショッキアラ</t>
    </rPh>
    <rPh sb="8" eb="11">
      <t>カンソウキ</t>
    </rPh>
    <phoneticPr fontId="2"/>
  </si>
  <si>
    <t>16.10.20</t>
    <phoneticPr fontId="2"/>
  </si>
  <si>
    <t>ナショナル：冷凍庫ＮＲ－ＦＺ１５１ＷーＨ</t>
    <rPh sb="6" eb="9">
      <t>レイトウコ</t>
    </rPh>
    <phoneticPr fontId="2"/>
  </si>
  <si>
    <t>14.3.29</t>
    <phoneticPr fontId="2"/>
  </si>
  <si>
    <t>15.10.31</t>
    <phoneticPr fontId="2"/>
  </si>
  <si>
    <t>本棚</t>
    <rPh sb="0" eb="2">
      <t>ホンダナ</t>
    </rPh>
    <phoneticPr fontId="2"/>
  </si>
  <si>
    <t>額受金物</t>
    <rPh sb="0" eb="1">
      <t>ガク</t>
    </rPh>
    <rPh sb="1" eb="2">
      <t>ウ</t>
    </rPh>
    <rPh sb="2" eb="4">
      <t>カナモノ</t>
    </rPh>
    <phoneticPr fontId="2"/>
  </si>
  <si>
    <t>16.8.31</t>
    <phoneticPr fontId="2"/>
  </si>
  <si>
    <t>原付バイク（トゥデイ）</t>
    <rPh sb="0" eb="2">
      <t>ゲンツキ</t>
    </rPh>
    <phoneticPr fontId="2"/>
  </si>
  <si>
    <t>ゴミ収納用：物置</t>
    <rPh sb="2" eb="4">
      <t>シュウノウ</t>
    </rPh>
    <rPh sb="4" eb="5">
      <t>ヨウ</t>
    </rPh>
    <rPh sb="6" eb="8">
      <t>モノオキ</t>
    </rPh>
    <phoneticPr fontId="2"/>
  </si>
  <si>
    <t>１８．３．２５</t>
    <phoneticPr fontId="2"/>
  </si>
  <si>
    <t>電動自転車</t>
    <rPh sb="0" eb="2">
      <t>デンドウ</t>
    </rPh>
    <rPh sb="2" eb="5">
      <t>ジテンシャ</t>
    </rPh>
    <phoneticPr fontId="2"/>
  </si>
  <si>
    <t>ガラス引き違い書庫</t>
    <rPh sb="3" eb="4">
      <t>ヒ</t>
    </rPh>
    <rPh sb="5" eb="6">
      <t>チガ</t>
    </rPh>
    <rPh sb="7" eb="9">
      <t>ショコ</t>
    </rPh>
    <phoneticPr fontId="2"/>
  </si>
  <si>
    <t>１８，１，１５</t>
    <phoneticPr fontId="2"/>
  </si>
  <si>
    <t>ベストポジションバーセット</t>
    <phoneticPr fontId="2"/>
  </si>
  <si>
    <t>１７，８，２９</t>
    <phoneticPr fontId="2"/>
  </si>
  <si>
    <t>小型吸引機パワースマイル</t>
    <rPh sb="0" eb="2">
      <t>コガタ</t>
    </rPh>
    <rPh sb="2" eb="5">
      <t>キュウインキ</t>
    </rPh>
    <phoneticPr fontId="2"/>
  </si>
  <si>
    <t>１７，８，１８</t>
    <phoneticPr fontId="2"/>
  </si>
  <si>
    <t>パネルスタンド</t>
    <phoneticPr fontId="2"/>
  </si>
  <si>
    <t>１８，３，２９</t>
    <phoneticPr fontId="2"/>
  </si>
  <si>
    <t>ガラスマジック扉型</t>
    <rPh sb="7" eb="8">
      <t>トビラ</t>
    </rPh>
    <rPh sb="8" eb="9">
      <t>カタ</t>
    </rPh>
    <phoneticPr fontId="2"/>
  </si>
  <si>
    <t>１８，３，２９</t>
    <phoneticPr fontId="2"/>
  </si>
  <si>
    <t>カタログスタンド</t>
    <phoneticPr fontId="2"/>
  </si>
  <si>
    <t>ホワイトボード</t>
    <phoneticPr fontId="2"/>
  </si>
  <si>
    <t>マイクロソフトオフィス２００３パーソナル</t>
    <phoneticPr fontId="2"/>
  </si>
  <si>
    <t>テプラＳＲ９２０</t>
    <phoneticPr fontId="2"/>
  </si>
  <si>
    <t>パソコン富士通ＦＭＶＢＵＢＬＯ　ＮＤ７５Ｒ</t>
    <rPh sb="4" eb="7">
      <t>フジツウ</t>
    </rPh>
    <phoneticPr fontId="2"/>
  </si>
  <si>
    <t>片袖デスク</t>
    <rPh sb="0" eb="2">
      <t>カタソデ</t>
    </rPh>
    <phoneticPr fontId="2"/>
  </si>
  <si>
    <t>テプラＳＲ３９００Ｐ</t>
    <phoneticPr fontId="2"/>
  </si>
  <si>
    <t>テレフォンスタンド・デュオ</t>
    <phoneticPr fontId="2"/>
  </si>
  <si>
    <t>ベンジャミントピアリー</t>
    <phoneticPr fontId="2"/>
  </si>
  <si>
    <t>レーザーポインター</t>
    <phoneticPr fontId="2"/>
  </si>
  <si>
    <t>１８，３，２４</t>
    <phoneticPr fontId="2"/>
  </si>
  <si>
    <t>18.3.29</t>
    <phoneticPr fontId="2"/>
  </si>
  <si>
    <t>１８．３．１５</t>
    <phoneticPr fontId="2"/>
  </si>
  <si>
    <t>17.7.26</t>
    <phoneticPr fontId="2"/>
  </si>
  <si>
    <t>デジタルカメラ</t>
    <phoneticPr fontId="2"/>
  </si>
  <si>
    <t>19,3,7</t>
    <phoneticPr fontId="2"/>
  </si>
  <si>
    <t>デジタルカメラ</t>
    <phoneticPr fontId="2"/>
  </si>
  <si>
    <t>19,3,18</t>
    <phoneticPr fontId="2"/>
  </si>
  <si>
    <t>背張製本器</t>
    <rPh sb="0" eb="1">
      <t>セ</t>
    </rPh>
    <rPh sb="1" eb="2">
      <t>バ</t>
    </rPh>
    <rPh sb="2" eb="4">
      <t>セイホン</t>
    </rPh>
    <rPh sb="4" eb="5">
      <t>キ</t>
    </rPh>
    <phoneticPr fontId="2"/>
  </si>
  <si>
    <t>19,3,30</t>
    <phoneticPr fontId="2"/>
  </si>
  <si>
    <t>プリンター</t>
    <phoneticPr fontId="2"/>
  </si>
  <si>
    <t>19,3,10</t>
    <phoneticPr fontId="2"/>
  </si>
  <si>
    <t>車椅子</t>
    <rPh sb="0" eb="3">
      <t>クルマイス</t>
    </rPh>
    <phoneticPr fontId="2"/>
  </si>
  <si>
    <t>19,4,28</t>
    <phoneticPr fontId="2"/>
  </si>
  <si>
    <t>炊飯器</t>
    <rPh sb="0" eb="3">
      <t>スイハンキ</t>
    </rPh>
    <phoneticPr fontId="2"/>
  </si>
  <si>
    <t>2006/6/30廃棄処分　　ヤマダ電機</t>
    <rPh sb="9" eb="11">
      <t>ハイキ</t>
    </rPh>
    <rPh sb="11" eb="13">
      <t>ショブン</t>
    </rPh>
    <rPh sb="18" eb="20">
      <t>デンキ</t>
    </rPh>
    <phoneticPr fontId="2"/>
  </si>
  <si>
    <t>18,5,15</t>
    <phoneticPr fontId="2"/>
  </si>
  <si>
    <t>ＣＤラジオカセットコーダー　　　　　　ソニーＣＦＤーＡ１００ＴＶ－Ｓ</t>
    <phoneticPr fontId="2"/>
  </si>
  <si>
    <t>18,9,30</t>
    <phoneticPr fontId="2"/>
  </si>
  <si>
    <t>浴槽内すのこ用マット</t>
    <rPh sb="0" eb="3">
      <t>ヨクソウナイ</t>
    </rPh>
    <rPh sb="6" eb="7">
      <t>ヨウ</t>
    </rPh>
    <phoneticPr fontId="2"/>
  </si>
  <si>
    <t>18,10,15</t>
    <phoneticPr fontId="2"/>
  </si>
  <si>
    <t>浴槽内イス</t>
    <rPh sb="0" eb="3">
      <t>ヨクソウナイ</t>
    </rPh>
    <phoneticPr fontId="2"/>
  </si>
  <si>
    <t>18,11,25</t>
    <phoneticPr fontId="2"/>
  </si>
  <si>
    <t>ポータブル吸引機用充電器</t>
    <rPh sb="5" eb="8">
      <t>キュウインキ</t>
    </rPh>
    <rPh sb="8" eb="9">
      <t>ヨウ</t>
    </rPh>
    <rPh sb="9" eb="12">
      <t>ジュウデンキ</t>
    </rPh>
    <phoneticPr fontId="2"/>
  </si>
  <si>
    <t>19,1,14</t>
    <phoneticPr fontId="2"/>
  </si>
  <si>
    <t>電気ポット　５L　　　　　　　　　タイガー</t>
    <rPh sb="0" eb="2">
      <t>デンキ</t>
    </rPh>
    <phoneticPr fontId="2"/>
  </si>
  <si>
    <t>19,3,20</t>
    <phoneticPr fontId="2"/>
  </si>
  <si>
    <t>ベストポジションバー　　　セット</t>
    <phoneticPr fontId="2"/>
  </si>
  <si>
    <t>16,4,25</t>
    <phoneticPr fontId="2"/>
  </si>
  <si>
    <t>シャワー用車椅子</t>
    <rPh sb="4" eb="5">
      <t>ヨウ</t>
    </rPh>
    <rPh sb="5" eb="8">
      <t>クルマイス</t>
    </rPh>
    <phoneticPr fontId="2"/>
  </si>
  <si>
    <t>18,6,30</t>
    <phoneticPr fontId="2"/>
  </si>
  <si>
    <t>全自動洗濯機　　東芝　　　　　ＡＷ－７０ＤＢ</t>
    <rPh sb="0" eb="3">
      <t>ゼンジドウ</t>
    </rPh>
    <rPh sb="3" eb="6">
      <t>センタクキ</t>
    </rPh>
    <rPh sb="8" eb="10">
      <t>トウシバ</t>
    </rPh>
    <phoneticPr fontId="2"/>
  </si>
  <si>
    <t>乾燥機　東芝　　　　　　　　　　ＥＤ－ＧＯＩ　　ＷＴ</t>
    <rPh sb="0" eb="3">
      <t>カンソウキ</t>
    </rPh>
    <rPh sb="4" eb="6">
      <t>トウシバ</t>
    </rPh>
    <phoneticPr fontId="2"/>
  </si>
  <si>
    <t>ドライヤースタンド
東芝　DS-Ｆ1</t>
    <rPh sb="10" eb="12">
      <t>トウシバ</t>
    </rPh>
    <phoneticPr fontId="2"/>
  </si>
  <si>
    <t>全自動洗濯機（乾燥機一体型）　　東芝　　　　　</t>
    <rPh sb="0" eb="3">
      <t>ゼンジドウ</t>
    </rPh>
    <rPh sb="3" eb="6">
      <t>センタクキ</t>
    </rPh>
    <rPh sb="7" eb="10">
      <t>カンソウキ</t>
    </rPh>
    <rPh sb="10" eb="13">
      <t>イッタイガタ</t>
    </rPh>
    <rPh sb="16" eb="18">
      <t>トウシバ</t>
    </rPh>
    <phoneticPr fontId="2"/>
  </si>
  <si>
    <t>17.7.26</t>
    <phoneticPr fontId="2"/>
  </si>
  <si>
    <t>19,10,20</t>
    <phoneticPr fontId="2"/>
  </si>
  <si>
    <t>ベストポジションバー　　　セット</t>
    <phoneticPr fontId="2"/>
  </si>
  <si>
    <t>20,3,13</t>
    <phoneticPr fontId="2"/>
  </si>
  <si>
    <t xml:space="preserve">ワゴンテーブル
</t>
    <phoneticPr fontId="2"/>
  </si>
  <si>
    <t>19,8,27</t>
    <phoneticPr fontId="2"/>
  </si>
  <si>
    <t>パルスオキシメーター</t>
    <phoneticPr fontId="2"/>
  </si>
  <si>
    <t>20,1,21</t>
    <phoneticPr fontId="2"/>
  </si>
  <si>
    <t>20,6,9</t>
    <phoneticPr fontId="2"/>
  </si>
  <si>
    <t>2004/3/31廃棄処分</t>
    <rPh sb="9" eb="11">
      <t>ハイキ</t>
    </rPh>
    <rPh sb="11" eb="13">
      <t>ショブン</t>
    </rPh>
    <phoneticPr fontId="2"/>
  </si>
  <si>
    <t>2005/6/25廃棄処分（２台とも）</t>
    <rPh sb="9" eb="11">
      <t>ハイキ</t>
    </rPh>
    <rPh sb="11" eb="13">
      <t>ショブン</t>
    </rPh>
    <rPh sb="15" eb="16">
      <t>ダイ</t>
    </rPh>
    <phoneticPr fontId="2"/>
  </si>
  <si>
    <t>2007/9/18廃棄処分</t>
    <rPh sb="9" eb="11">
      <t>ハイキ</t>
    </rPh>
    <rPh sb="11" eb="13">
      <t>ショブン</t>
    </rPh>
    <phoneticPr fontId="2"/>
  </si>
  <si>
    <t>2004/5/20廃棄処分</t>
    <rPh sb="9" eb="11">
      <t>ハイキ</t>
    </rPh>
    <rPh sb="11" eb="13">
      <t>ショブン</t>
    </rPh>
    <phoneticPr fontId="2"/>
  </si>
  <si>
    <t>2005/6/30廃棄処分</t>
    <rPh sb="9" eb="11">
      <t>ハイキ</t>
    </rPh>
    <rPh sb="11" eb="13">
      <t>ショブン</t>
    </rPh>
    <phoneticPr fontId="2"/>
  </si>
  <si>
    <t>20,10,29</t>
    <phoneticPr fontId="2"/>
  </si>
  <si>
    <t>面接マニュアルＤＶＤ</t>
    <rPh sb="0" eb="2">
      <t>メンセツ</t>
    </rPh>
    <phoneticPr fontId="2"/>
  </si>
  <si>
    <t>20,12,31</t>
    <phoneticPr fontId="2"/>
  </si>
  <si>
    <t>ディスプレイ</t>
    <phoneticPr fontId="2"/>
  </si>
  <si>
    <t>20,6,30</t>
    <phoneticPr fontId="2"/>
  </si>
  <si>
    <t>入浴台</t>
    <rPh sb="0" eb="2">
      <t>ニュウヨク</t>
    </rPh>
    <rPh sb="2" eb="3">
      <t>ダイ</t>
    </rPh>
    <phoneticPr fontId="2"/>
  </si>
  <si>
    <t>H18/3/31廃棄処分</t>
    <rPh sb="8" eb="10">
      <t>ハイキ</t>
    </rPh>
    <rPh sb="10" eb="12">
      <t>ショブン</t>
    </rPh>
    <phoneticPr fontId="2"/>
  </si>
  <si>
    <t>H19/3/10廃棄処分</t>
    <rPh sb="8" eb="10">
      <t>ハイキ</t>
    </rPh>
    <rPh sb="10" eb="12">
      <t>ショブン</t>
    </rPh>
    <phoneticPr fontId="2"/>
  </si>
  <si>
    <t>H17/7/30廃棄処分</t>
    <rPh sb="8" eb="10">
      <t>ハイキ</t>
    </rPh>
    <rPh sb="10" eb="12">
      <t>ショブン</t>
    </rPh>
    <phoneticPr fontId="2"/>
  </si>
  <si>
    <t>H19/3/30廃棄処分</t>
    <rPh sb="8" eb="10">
      <t>ハイキ</t>
    </rPh>
    <rPh sb="10" eb="12">
      <t>ショブン</t>
    </rPh>
    <phoneticPr fontId="2"/>
  </si>
  <si>
    <t>オフィスユニット（両開）</t>
    <rPh sb="9" eb="10">
      <t>リョウ</t>
    </rPh>
    <rPh sb="10" eb="11">
      <t>ビラ</t>
    </rPh>
    <phoneticPr fontId="2"/>
  </si>
  <si>
    <t>49,800＋4980+2,739=57,519</t>
    <phoneticPr fontId="2"/>
  </si>
  <si>
    <t>21,7,25</t>
    <phoneticPr fontId="2"/>
  </si>
  <si>
    <t>21.12.16</t>
    <phoneticPr fontId="2"/>
  </si>
  <si>
    <t>パソコン　ＮＥＣ</t>
    <phoneticPr fontId="2"/>
  </si>
  <si>
    <t>21.12.16</t>
    <phoneticPr fontId="2"/>
  </si>
  <si>
    <t>モニター　プリンストン</t>
    <phoneticPr fontId="2"/>
  </si>
  <si>
    <t>ノートパソコン　ＮＥＣ</t>
    <phoneticPr fontId="2"/>
  </si>
  <si>
    <t>ライセンスoffice</t>
    <phoneticPr fontId="2"/>
  </si>
  <si>
    <t>22.3.25</t>
    <phoneticPr fontId="2"/>
  </si>
  <si>
    <t>炊飯器　パナソニック</t>
    <rPh sb="0" eb="3">
      <t>スイハンキ</t>
    </rPh>
    <phoneticPr fontId="2"/>
  </si>
  <si>
    <t>21.10.27</t>
    <phoneticPr fontId="2"/>
  </si>
  <si>
    <t>21.6.9</t>
    <phoneticPr fontId="2"/>
  </si>
  <si>
    <t>職員用ロッカー</t>
    <rPh sb="0" eb="3">
      <t>ショクインヨウ</t>
    </rPh>
    <phoneticPr fontId="2"/>
  </si>
  <si>
    <t>イーザー（イス）</t>
    <phoneticPr fontId="2"/>
  </si>
  <si>
    <t>22.3.8</t>
    <phoneticPr fontId="2"/>
  </si>
  <si>
    <t>洗濯機　（日立）</t>
    <rPh sb="0" eb="3">
      <t>センタクキ</t>
    </rPh>
    <rPh sb="5" eb="7">
      <t>ヒタチ</t>
    </rPh>
    <phoneticPr fontId="2"/>
  </si>
  <si>
    <t>H21/12/16廃棄処分〔ＮＥＣのＰＣ２台購入〕</t>
    <rPh sb="9" eb="11">
      <t>ハイキ</t>
    </rPh>
    <rPh sb="11" eb="13">
      <t>ショブン</t>
    </rPh>
    <rPh sb="21" eb="22">
      <t>ダイ</t>
    </rPh>
    <rPh sb="22" eb="24">
      <t>コウニュウ</t>
    </rPh>
    <phoneticPr fontId="2"/>
  </si>
  <si>
    <t>H21/12/16廃棄処分〔ＮＥＣのＰＣ４台購入〕</t>
    <rPh sb="9" eb="11">
      <t>ハイキ</t>
    </rPh>
    <rPh sb="11" eb="13">
      <t>ショブン</t>
    </rPh>
    <rPh sb="21" eb="22">
      <t>ダイ</t>
    </rPh>
    <rPh sb="22" eb="24">
      <t>コウニュウ</t>
    </rPh>
    <phoneticPr fontId="2"/>
  </si>
  <si>
    <t>H21/12/16廃棄処分</t>
    <rPh sb="9" eb="11">
      <t>ハイキ</t>
    </rPh>
    <rPh sb="11" eb="13">
      <t>ショブン</t>
    </rPh>
    <phoneticPr fontId="2"/>
  </si>
  <si>
    <t>21.5.21</t>
    <phoneticPr fontId="2"/>
  </si>
  <si>
    <t>血圧計</t>
    <rPh sb="0" eb="3">
      <t>ケツアツケイ</t>
    </rPh>
    <phoneticPr fontId="2"/>
  </si>
  <si>
    <t>21.8.1</t>
    <phoneticPr fontId="2"/>
  </si>
  <si>
    <t>身長計</t>
    <rPh sb="0" eb="2">
      <t>シンチョウ</t>
    </rPh>
    <rPh sb="2" eb="3">
      <t>ケイ</t>
    </rPh>
    <phoneticPr fontId="2"/>
  </si>
  <si>
    <t>21,8,25</t>
    <phoneticPr fontId="2"/>
  </si>
  <si>
    <t>イス</t>
    <phoneticPr fontId="2"/>
  </si>
  <si>
    <t>117600+8400=126000</t>
    <phoneticPr fontId="2"/>
  </si>
  <si>
    <t>チェアー用　台車</t>
    <rPh sb="4" eb="5">
      <t>ヨウ</t>
    </rPh>
    <rPh sb="6" eb="8">
      <t>ダイシャ</t>
    </rPh>
    <phoneticPr fontId="2"/>
  </si>
  <si>
    <t>22.7.22</t>
    <phoneticPr fontId="2"/>
  </si>
  <si>
    <t>キャビネット（デイリカウォール）VGB-21H</t>
    <phoneticPr fontId="2"/>
  </si>
  <si>
    <t>22.7.26</t>
    <phoneticPr fontId="2"/>
  </si>
  <si>
    <t>パソコン　ＮＥＣ</t>
    <phoneticPr fontId="2"/>
  </si>
  <si>
    <t>22.7.20</t>
    <phoneticPr fontId="2"/>
  </si>
  <si>
    <t>フードプロセッサー</t>
    <phoneticPr fontId="2"/>
  </si>
  <si>
    <t>22.11.30</t>
    <phoneticPr fontId="2"/>
  </si>
  <si>
    <t>23.1.31</t>
    <phoneticPr fontId="2"/>
  </si>
  <si>
    <t>車いす</t>
    <rPh sb="0" eb="1">
      <t>クルマ</t>
    </rPh>
    <phoneticPr fontId="2"/>
  </si>
  <si>
    <t>23.3.18</t>
    <phoneticPr fontId="2"/>
  </si>
  <si>
    <t>タオル蒸し器</t>
    <rPh sb="3" eb="4">
      <t>ム</t>
    </rPh>
    <rPh sb="5" eb="6">
      <t>キ</t>
    </rPh>
    <phoneticPr fontId="2"/>
  </si>
  <si>
    <t>23.3.31</t>
    <phoneticPr fontId="2"/>
  </si>
  <si>
    <t>ワイヤレスアンプ</t>
    <phoneticPr fontId="2"/>
  </si>
  <si>
    <t>23.12.5</t>
    <phoneticPr fontId="2"/>
  </si>
  <si>
    <t>臼</t>
    <rPh sb="0" eb="1">
      <t>ウス</t>
    </rPh>
    <phoneticPr fontId="2"/>
  </si>
  <si>
    <t>Ⅱ</t>
    <phoneticPr fontId="2"/>
  </si>
  <si>
    <t>発電機（ホンダEU2)</t>
    <rPh sb="0" eb="3">
      <t>ハツデンキ</t>
    </rPh>
    <phoneticPr fontId="2"/>
  </si>
  <si>
    <t>24.5.30</t>
    <phoneticPr fontId="2"/>
  </si>
  <si>
    <t>18/6/9廃棄処分</t>
    <rPh sb="6" eb="8">
      <t>ハイキ</t>
    </rPh>
    <rPh sb="8" eb="10">
      <t>ショブン</t>
    </rPh>
    <phoneticPr fontId="2"/>
  </si>
  <si>
    <t>24/8/9廃棄処分</t>
    <rPh sb="6" eb="8">
      <t>ハイキ</t>
    </rPh>
    <rPh sb="8" eb="10">
      <t>ショブン</t>
    </rPh>
    <phoneticPr fontId="2"/>
  </si>
  <si>
    <t>24.8.9</t>
    <phoneticPr fontId="2"/>
  </si>
  <si>
    <t>24.9.19</t>
    <phoneticPr fontId="2"/>
  </si>
  <si>
    <t>プリンター</t>
    <phoneticPr fontId="2"/>
  </si>
  <si>
    <t>17/3/10廃棄処分</t>
    <rPh sb="7" eb="9">
      <t>ハイキ</t>
    </rPh>
    <rPh sb="9" eb="11">
      <t>ショブン</t>
    </rPh>
    <phoneticPr fontId="2"/>
  </si>
  <si>
    <t>ノートパソコン</t>
    <phoneticPr fontId="2"/>
  </si>
  <si>
    <t>24.1.31</t>
    <phoneticPr fontId="2"/>
  </si>
  <si>
    <t>24.9.5</t>
    <phoneticPr fontId="2"/>
  </si>
  <si>
    <t>テレビ</t>
    <phoneticPr fontId="2"/>
  </si>
  <si>
    <t>24.12.26</t>
    <phoneticPr fontId="2"/>
  </si>
  <si>
    <t>22/3/8廃棄処分　　　　　　　　　ヤマダ電機</t>
    <rPh sb="6" eb="8">
      <t>ハイキ</t>
    </rPh>
    <rPh sb="8" eb="10">
      <t>ショブン</t>
    </rPh>
    <rPh sb="22" eb="24">
      <t>デンキ</t>
    </rPh>
    <phoneticPr fontId="2"/>
  </si>
  <si>
    <t>24/12/26廃棄処分　　　　　　　　　ヤマダ電機</t>
    <rPh sb="8" eb="10">
      <t>ハイキ</t>
    </rPh>
    <rPh sb="10" eb="12">
      <t>ショブン</t>
    </rPh>
    <rPh sb="24" eb="26">
      <t>デンキ</t>
    </rPh>
    <phoneticPr fontId="2"/>
  </si>
  <si>
    <t>パソコン　HP</t>
    <phoneticPr fontId="2"/>
  </si>
  <si>
    <t>22.3.28廃棄処分</t>
    <rPh sb="7" eb="9">
      <t>ハイキ</t>
    </rPh>
    <rPh sb="9" eb="11">
      <t>ショブン</t>
    </rPh>
    <phoneticPr fontId="2"/>
  </si>
  <si>
    <t>25.1.30</t>
    <phoneticPr fontId="2"/>
  </si>
  <si>
    <t>25.4.5</t>
    <phoneticPr fontId="2"/>
  </si>
  <si>
    <t>H２５・４／５廃棄</t>
    <rPh sb="7" eb="9">
      <t>ハイキ</t>
    </rPh>
    <phoneticPr fontId="2"/>
  </si>
  <si>
    <t>H24年5月　廃棄</t>
    <rPh sb="3" eb="4">
      <t>ネン</t>
    </rPh>
    <rPh sb="5" eb="6">
      <t>ツキ</t>
    </rPh>
    <rPh sb="7" eb="9">
      <t>ハイキ</t>
    </rPh>
    <phoneticPr fontId="2"/>
  </si>
  <si>
    <t>H25年3月　廃棄</t>
    <rPh sb="3" eb="4">
      <t>ネン</t>
    </rPh>
    <rPh sb="5" eb="6">
      <t>ツキ</t>
    </rPh>
    <rPh sb="7" eb="9">
      <t>ハイキ</t>
    </rPh>
    <phoneticPr fontId="2"/>
  </si>
  <si>
    <t>H25年7月　廃棄</t>
    <rPh sb="3" eb="4">
      <t>ネン</t>
    </rPh>
    <rPh sb="5" eb="6">
      <t>ツキ</t>
    </rPh>
    <rPh sb="7" eb="9">
      <t>ハイキ</t>
    </rPh>
    <phoneticPr fontId="2"/>
  </si>
  <si>
    <t>H16/3/31撤去（タイムプロに変更）</t>
    <rPh sb="8" eb="10">
      <t>テッキョ</t>
    </rPh>
    <rPh sb="17" eb="19">
      <t>ヘンコウ</t>
    </rPh>
    <phoneticPr fontId="2"/>
  </si>
  <si>
    <t>H25/11/25廃棄（2010に切替）</t>
    <rPh sb="9" eb="11">
      <t>ハイキ</t>
    </rPh>
    <rPh sb="17" eb="19">
      <t>キリカエ</t>
    </rPh>
    <phoneticPr fontId="2"/>
  </si>
  <si>
    <t>H21/12/26廃棄</t>
    <rPh sb="9" eb="11">
      <t>ハイキ</t>
    </rPh>
    <phoneticPr fontId="2"/>
  </si>
  <si>
    <t>H19/3/7廃棄</t>
    <rPh sb="7" eb="9">
      <t>ハイキ</t>
    </rPh>
    <phoneticPr fontId="2"/>
  </si>
  <si>
    <t>25/11/25廃棄</t>
    <rPh sb="8" eb="10">
      <t>ハイキ</t>
    </rPh>
    <phoneticPr fontId="2"/>
  </si>
  <si>
    <t>25.11.25</t>
    <phoneticPr fontId="2"/>
  </si>
  <si>
    <t>Ⅰ</t>
    <phoneticPr fontId="2"/>
  </si>
  <si>
    <t>Ⅰ</t>
    <phoneticPr fontId="2"/>
  </si>
  <si>
    <t>周辺機器含む          本体90.000円</t>
    <rPh sb="0" eb="2">
      <t>シュウヘン</t>
    </rPh>
    <rPh sb="2" eb="4">
      <t>キキ</t>
    </rPh>
    <rPh sb="4" eb="5">
      <t>フク</t>
    </rPh>
    <rPh sb="16" eb="18">
      <t>ホンタイ</t>
    </rPh>
    <rPh sb="24" eb="25">
      <t>エン</t>
    </rPh>
    <phoneticPr fontId="2"/>
  </si>
  <si>
    <t>周辺機器含む          本体72.000円</t>
    <rPh sb="0" eb="2">
      <t>シュウヘン</t>
    </rPh>
    <rPh sb="2" eb="4">
      <t>キキ</t>
    </rPh>
    <rPh sb="4" eb="5">
      <t>フク</t>
    </rPh>
    <rPh sb="16" eb="18">
      <t>ホンタイ</t>
    </rPh>
    <rPh sb="24" eb="25">
      <t>エン</t>
    </rPh>
    <phoneticPr fontId="2"/>
  </si>
  <si>
    <t>周辺機器含む          本体72.000円（１台）</t>
    <rPh sb="0" eb="2">
      <t>シュウヘン</t>
    </rPh>
    <rPh sb="2" eb="4">
      <t>キキ</t>
    </rPh>
    <rPh sb="4" eb="5">
      <t>フク</t>
    </rPh>
    <rPh sb="16" eb="18">
      <t>ホンタイ</t>
    </rPh>
    <rPh sb="24" eb="25">
      <t>エン</t>
    </rPh>
    <rPh sb="27" eb="28">
      <t>ダイ</t>
    </rPh>
    <phoneticPr fontId="2"/>
  </si>
  <si>
    <t>ノートパソコン　ＨＰ</t>
    <phoneticPr fontId="2"/>
  </si>
  <si>
    <t>周辺機器含む          本体75.000円（１台）</t>
    <rPh sb="0" eb="2">
      <t>シュウヘン</t>
    </rPh>
    <rPh sb="2" eb="4">
      <t>キキ</t>
    </rPh>
    <rPh sb="4" eb="5">
      <t>フク</t>
    </rPh>
    <rPh sb="16" eb="18">
      <t>ホンタイ</t>
    </rPh>
    <rPh sb="24" eb="25">
      <t>エン</t>
    </rPh>
    <rPh sb="27" eb="28">
      <t>ダイ</t>
    </rPh>
    <phoneticPr fontId="2"/>
  </si>
  <si>
    <t>周辺機器含む          本体75.000円</t>
    <rPh sb="0" eb="2">
      <t>シュウヘン</t>
    </rPh>
    <rPh sb="2" eb="4">
      <t>キキ</t>
    </rPh>
    <rPh sb="4" eb="5">
      <t>フク</t>
    </rPh>
    <rPh sb="16" eb="18">
      <t>ホンタイ</t>
    </rPh>
    <rPh sb="24" eb="25">
      <t>エン</t>
    </rPh>
    <phoneticPr fontId="2"/>
  </si>
  <si>
    <t>スタンダードライセンス</t>
    <phoneticPr fontId="2"/>
  </si>
  <si>
    <t>+DiskKIt2013(3,045円)</t>
    <rPh sb="18" eb="19">
      <t>エン</t>
    </rPh>
    <phoneticPr fontId="2"/>
  </si>
  <si>
    <t>H25/10/21廃棄</t>
    <rPh sb="9" eb="11">
      <t>ハイキ</t>
    </rPh>
    <phoneticPr fontId="2"/>
  </si>
  <si>
    <t>ヘルパーナースルームに移動</t>
    <rPh sb="11" eb="13">
      <t>イドウ</t>
    </rPh>
    <phoneticPr fontId="2"/>
  </si>
  <si>
    <t>25.1.8</t>
    <phoneticPr fontId="2"/>
  </si>
  <si>
    <t>25.10.11</t>
    <phoneticPr fontId="2"/>
  </si>
  <si>
    <t>送料4,000円含む</t>
    <rPh sb="0" eb="2">
      <t>ソウリョウ</t>
    </rPh>
    <rPh sb="7" eb="8">
      <t>エン</t>
    </rPh>
    <rPh sb="8" eb="9">
      <t>フク</t>
    </rPh>
    <phoneticPr fontId="2"/>
  </si>
  <si>
    <t>25.10.22</t>
    <phoneticPr fontId="2"/>
  </si>
  <si>
    <t>オフィスユニット</t>
    <phoneticPr fontId="2"/>
  </si>
  <si>
    <t>送料・設置料34.000円含む</t>
    <rPh sb="0" eb="2">
      <t>ソウリョウ</t>
    </rPh>
    <rPh sb="3" eb="6">
      <t>セッチリョウ</t>
    </rPh>
    <rPh sb="12" eb="13">
      <t>エン</t>
    </rPh>
    <rPh sb="13" eb="14">
      <t>フク</t>
    </rPh>
    <phoneticPr fontId="2"/>
  </si>
  <si>
    <t>25.10.23</t>
    <phoneticPr fontId="2"/>
  </si>
  <si>
    <t>25.9.21</t>
    <phoneticPr fontId="2"/>
  </si>
  <si>
    <t>物置</t>
    <rPh sb="0" eb="2">
      <t>モノオキ</t>
    </rPh>
    <phoneticPr fontId="2"/>
  </si>
  <si>
    <t>25.10.5廃車</t>
    <rPh sb="7" eb="9">
      <t>ハイシャ</t>
    </rPh>
    <phoneticPr fontId="2"/>
  </si>
  <si>
    <t>25.12.3廃車</t>
    <rPh sb="7" eb="9">
      <t>ハイシャ</t>
    </rPh>
    <phoneticPr fontId="2"/>
  </si>
  <si>
    <t>22.7.20に１台廃車</t>
    <rPh sb="9" eb="10">
      <t>ダイ</t>
    </rPh>
    <rPh sb="10" eb="12">
      <t>ハイシャ</t>
    </rPh>
    <phoneticPr fontId="2"/>
  </si>
  <si>
    <t>26.4.10</t>
    <phoneticPr fontId="2"/>
  </si>
  <si>
    <t>業務用掃除機</t>
    <rPh sb="0" eb="3">
      <t>ギョウムヨウ</t>
    </rPh>
    <rPh sb="3" eb="6">
      <t>ソウジキ</t>
    </rPh>
    <phoneticPr fontId="2"/>
  </si>
  <si>
    <t>本体24.000円＋送料700円＋消費税8％</t>
    <rPh sb="0" eb="2">
      <t>ホンタイ</t>
    </rPh>
    <rPh sb="8" eb="9">
      <t>エン</t>
    </rPh>
    <rPh sb="10" eb="12">
      <t>ソウリョウ</t>
    </rPh>
    <rPh sb="15" eb="16">
      <t>エン</t>
    </rPh>
    <rPh sb="17" eb="20">
      <t>ショウヒゼイ</t>
    </rPh>
    <phoneticPr fontId="2"/>
  </si>
  <si>
    <t>26.5.28</t>
    <phoneticPr fontId="2"/>
  </si>
  <si>
    <t>Ⅱ</t>
    <phoneticPr fontId="2"/>
  </si>
  <si>
    <t>浴槽内すのこ</t>
    <rPh sb="0" eb="3">
      <t>ヨクソウナイ</t>
    </rPh>
    <phoneticPr fontId="2"/>
  </si>
  <si>
    <t>H20年6月30　廃棄</t>
    <rPh sb="3" eb="4">
      <t>ネン</t>
    </rPh>
    <rPh sb="5" eb="6">
      <t>ツキ</t>
    </rPh>
    <rPh sb="9" eb="11">
      <t>ハイキ</t>
    </rPh>
    <phoneticPr fontId="2"/>
  </si>
  <si>
    <t>H26年5月28日　廃棄</t>
    <rPh sb="3" eb="4">
      <t>ネン</t>
    </rPh>
    <rPh sb="5" eb="6">
      <t>ツキ</t>
    </rPh>
    <rPh sb="8" eb="9">
      <t>ヒ</t>
    </rPh>
    <rPh sb="10" eb="12">
      <t>ハイキ</t>
    </rPh>
    <phoneticPr fontId="2"/>
  </si>
  <si>
    <t>25.6.5</t>
    <phoneticPr fontId="2"/>
  </si>
  <si>
    <t>Ⅱ</t>
    <phoneticPr fontId="2"/>
  </si>
  <si>
    <t>全自動洗濯機　　　　　　　　　　　　　　　　　　東芝AW６０７</t>
    <rPh sb="0" eb="3">
      <t>ゼンジドウ</t>
    </rPh>
    <rPh sb="3" eb="6">
      <t>センタクキ</t>
    </rPh>
    <rPh sb="24" eb="26">
      <t>トウシバ</t>
    </rPh>
    <phoneticPr fontId="2"/>
  </si>
  <si>
    <t>25.6.5</t>
    <phoneticPr fontId="2"/>
  </si>
  <si>
    <t>衣類乾燥機　　　　　　　　　　東芝ED60C</t>
    <rPh sb="0" eb="2">
      <t>イルイ</t>
    </rPh>
    <rPh sb="2" eb="5">
      <t>カンソウキ</t>
    </rPh>
    <rPh sb="15" eb="17">
      <t>トウシバ</t>
    </rPh>
    <phoneticPr fontId="2"/>
  </si>
  <si>
    <t>乾燥機用スタンド</t>
    <rPh sb="0" eb="3">
      <t>カンソウキ</t>
    </rPh>
    <rPh sb="3" eb="4">
      <t>ヨウ</t>
    </rPh>
    <phoneticPr fontId="2"/>
  </si>
  <si>
    <t>25/6/5廃棄処分　　　　　　　　　ヤマダ電機</t>
    <rPh sb="6" eb="8">
      <t>ハイキ</t>
    </rPh>
    <rPh sb="8" eb="10">
      <t>ショブン</t>
    </rPh>
    <rPh sb="22" eb="24">
      <t>デンキ</t>
    </rPh>
    <phoneticPr fontId="2"/>
  </si>
  <si>
    <t>洗濯機　　　日立BW7PV</t>
    <rPh sb="0" eb="3">
      <t>センタクキ</t>
    </rPh>
    <rPh sb="6" eb="8">
      <t>ヒタチ</t>
    </rPh>
    <phoneticPr fontId="2"/>
  </si>
  <si>
    <t>乾燥機　　　日立EDN45FX</t>
    <rPh sb="0" eb="3">
      <t>カンソウキ</t>
    </rPh>
    <rPh sb="6" eb="8">
      <t>ヒタチ</t>
    </rPh>
    <phoneticPr fontId="2"/>
  </si>
  <si>
    <t>24.12.26</t>
    <phoneticPr fontId="2"/>
  </si>
  <si>
    <t>のびのびスタンド　日立</t>
    <rPh sb="9" eb="11">
      <t>ヒタチ</t>
    </rPh>
    <phoneticPr fontId="2"/>
  </si>
  <si>
    <t>25.3.28</t>
    <phoneticPr fontId="2"/>
  </si>
  <si>
    <t>携帯型デジタル簡易無線　ICーDPR6</t>
    <rPh sb="0" eb="3">
      <t>ケイタイガタ</t>
    </rPh>
    <rPh sb="7" eb="9">
      <t>カンイ</t>
    </rPh>
    <rPh sb="9" eb="11">
      <t>ムセン</t>
    </rPh>
    <phoneticPr fontId="2"/>
  </si>
  <si>
    <t>15.2.10</t>
    <phoneticPr fontId="2"/>
  </si>
  <si>
    <t>アンテナ</t>
    <phoneticPr fontId="2"/>
  </si>
  <si>
    <t>22.5.31</t>
    <phoneticPr fontId="2"/>
  </si>
  <si>
    <t>プロジェクター　　　　　　　　　　　NP62JY（SSS)</t>
    <phoneticPr fontId="2"/>
  </si>
  <si>
    <t>26.3.10</t>
    <phoneticPr fontId="2"/>
  </si>
  <si>
    <t>発電機　HONDA　EU9jGB</t>
    <rPh sb="0" eb="3">
      <t>ハツデンキ</t>
    </rPh>
    <phoneticPr fontId="2"/>
  </si>
  <si>
    <t>26.6.10に廃車</t>
    <rPh sb="8" eb="10">
      <t>ハイシャ</t>
    </rPh>
    <phoneticPr fontId="2"/>
  </si>
  <si>
    <t>26.6.10</t>
    <phoneticPr fontId="2"/>
  </si>
  <si>
    <t>140480</t>
    <phoneticPr fontId="2"/>
  </si>
  <si>
    <t>140380</t>
    <phoneticPr fontId="2"/>
  </si>
  <si>
    <t>３多１－１　　　３多１－２</t>
    <rPh sb="1" eb="2">
      <t>タ</t>
    </rPh>
    <rPh sb="9" eb="10">
      <t>タ</t>
    </rPh>
    <phoneticPr fontId="2"/>
  </si>
  <si>
    <t>３多２－１　　　　　～２－８</t>
    <rPh sb="1" eb="2">
      <t>タ</t>
    </rPh>
    <phoneticPr fontId="2"/>
  </si>
  <si>
    <t>３多３－１　　　　～３－１０</t>
    <rPh sb="1" eb="2">
      <t>タ</t>
    </rPh>
    <phoneticPr fontId="2"/>
  </si>
  <si>
    <t>３多４－１</t>
    <rPh sb="1" eb="2">
      <t>タ</t>
    </rPh>
    <phoneticPr fontId="2"/>
  </si>
  <si>
    <t>３多５－１</t>
    <rPh sb="1" eb="2">
      <t>タ</t>
    </rPh>
    <phoneticPr fontId="2"/>
  </si>
  <si>
    <t>３多６－１</t>
    <rPh sb="1" eb="2">
      <t>タ</t>
    </rPh>
    <phoneticPr fontId="2"/>
  </si>
  <si>
    <t>３多７－１</t>
    <rPh sb="1" eb="2">
      <t>タ</t>
    </rPh>
    <phoneticPr fontId="2"/>
  </si>
  <si>
    <t>３多８－１</t>
    <rPh sb="1" eb="2">
      <t>タ</t>
    </rPh>
    <phoneticPr fontId="2"/>
  </si>
  <si>
    <t>３多９－１</t>
    <rPh sb="1" eb="2">
      <t>タ</t>
    </rPh>
    <phoneticPr fontId="2"/>
  </si>
  <si>
    <t>３多１０－１</t>
    <rPh sb="1" eb="2">
      <t>タ</t>
    </rPh>
    <phoneticPr fontId="2"/>
  </si>
  <si>
    <t>３多１１－１</t>
    <rPh sb="1" eb="2">
      <t>タ</t>
    </rPh>
    <phoneticPr fontId="2"/>
  </si>
  <si>
    <t>３多１５－１</t>
    <rPh sb="1" eb="2">
      <t>タ</t>
    </rPh>
    <phoneticPr fontId="2"/>
  </si>
  <si>
    <t>３多１６－１</t>
    <rPh sb="1" eb="2">
      <t>タ</t>
    </rPh>
    <phoneticPr fontId="2"/>
  </si>
  <si>
    <t>３多１７－１</t>
    <rPh sb="1" eb="2">
      <t>タ</t>
    </rPh>
    <phoneticPr fontId="2"/>
  </si>
  <si>
    <t>３多１８－１</t>
    <rPh sb="1" eb="2">
      <t>タ</t>
    </rPh>
    <phoneticPr fontId="2"/>
  </si>
  <si>
    <t>３多２１－１</t>
    <rPh sb="1" eb="2">
      <t>タ</t>
    </rPh>
    <phoneticPr fontId="2"/>
  </si>
  <si>
    <t>３ボ１－１　　　　～１－３</t>
    <phoneticPr fontId="2"/>
  </si>
  <si>
    <t>24.4.24</t>
    <phoneticPr fontId="2"/>
  </si>
  <si>
    <t>掃除機　　　　　　　　　シャープ</t>
    <rPh sb="0" eb="3">
      <t>ソウジキ</t>
    </rPh>
    <phoneticPr fontId="2"/>
  </si>
  <si>
    <t>スタッキングチェア</t>
    <phoneticPr fontId="2"/>
  </si>
  <si>
    <t>３地１－１　　　　～１－２</t>
    <rPh sb="1" eb="2">
      <t>チ</t>
    </rPh>
    <phoneticPr fontId="2"/>
  </si>
  <si>
    <t>コートハンガー</t>
    <phoneticPr fontId="2"/>
  </si>
  <si>
    <t>３ボ４－１</t>
    <phoneticPr fontId="2"/>
  </si>
  <si>
    <t>ヘルパールームより１台移動（固定）【計３台】</t>
    <rPh sb="10" eb="11">
      <t>ダイ</t>
    </rPh>
    <rPh sb="11" eb="13">
      <t>イドウ</t>
    </rPh>
    <rPh sb="14" eb="16">
      <t>コテイ</t>
    </rPh>
    <rPh sb="18" eb="19">
      <t>ケイ</t>
    </rPh>
    <rPh sb="20" eb="21">
      <t>ダイ</t>
    </rPh>
    <phoneticPr fontId="2"/>
  </si>
  <si>
    <t>３へ１－１</t>
    <phoneticPr fontId="2"/>
  </si>
  <si>
    <t>１F相談室より１台移動（固定）</t>
    <rPh sb="2" eb="5">
      <t>ソウダンシツ</t>
    </rPh>
    <rPh sb="8" eb="9">
      <t>ダイ</t>
    </rPh>
    <rPh sb="9" eb="11">
      <t>イドウ</t>
    </rPh>
    <rPh sb="12" eb="14">
      <t>コテイ</t>
    </rPh>
    <phoneticPr fontId="2"/>
  </si>
  <si>
    <t>3階倉庫</t>
    <rPh sb="1" eb="2">
      <t>カイ</t>
    </rPh>
    <rPh sb="2" eb="4">
      <t>ソウコ</t>
    </rPh>
    <phoneticPr fontId="2"/>
  </si>
  <si>
    <t>18.6.10</t>
    <phoneticPr fontId="2"/>
  </si>
  <si>
    <t>地下室より移動（固定）</t>
    <rPh sb="0" eb="3">
      <t>チカシツ</t>
    </rPh>
    <rPh sb="5" eb="7">
      <t>イドウ</t>
    </rPh>
    <rPh sb="8" eb="10">
      <t>コテイ</t>
    </rPh>
    <phoneticPr fontId="2"/>
  </si>
  <si>
    <t>３ボ５－１</t>
    <phoneticPr fontId="2"/>
  </si>
  <si>
    <t>３ヘ３－１</t>
    <phoneticPr fontId="2"/>
  </si>
  <si>
    <t>17.3.15</t>
    <phoneticPr fontId="2"/>
  </si>
  <si>
    <t>ヘルパールームより移動【固定】</t>
    <rPh sb="9" eb="11">
      <t>イドウ</t>
    </rPh>
    <rPh sb="12" eb="14">
      <t>コテイ</t>
    </rPh>
    <phoneticPr fontId="2"/>
  </si>
  <si>
    <t>３F多目的ホールに移動</t>
    <rPh sb="2" eb="5">
      <t>タモクテキ</t>
    </rPh>
    <rPh sb="9" eb="11">
      <t>イドウ</t>
    </rPh>
    <phoneticPr fontId="2"/>
  </si>
  <si>
    <t>相談室　１</t>
    <rPh sb="0" eb="3">
      <t>ソウダンシツ</t>
    </rPh>
    <phoneticPr fontId="2"/>
  </si>
  <si>
    <t>事務所より移動【固定】</t>
    <rPh sb="0" eb="3">
      <t>ジムショ</t>
    </rPh>
    <rPh sb="5" eb="7">
      <t>イドウ</t>
    </rPh>
    <rPh sb="8" eb="10">
      <t>コテイ</t>
    </rPh>
    <phoneticPr fontId="2"/>
  </si>
  <si>
    <t>ミーティングテーブル　　　　　ライオンNL-1575GTC　399-07</t>
    <phoneticPr fontId="2"/>
  </si>
  <si>
    <t>H18/2/15廃棄処分</t>
    <rPh sb="8" eb="10">
      <t>ハイキ</t>
    </rPh>
    <rPh sb="10" eb="12">
      <t>ショブン</t>
    </rPh>
    <phoneticPr fontId="2"/>
  </si>
  <si>
    <t>H23/10/18廃棄処分</t>
    <rPh sb="9" eb="11">
      <t>ハイキ</t>
    </rPh>
    <rPh sb="11" eb="13">
      <t>ショブン</t>
    </rPh>
    <phoneticPr fontId="2"/>
  </si>
  <si>
    <t>23.10.21</t>
    <phoneticPr fontId="2"/>
  </si>
  <si>
    <t>ハンドメガホン　　　　TS714（黄）</t>
    <rPh sb="17" eb="18">
      <t>キ</t>
    </rPh>
    <phoneticPr fontId="2"/>
  </si>
  <si>
    <t>H23/5/12廃棄処分</t>
    <rPh sb="8" eb="10">
      <t>ハイキ</t>
    </rPh>
    <rPh sb="10" eb="12">
      <t>ショブン</t>
    </rPh>
    <phoneticPr fontId="2"/>
  </si>
  <si>
    <t>H24/3/25廃棄処分</t>
    <rPh sb="8" eb="10">
      <t>ハイキ</t>
    </rPh>
    <rPh sb="10" eb="12">
      <t>ショブン</t>
    </rPh>
    <phoneticPr fontId="2"/>
  </si>
  <si>
    <t>３Fヘルパールームに移動【固定】</t>
    <rPh sb="10" eb="12">
      <t>イドウ</t>
    </rPh>
    <rPh sb="13" eb="15">
      <t>コテイ</t>
    </rPh>
    <phoneticPr fontId="2"/>
  </si>
  <si>
    <t>１ジ１－１</t>
    <phoneticPr fontId="2"/>
  </si>
  <si>
    <t>１ジ３－１</t>
    <phoneticPr fontId="2"/>
  </si>
  <si>
    <t>１ジ４－１</t>
    <phoneticPr fontId="2"/>
  </si>
  <si>
    <t>１ジ５－１</t>
    <phoneticPr fontId="2"/>
  </si>
  <si>
    <t>１ジ６－１　　　　～６－２</t>
    <phoneticPr fontId="2"/>
  </si>
  <si>
    <t>１ジ７－１</t>
    <phoneticPr fontId="2"/>
  </si>
  <si>
    <t>１ジ２－１　　　　～２－２</t>
    <phoneticPr fontId="2"/>
  </si>
  <si>
    <t>１ジ８－１　　　　～８－８</t>
    <phoneticPr fontId="2"/>
  </si>
  <si>
    <t>１ジ９－１</t>
    <phoneticPr fontId="2"/>
  </si>
  <si>
    <t>１ジ１０－１　　　～１０－５</t>
    <phoneticPr fontId="2"/>
  </si>
  <si>
    <t>１ジ１１－１</t>
    <phoneticPr fontId="2"/>
  </si>
  <si>
    <t>１ジ１３－１</t>
    <phoneticPr fontId="2"/>
  </si>
  <si>
    <t>１ジ１４－１</t>
    <phoneticPr fontId="2"/>
  </si>
  <si>
    <t>１ジ１５－Ⅰ</t>
    <phoneticPr fontId="2"/>
  </si>
  <si>
    <t>１ジ１６－１　　　～１６－３</t>
    <phoneticPr fontId="2"/>
  </si>
  <si>
    <t>１ジ１７－１</t>
    <phoneticPr fontId="2"/>
  </si>
  <si>
    <t>H22/3/26廃棄処分</t>
    <rPh sb="8" eb="10">
      <t>ハイキ</t>
    </rPh>
    <rPh sb="10" eb="12">
      <t>ショブン</t>
    </rPh>
    <phoneticPr fontId="2"/>
  </si>
  <si>
    <t>H23/5/23廃棄処分</t>
    <rPh sb="8" eb="10">
      <t>ハイキ</t>
    </rPh>
    <rPh sb="10" eb="12">
      <t>ショブン</t>
    </rPh>
    <phoneticPr fontId="2"/>
  </si>
  <si>
    <t>１ジ１８－１</t>
    <phoneticPr fontId="2"/>
  </si>
  <si>
    <t>１ジ１９－１</t>
    <phoneticPr fontId="2"/>
  </si>
  <si>
    <t>１ジキ２０－１　　　～２０－２</t>
    <phoneticPr fontId="2"/>
  </si>
  <si>
    <t>１ジキ２０－３　　　～２０－４</t>
    <phoneticPr fontId="2"/>
  </si>
  <si>
    <t>１ジキ２１－１　　～２１－２</t>
    <phoneticPr fontId="2"/>
  </si>
  <si>
    <t>１ジキ２１－３　　～２１－４</t>
    <phoneticPr fontId="2"/>
  </si>
  <si>
    <t>１ジキ２２－１</t>
    <phoneticPr fontId="2"/>
  </si>
  <si>
    <t>１ジキ２３－１</t>
    <phoneticPr fontId="2"/>
  </si>
  <si>
    <t>１ジ２４－１　　～２４－２</t>
    <phoneticPr fontId="2"/>
  </si>
  <si>
    <t>１ジ２５－１</t>
    <phoneticPr fontId="2"/>
  </si>
  <si>
    <t>１ジ２６－１</t>
    <phoneticPr fontId="2"/>
  </si>
  <si>
    <t>１ジ２７－１</t>
    <phoneticPr fontId="2"/>
  </si>
  <si>
    <t>１ジ２８－１</t>
    <phoneticPr fontId="2"/>
  </si>
  <si>
    <t>１ジ２９－１</t>
    <phoneticPr fontId="2"/>
  </si>
  <si>
    <t>１ジ３０－１</t>
    <phoneticPr fontId="2"/>
  </si>
  <si>
    <t>１ジ３１－１</t>
    <phoneticPr fontId="2"/>
  </si>
  <si>
    <t>１ジ３２－１</t>
    <phoneticPr fontId="2"/>
  </si>
  <si>
    <t>１ジ３３－１</t>
    <phoneticPr fontId="2"/>
  </si>
  <si>
    <t>１ジ３３－１</t>
    <phoneticPr fontId="2"/>
  </si>
  <si>
    <t>１ジキ３４－１</t>
    <phoneticPr fontId="2"/>
  </si>
  <si>
    <t>１ジ３５－１</t>
    <phoneticPr fontId="2"/>
  </si>
  <si>
    <t>１ジ３６－１</t>
    <phoneticPr fontId="2"/>
  </si>
  <si>
    <t>１ジ３７－１</t>
    <phoneticPr fontId="2"/>
  </si>
  <si>
    <t>１ジ３８－１</t>
    <phoneticPr fontId="2"/>
  </si>
  <si>
    <t>１ジ３９－１</t>
    <phoneticPr fontId="2"/>
  </si>
  <si>
    <t>１ジ４０－１</t>
    <phoneticPr fontId="2"/>
  </si>
  <si>
    <t>１ジ４１－１</t>
    <phoneticPr fontId="2"/>
  </si>
  <si>
    <t>２休１－１　　～１－２</t>
    <rPh sb="1" eb="2">
      <t>キュウ</t>
    </rPh>
    <phoneticPr fontId="2"/>
  </si>
  <si>
    <t>２休ー２ー１</t>
    <rPh sb="1" eb="2">
      <t>キュウ</t>
    </rPh>
    <phoneticPr fontId="2"/>
  </si>
  <si>
    <t>２休３－１</t>
    <rPh sb="1" eb="2">
      <t>キュウ</t>
    </rPh>
    <phoneticPr fontId="2"/>
  </si>
  <si>
    <t>２休４－１</t>
    <rPh sb="1" eb="2">
      <t>キュウ</t>
    </rPh>
    <phoneticPr fontId="2"/>
  </si>
  <si>
    <t>２休５－１</t>
    <rPh sb="1" eb="2">
      <t>キュウ</t>
    </rPh>
    <phoneticPr fontId="2"/>
  </si>
  <si>
    <t>２チュ１－１</t>
    <phoneticPr fontId="2"/>
  </si>
  <si>
    <t>２チュ２－１</t>
    <phoneticPr fontId="2"/>
  </si>
  <si>
    <t>２チュ３－１</t>
    <phoneticPr fontId="2"/>
  </si>
  <si>
    <t>２チュ４－１</t>
    <phoneticPr fontId="2"/>
  </si>
  <si>
    <t>２チュ５－１</t>
    <phoneticPr fontId="2"/>
  </si>
  <si>
    <t>２チュ６－１</t>
    <phoneticPr fontId="2"/>
  </si>
  <si>
    <t>２チュ７－１</t>
    <phoneticPr fontId="2"/>
  </si>
  <si>
    <t>２ダ１－１　　　～１－３</t>
    <phoneticPr fontId="2"/>
  </si>
  <si>
    <t>〃</t>
    <phoneticPr fontId="2"/>
  </si>
  <si>
    <t>２ダ１－４　　　　　２ヨ１－１</t>
    <phoneticPr fontId="2"/>
  </si>
  <si>
    <t>２ダ５－１</t>
    <phoneticPr fontId="2"/>
  </si>
  <si>
    <t>２ダ６－１</t>
    <phoneticPr fontId="2"/>
  </si>
  <si>
    <t>２ダ７－１</t>
    <phoneticPr fontId="2"/>
  </si>
  <si>
    <t>２ダ８－１　　　　～８－２</t>
    <phoneticPr fontId="2"/>
  </si>
  <si>
    <t>２洗１－１</t>
    <rPh sb="1" eb="2">
      <t>セン</t>
    </rPh>
    <phoneticPr fontId="2"/>
  </si>
  <si>
    <t>２洗２－１</t>
    <rPh sb="1" eb="2">
      <t>セン</t>
    </rPh>
    <phoneticPr fontId="2"/>
  </si>
  <si>
    <t>２洗３－１</t>
    <rPh sb="1" eb="2">
      <t>セン</t>
    </rPh>
    <phoneticPr fontId="2"/>
  </si>
  <si>
    <t>２洗４－１</t>
    <rPh sb="1" eb="2">
      <t>セン</t>
    </rPh>
    <phoneticPr fontId="2"/>
  </si>
  <si>
    <t>２洗５－１　　　　～５－３</t>
    <rPh sb="1" eb="2">
      <t>セン</t>
    </rPh>
    <phoneticPr fontId="2"/>
  </si>
  <si>
    <t>２洗６－１　　　　　　　～６－３</t>
    <rPh sb="1" eb="2">
      <t>セン</t>
    </rPh>
    <phoneticPr fontId="2"/>
  </si>
  <si>
    <t>２洗７－１　　　　　　　　　　　～７－３</t>
    <rPh sb="1" eb="2">
      <t>セン</t>
    </rPh>
    <phoneticPr fontId="2"/>
  </si>
  <si>
    <t>３ヘ２－１</t>
    <phoneticPr fontId="2"/>
  </si>
  <si>
    <t>３へ４－１　　　　～４－２</t>
    <phoneticPr fontId="2"/>
  </si>
  <si>
    <t>３ヘ５－１</t>
    <phoneticPr fontId="2"/>
  </si>
  <si>
    <t>３へ６－１</t>
    <phoneticPr fontId="2"/>
  </si>
  <si>
    <t>３へ７－１　　　　　～７－４</t>
    <phoneticPr fontId="2"/>
  </si>
  <si>
    <t>３へ８－１　　　　～８－２</t>
    <phoneticPr fontId="2"/>
  </si>
  <si>
    <t>３へ９－１</t>
    <phoneticPr fontId="2"/>
  </si>
  <si>
    <t>卓上パンフレットスタンドコクヨZR-PS4JN</t>
    <rPh sb="0" eb="2">
      <t>タクジョウ</t>
    </rPh>
    <phoneticPr fontId="2"/>
  </si>
  <si>
    <t>26／4／10廃棄処分</t>
    <rPh sb="7" eb="9">
      <t>ハイキ</t>
    </rPh>
    <rPh sb="9" eb="11">
      <t>ショブン</t>
    </rPh>
    <phoneticPr fontId="2"/>
  </si>
  <si>
    <t>１情２－１</t>
    <rPh sb="1" eb="2">
      <t>ジョウ</t>
    </rPh>
    <phoneticPr fontId="2"/>
  </si>
  <si>
    <t>１情３－Ⅰ</t>
    <rPh sb="1" eb="2">
      <t>ジョウ</t>
    </rPh>
    <phoneticPr fontId="2"/>
  </si>
  <si>
    <t>１情４－１　　　～４－６</t>
    <rPh sb="1" eb="2">
      <t>ジョウ</t>
    </rPh>
    <phoneticPr fontId="2"/>
  </si>
  <si>
    <t>１情５－１</t>
    <rPh sb="1" eb="2">
      <t>ジョウ</t>
    </rPh>
    <phoneticPr fontId="2"/>
  </si>
  <si>
    <t>１情６－１</t>
    <rPh sb="1" eb="2">
      <t>ジョウ</t>
    </rPh>
    <phoneticPr fontId="2"/>
  </si>
  <si>
    <t>１情７－１</t>
    <rPh sb="1" eb="2">
      <t>ジョウ</t>
    </rPh>
    <phoneticPr fontId="2"/>
  </si>
  <si>
    <t>１情８－１</t>
    <rPh sb="1" eb="2">
      <t>ジョウ</t>
    </rPh>
    <phoneticPr fontId="2"/>
  </si>
  <si>
    <t>１情９－１</t>
    <rPh sb="1" eb="2">
      <t>ジョウ</t>
    </rPh>
    <phoneticPr fontId="2"/>
  </si>
  <si>
    <t>３多１２－１　　　　～１２－２</t>
    <rPh sb="1" eb="2">
      <t>タ</t>
    </rPh>
    <phoneticPr fontId="2"/>
  </si>
  <si>
    <t>３多１３－１　　　～１３－２</t>
    <rPh sb="1" eb="2">
      <t>タ</t>
    </rPh>
    <phoneticPr fontId="2"/>
  </si>
  <si>
    <t>３多１４－１</t>
    <rPh sb="1" eb="2">
      <t>タ</t>
    </rPh>
    <phoneticPr fontId="2"/>
  </si>
  <si>
    <t>３多１９－１　　　　～１９－２０</t>
    <rPh sb="1" eb="2">
      <t>タ</t>
    </rPh>
    <phoneticPr fontId="2"/>
  </si>
  <si>
    <t>３多２０－１</t>
    <rPh sb="1" eb="2">
      <t>タ</t>
    </rPh>
    <phoneticPr fontId="2"/>
  </si>
  <si>
    <t>Ｈ２２／６月廃棄</t>
    <rPh sb="5" eb="6">
      <t>ツキ</t>
    </rPh>
    <rPh sb="6" eb="8">
      <t>ハイキ</t>
    </rPh>
    <phoneticPr fontId="2"/>
  </si>
  <si>
    <t>１ソ１－１　　　～１－６</t>
    <phoneticPr fontId="2"/>
  </si>
  <si>
    <t>３ホ１－１　　　～１－６</t>
    <phoneticPr fontId="2"/>
  </si>
  <si>
    <t>１２台中６台を　３Fロビーに移動</t>
    <rPh sb="2" eb="3">
      <t>ダイ</t>
    </rPh>
    <rPh sb="3" eb="4">
      <t>チュウ</t>
    </rPh>
    <rPh sb="5" eb="6">
      <t>ダイ</t>
    </rPh>
    <rPh sb="14" eb="16">
      <t>イドウ</t>
    </rPh>
    <phoneticPr fontId="2"/>
  </si>
  <si>
    <t>１ソ２－１</t>
    <phoneticPr fontId="2"/>
  </si>
  <si>
    <t>１ソ３－１</t>
    <phoneticPr fontId="2"/>
  </si>
  <si>
    <t>１ソ４－１</t>
    <phoneticPr fontId="2"/>
  </si>
  <si>
    <t>１ソ５－１</t>
    <phoneticPr fontId="2"/>
  </si>
  <si>
    <t>１ソ６－１</t>
    <phoneticPr fontId="2"/>
  </si>
  <si>
    <t>１ソ７－１</t>
    <phoneticPr fontId="2"/>
  </si>
  <si>
    <t>３ボ６－１</t>
    <phoneticPr fontId="2"/>
  </si>
  <si>
    <t>３ボ７－１</t>
    <phoneticPr fontId="2"/>
  </si>
  <si>
    <t>３ソ１－１　　　　３ソ１－２</t>
    <phoneticPr fontId="2"/>
  </si>
  <si>
    <t>３ソ２－１</t>
    <phoneticPr fontId="2"/>
  </si>
  <si>
    <t>３ソ３－１</t>
    <phoneticPr fontId="2"/>
  </si>
  <si>
    <t>３ソ４－１</t>
    <phoneticPr fontId="2"/>
  </si>
  <si>
    <t>３ソ５－１</t>
    <phoneticPr fontId="2"/>
  </si>
  <si>
    <t>３ソ６－１</t>
    <phoneticPr fontId="2"/>
  </si>
  <si>
    <t>Ｈ２２／４／６廃棄</t>
    <rPh sb="7" eb="9">
      <t>ハイキ</t>
    </rPh>
    <phoneticPr fontId="2"/>
  </si>
  <si>
    <t>１ロ１－１</t>
    <phoneticPr fontId="2"/>
  </si>
  <si>
    <t>１ロ２－１</t>
    <phoneticPr fontId="2"/>
  </si>
  <si>
    <t>１ロ３－１</t>
    <phoneticPr fontId="2"/>
  </si>
  <si>
    <t>１ロ４－１</t>
    <phoneticPr fontId="2"/>
  </si>
  <si>
    <t>１ロ５－１</t>
    <phoneticPr fontId="2"/>
  </si>
  <si>
    <t>１ロ６－１</t>
    <phoneticPr fontId="2"/>
  </si>
  <si>
    <t>１ロ７－１</t>
    <phoneticPr fontId="2"/>
  </si>
  <si>
    <t>１ロ８－１</t>
    <phoneticPr fontId="2"/>
  </si>
  <si>
    <t>１ロ９－１</t>
    <phoneticPr fontId="2"/>
  </si>
  <si>
    <t>１ロ１０－１</t>
    <phoneticPr fontId="2"/>
  </si>
  <si>
    <t>１ロ１１－１</t>
    <phoneticPr fontId="2"/>
  </si>
  <si>
    <t>１ロ１２－１</t>
    <phoneticPr fontId="2"/>
  </si>
  <si>
    <t>１ロ１３－１</t>
    <phoneticPr fontId="2"/>
  </si>
  <si>
    <t>１ロ１４－１</t>
    <phoneticPr fontId="2"/>
  </si>
  <si>
    <t>１ロ１５－１</t>
    <phoneticPr fontId="2"/>
  </si>
  <si>
    <t>１ロ１６－１</t>
    <phoneticPr fontId="2"/>
  </si>
  <si>
    <t>１ロ１７－１</t>
    <phoneticPr fontId="2"/>
  </si>
  <si>
    <t>１ロ１８－１</t>
    <phoneticPr fontId="2"/>
  </si>
  <si>
    <t>１ロ１９－１</t>
    <phoneticPr fontId="2"/>
  </si>
  <si>
    <t>３ホ２－１</t>
    <phoneticPr fontId="2"/>
  </si>
  <si>
    <t>３ホ３－１　　　　～３－３</t>
    <phoneticPr fontId="2"/>
  </si>
  <si>
    <t>Ｈ２６／８／２３廃棄</t>
    <rPh sb="8" eb="10">
      <t>ハイキ</t>
    </rPh>
    <phoneticPr fontId="2"/>
  </si>
  <si>
    <t>26.8.23</t>
    <phoneticPr fontId="2"/>
  </si>
  <si>
    <t>１チ１－１</t>
    <phoneticPr fontId="2"/>
  </si>
  <si>
    <t>１チ２－１</t>
    <phoneticPr fontId="2"/>
  </si>
  <si>
    <t>１チ３－１</t>
    <phoneticPr fontId="2"/>
  </si>
  <si>
    <t>１チ４－１</t>
    <phoneticPr fontId="2"/>
  </si>
  <si>
    <t>１チ５－１</t>
    <phoneticPr fontId="2"/>
  </si>
  <si>
    <t>１チ７－１</t>
    <phoneticPr fontId="2"/>
  </si>
  <si>
    <t>１チ８－１</t>
    <phoneticPr fontId="2"/>
  </si>
  <si>
    <t>１ロ２０－１</t>
    <phoneticPr fontId="2"/>
  </si>
  <si>
    <t>Ｈ１９／４／２８廃棄</t>
    <rPh sb="8" eb="10">
      <t>ハイキ</t>
    </rPh>
    <phoneticPr fontId="2"/>
  </si>
  <si>
    <t>３調１－１</t>
    <rPh sb="1" eb="2">
      <t>チョウ</t>
    </rPh>
    <phoneticPr fontId="2"/>
  </si>
  <si>
    <t>３調２－Ⅰ</t>
    <rPh sb="1" eb="2">
      <t>チョウ</t>
    </rPh>
    <phoneticPr fontId="2"/>
  </si>
  <si>
    <t>３調３－１　　　　　　３－２</t>
    <rPh sb="1" eb="2">
      <t>チョウ</t>
    </rPh>
    <phoneticPr fontId="2"/>
  </si>
  <si>
    <t>３調４－１</t>
    <rPh sb="1" eb="2">
      <t>チョウ</t>
    </rPh>
    <phoneticPr fontId="2"/>
  </si>
  <si>
    <t>３調５－１　　　　　５－２</t>
    <rPh sb="1" eb="2">
      <t>チョウ</t>
    </rPh>
    <phoneticPr fontId="2"/>
  </si>
  <si>
    <t>３調６－１</t>
    <rPh sb="1" eb="2">
      <t>チョウ</t>
    </rPh>
    <phoneticPr fontId="2"/>
  </si>
  <si>
    <t>３調７－１</t>
    <rPh sb="1" eb="2">
      <t>チョウ</t>
    </rPh>
    <phoneticPr fontId="2"/>
  </si>
  <si>
    <t>３調８－１</t>
    <rPh sb="1" eb="2">
      <t>チョウ</t>
    </rPh>
    <phoneticPr fontId="2"/>
  </si>
  <si>
    <t>３調９－１</t>
    <rPh sb="1" eb="2">
      <t>チョウ</t>
    </rPh>
    <phoneticPr fontId="2"/>
  </si>
  <si>
    <t>３調１０－１</t>
    <rPh sb="1" eb="2">
      <t>チョウ</t>
    </rPh>
    <phoneticPr fontId="2"/>
  </si>
  <si>
    <t>２デ１－１</t>
    <phoneticPr fontId="2"/>
  </si>
  <si>
    <t>２デ２－１</t>
    <phoneticPr fontId="2"/>
  </si>
  <si>
    <t>２デ３－１</t>
    <phoneticPr fontId="2"/>
  </si>
  <si>
    <t>２デ４－１</t>
    <phoneticPr fontId="2"/>
  </si>
  <si>
    <t>２デ５－１</t>
    <phoneticPr fontId="2"/>
  </si>
  <si>
    <t>２デ６－１</t>
    <phoneticPr fontId="2"/>
  </si>
  <si>
    <t>２デ７－１</t>
    <phoneticPr fontId="2"/>
  </si>
  <si>
    <t>H23年3／18　廃棄</t>
    <rPh sb="3" eb="4">
      <t>ネン</t>
    </rPh>
    <rPh sb="9" eb="11">
      <t>ハイキ</t>
    </rPh>
    <phoneticPr fontId="2"/>
  </si>
  <si>
    <t>22.4.6</t>
    <phoneticPr fontId="2"/>
  </si>
  <si>
    <t>寄付</t>
    <rPh sb="0" eb="2">
      <t>キフ</t>
    </rPh>
    <phoneticPr fontId="2"/>
  </si>
  <si>
    <t>ベイスターズより</t>
    <phoneticPr fontId="2"/>
  </si>
  <si>
    <t>２デ７－１　　　　～７－２</t>
    <phoneticPr fontId="2"/>
  </si>
  <si>
    <t>２デ８－１　　　～８－３</t>
    <phoneticPr fontId="2"/>
  </si>
  <si>
    <t>２デ９－１</t>
    <phoneticPr fontId="2"/>
  </si>
  <si>
    <t>２デ１０－１</t>
    <phoneticPr fontId="2"/>
  </si>
  <si>
    <t>２デ１１－１　　　～１１－２</t>
    <phoneticPr fontId="2"/>
  </si>
  <si>
    <t>２デ１２－１</t>
    <phoneticPr fontId="2"/>
  </si>
  <si>
    <t>２デ１３－１</t>
    <phoneticPr fontId="2"/>
  </si>
  <si>
    <t>２デ１４－１</t>
    <phoneticPr fontId="2"/>
  </si>
  <si>
    <t>２デ１５－１　　　～１５－２</t>
    <phoneticPr fontId="2"/>
  </si>
  <si>
    <t>２デ１６－１</t>
    <phoneticPr fontId="2"/>
  </si>
  <si>
    <t>２デ１７－１</t>
    <phoneticPr fontId="2"/>
  </si>
  <si>
    <t>２デ１８－１</t>
    <phoneticPr fontId="2"/>
  </si>
  <si>
    <t>２デ２１－１</t>
    <phoneticPr fontId="2"/>
  </si>
  <si>
    <t>２デ２２－１</t>
    <phoneticPr fontId="2"/>
  </si>
  <si>
    <t>２デ２３－１</t>
    <phoneticPr fontId="2"/>
  </si>
  <si>
    <t>２デ２４－１</t>
    <phoneticPr fontId="2"/>
  </si>
  <si>
    <t>２デ２５－１</t>
    <phoneticPr fontId="2"/>
  </si>
  <si>
    <t>２デ２６－１</t>
    <phoneticPr fontId="2"/>
  </si>
  <si>
    <t>２デ２７－１</t>
    <phoneticPr fontId="2"/>
  </si>
  <si>
    <t>２デ２８－１</t>
    <phoneticPr fontId="2"/>
  </si>
  <si>
    <t>２デ２９－１</t>
    <phoneticPr fontId="2"/>
  </si>
  <si>
    <t>２デ３０－１　　　～３０－４</t>
    <phoneticPr fontId="2"/>
  </si>
  <si>
    <t>２デ３１－１　　～３１－３</t>
    <phoneticPr fontId="2"/>
  </si>
  <si>
    <t>２デ３２－１</t>
    <phoneticPr fontId="2"/>
  </si>
  <si>
    <t>無し</t>
    <rPh sb="0" eb="1">
      <t>ナ</t>
    </rPh>
    <phoneticPr fontId="2"/>
  </si>
  <si>
    <t>２デ３３－１</t>
    <phoneticPr fontId="2"/>
  </si>
  <si>
    <t>26/8/25廃棄処分</t>
    <rPh sb="7" eb="9">
      <t>ハイキ</t>
    </rPh>
    <rPh sb="9" eb="11">
      <t>ショブン</t>
    </rPh>
    <phoneticPr fontId="2"/>
  </si>
  <si>
    <t>２デ３４－１</t>
    <phoneticPr fontId="2"/>
  </si>
  <si>
    <t>２デ３５－１</t>
    <phoneticPr fontId="2"/>
  </si>
  <si>
    <t>２デ３６－１</t>
    <phoneticPr fontId="2"/>
  </si>
  <si>
    <t>２デ３７－１　　～３７－２</t>
    <phoneticPr fontId="2"/>
  </si>
  <si>
    <t>２デ３１－４　　　～３１－５</t>
    <phoneticPr fontId="2"/>
  </si>
  <si>
    <r>
      <rPr>
        <b/>
        <sz val="20"/>
        <rFont val="ＭＳ ゴシック"/>
        <family val="3"/>
        <charset val="128"/>
      </rPr>
      <t>Ａ　　　　　　　　　　　　　　　　　　　　　　</t>
    </r>
    <r>
      <rPr>
        <sz val="16"/>
        <rFont val="ＭＳ ゴシック"/>
        <family val="3"/>
        <charset val="128"/>
      </rPr>
      <t>大：２デ１９－１　　　～１９ー６　　　　　小：１９－７　　　　～１９－１７　　　　　中：１９－１８　　　　～１９－１９</t>
    </r>
    <rPh sb="23" eb="24">
      <t>ダイ</t>
    </rPh>
    <rPh sb="44" eb="45">
      <t>ショウ</t>
    </rPh>
    <rPh sb="65" eb="66">
      <t>チュウ</t>
    </rPh>
    <phoneticPr fontId="2"/>
  </si>
  <si>
    <r>
      <rPr>
        <b/>
        <sz val="20"/>
        <rFont val="ＭＳ ゴシック"/>
        <family val="3"/>
        <charset val="128"/>
      </rPr>
      <t>Ａ　　　　　　　　　　　　　　　　</t>
    </r>
    <r>
      <rPr>
        <sz val="16"/>
        <rFont val="ＭＳ ゴシック"/>
        <family val="3"/>
        <charset val="128"/>
      </rPr>
      <t>黄：２デ２０－１　　　～２０－３２　　　赤：２デ２０ー　　　３３　　　　　　　　　～２０－５２</t>
    </r>
    <rPh sb="17" eb="18">
      <t>キ</t>
    </rPh>
    <rPh sb="37" eb="38">
      <t>アカ</t>
    </rPh>
    <phoneticPr fontId="2"/>
  </si>
  <si>
    <t>２２／５／２１廃棄処分</t>
    <rPh sb="7" eb="9">
      <t>ハイキ</t>
    </rPh>
    <rPh sb="9" eb="11">
      <t>ショブン</t>
    </rPh>
    <phoneticPr fontId="2"/>
  </si>
  <si>
    <t>２デ３２－１</t>
    <phoneticPr fontId="2"/>
  </si>
  <si>
    <t>２デ３３－１</t>
    <phoneticPr fontId="2"/>
  </si>
  <si>
    <t>２デ３４－１　　　～３４－２</t>
    <phoneticPr fontId="2"/>
  </si>
  <si>
    <t>２デ３５－１</t>
    <phoneticPr fontId="2"/>
  </si>
  <si>
    <t>２デ３６－１</t>
    <phoneticPr fontId="2"/>
  </si>
  <si>
    <t>２デ３７－１</t>
    <phoneticPr fontId="2"/>
  </si>
  <si>
    <t>２デ３８－１</t>
    <phoneticPr fontId="2"/>
  </si>
  <si>
    <t>２デ３９－１</t>
    <phoneticPr fontId="2"/>
  </si>
  <si>
    <t>２デ４０－１</t>
    <phoneticPr fontId="2"/>
  </si>
  <si>
    <t>車いす（黄色）</t>
    <rPh sb="0" eb="1">
      <t>クルマ</t>
    </rPh>
    <rPh sb="4" eb="6">
      <t>キイロ</t>
    </rPh>
    <phoneticPr fontId="2"/>
  </si>
  <si>
    <t>車いす（ピンク）</t>
    <rPh sb="0" eb="1">
      <t>クルマ</t>
    </rPh>
    <phoneticPr fontId="2"/>
  </si>
  <si>
    <t>２デ４２－１</t>
    <phoneticPr fontId="2"/>
  </si>
  <si>
    <t>２デ４３－１</t>
    <phoneticPr fontId="2"/>
  </si>
  <si>
    <t>２デ４４－１</t>
    <phoneticPr fontId="2"/>
  </si>
  <si>
    <t>２デ４５－１</t>
    <phoneticPr fontId="2"/>
  </si>
  <si>
    <t>２デ４６－１</t>
    <phoneticPr fontId="2"/>
  </si>
  <si>
    <r>
      <t>Ｈ２５／１１／２５廃棄処分　　　　</t>
    </r>
    <r>
      <rPr>
        <b/>
        <sz val="16"/>
        <rFont val="ＭＳ ゴシック"/>
        <family val="3"/>
        <charset val="128"/>
      </rPr>
      <t>　ＸＰ→７ヘ変更</t>
    </r>
    <rPh sb="9" eb="11">
      <t>ハイキ</t>
    </rPh>
    <rPh sb="11" eb="13">
      <t>ショブン</t>
    </rPh>
    <rPh sb="23" eb="25">
      <t>ヘンコウ</t>
    </rPh>
    <phoneticPr fontId="2"/>
  </si>
  <si>
    <r>
      <t>上記</t>
    </r>
    <r>
      <rPr>
        <b/>
        <sz val="20"/>
        <rFont val="ＭＳ ゴシック"/>
        <family val="3"/>
        <charset val="128"/>
      </rPr>
      <t>Ａ</t>
    </r>
    <r>
      <rPr>
        <sz val="16"/>
        <rFont val="ＭＳ ゴシック"/>
        <family val="3"/>
        <charset val="128"/>
      </rPr>
      <t>で統一　　但し日付は左記</t>
    </r>
    <rPh sb="0" eb="2">
      <t>ジョウキ</t>
    </rPh>
    <rPh sb="4" eb="6">
      <t>トウイツ</t>
    </rPh>
    <rPh sb="8" eb="9">
      <t>タダ</t>
    </rPh>
    <rPh sb="10" eb="12">
      <t>ヒヅケ</t>
    </rPh>
    <rPh sb="13" eb="15">
      <t>サキ</t>
    </rPh>
    <phoneticPr fontId="2"/>
  </si>
  <si>
    <t>２デ４１－２</t>
    <phoneticPr fontId="2"/>
  </si>
  <si>
    <t>２デ４１－１</t>
    <phoneticPr fontId="2"/>
  </si>
  <si>
    <t>２デ４１－３</t>
    <phoneticPr fontId="2"/>
  </si>
  <si>
    <t>２デ４１－４　　～４１－５</t>
    <phoneticPr fontId="2"/>
  </si>
  <si>
    <t>２デ４１－６</t>
    <phoneticPr fontId="2"/>
  </si>
  <si>
    <t>２デ４１－７　　　～４１－１０</t>
    <phoneticPr fontId="2"/>
  </si>
  <si>
    <t>２デ４１－１１　　　～４１－１３</t>
    <phoneticPr fontId="2"/>
  </si>
  <si>
    <t>１ロ２１－１</t>
    <phoneticPr fontId="2"/>
  </si>
  <si>
    <t>３地２－１　　　　～２－１３　</t>
    <rPh sb="1" eb="2">
      <t>チ</t>
    </rPh>
    <phoneticPr fontId="2"/>
  </si>
  <si>
    <t>３地３－１　</t>
    <rPh sb="1" eb="2">
      <t>チ</t>
    </rPh>
    <phoneticPr fontId="2"/>
  </si>
  <si>
    <t>３ボ２－１　　　　　～２－１６　</t>
    <phoneticPr fontId="2"/>
  </si>
  <si>
    <t>３ボ３－１　</t>
    <phoneticPr fontId="2"/>
  </si>
  <si>
    <t>３ボ８－１　</t>
    <phoneticPr fontId="2"/>
  </si>
  <si>
    <t>地デジ　モニター</t>
    <rPh sb="0" eb="1">
      <t>チ</t>
    </rPh>
    <phoneticPr fontId="2"/>
  </si>
  <si>
    <t>１ジ４２－１　　　～４２－２</t>
    <phoneticPr fontId="2"/>
  </si>
  <si>
    <t>24.11.8</t>
    <phoneticPr fontId="2"/>
  </si>
  <si>
    <t>23.11.7</t>
    <phoneticPr fontId="2"/>
  </si>
  <si>
    <t>パソコン　HP（デスクトップ）</t>
    <phoneticPr fontId="2"/>
  </si>
  <si>
    <t>24／11／8廃棄　　　　　　25/11/25廃棄</t>
    <rPh sb="7" eb="9">
      <t>ハイキ</t>
    </rPh>
    <rPh sb="23" eb="25">
      <t>ハイキ</t>
    </rPh>
    <phoneticPr fontId="2"/>
  </si>
  <si>
    <t>１ジ４３－１</t>
    <phoneticPr fontId="2"/>
  </si>
  <si>
    <t>１ジ４３－２　　　～４３－４</t>
    <phoneticPr fontId="2"/>
  </si>
  <si>
    <t>１ジ４３－５　　　　～４３－８</t>
    <phoneticPr fontId="2"/>
  </si>
  <si>
    <t>１ジ４３－９</t>
    <phoneticPr fontId="2"/>
  </si>
  <si>
    <t>１ジ４３－１０</t>
    <phoneticPr fontId="2"/>
  </si>
  <si>
    <t>１ジ４３－１１　　　　～４３－１２</t>
    <phoneticPr fontId="2"/>
  </si>
  <si>
    <t>１ジ４３－１３　　　～４３－１４</t>
    <phoneticPr fontId="2"/>
  </si>
  <si>
    <t>１ジ４３－１５</t>
    <phoneticPr fontId="2"/>
  </si>
  <si>
    <t>１ジ４３－１６</t>
    <phoneticPr fontId="2"/>
  </si>
  <si>
    <t>１ジ４３－１７</t>
    <phoneticPr fontId="2"/>
  </si>
  <si>
    <t>パソコン　HP（本体）</t>
    <rPh sb="8" eb="10">
      <t>ホンタイ</t>
    </rPh>
    <phoneticPr fontId="2"/>
  </si>
  <si>
    <t>２チュ８－１</t>
    <phoneticPr fontId="2"/>
  </si>
  <si>
    <t>２チュ９－１</t>
    <phoneticPr fontId="2"/>
  </si>
  <si>
    <t>１チ６－１　　　　～６－４</t>
    <phoneticPr fontId="2"/>
  </si>
  <si>
    <t>H26.3廃棄</t>
    <rPh sb="5" eb="7">
      <t>ハイキ</t>
    </rPh>
    <phoneticPr fontId="2"/>
  </si>
  <si>
    <t>H30.12
故障のため区との協議により廃棄</t>
    <rPh sb="7" eb="9">
      <t>コショウ</t>
    </rPh>
    <rPh sb="12" eb="13">
      <t>ク</t>
    </rPh>
    <rPh sb="15" eb="17">
      <t>キョウギ</t>
    </rPh>
    <rPh sb="20" eb="22">
      <t>ハイキ</t>
    </rPh>
    <phoneticPr fontId="2"/>
  </si>
  <si>
    <t>廃棄</t>
    <rPh sb="0" eb="2">
      <t>ハイキ</t>
    </rPh>
    <phoneticPr fontId="2"/>
  </si>
  <si>
    <t>ノートパソコン　東芝</t>
    <rPh sb="8" eb="10">
      <t>トウシバ</t>
    </rPh>
    <phoneticPr fontId="2"/>
  </si>
  <si>
    <t>オカモトヤ
生活体制整備</t>
    <rPh sb="6" eb="8">
      <t>セイカツ</t>
    </rPh>
    <rPh sb="8" eb="10">
      <t>タイセイ</t>
    </rPh>
    <rPh sb="10" eb="12">
      <t>セイビ</t>
    </rPh>
    <phoneticPr fontId="2"/>
  </si>
  <si>
    <t>28.3.15</t>
    <phoneticPr fontId="2"/>
  </si>
  <si>
    <t>テーブル</t>
    <phoneticPr fontId="2"/>
  </si>
  <si>
    <t>折りたたみキャスター付
生活体制整備</t>
    <rPh sb="0" eb="1">
      <t>オ</t>
    </rPh>
    <rPh sb="10" eb="11">
      <t>ツキ</t>
    </rPh>
    <rPh sb="12" eb="14">
      <t>セイカツ</t>
    </rPh>
    <rPh sb="14" eb="16">
      <t>タイセイ</t>
    </rPh>
    <rPh sb="16" eb="18">
      <t>セイビ</t>
    </rPh>
    <phoneticPr fontId="2"/>
  </si>
  <si>
    <t>１ジ４６</t>
    <phoneticPr fontId="2"/>
  </si>
  <si>
    <t>生活体制整備</t>
    <rPh sb="0" eb="2">
      <t>セイカツ</t>
    </rPh>
    <rPh sb="2" eb="4">
      <t>タイセイ</t>
    </rPh>
    <rPh sb="4" eb="6">
      <t>セイビ</t>
    </rPh>
    <phoneticPr fontId="2"/>
  </si>
  <si>
    <t>29.10.11</t>
    <phoneticPr fontId="2"/>
  </si>
  <si>
    <t>28.3.28</t>
    <phoneticPr fontId="2"/>
  </si>
  <si>
    <t>１ジ４４</t>
    <phoneticPr fontId="2"/>
  </si>
  <si>
    <t>１ジ４５</t>
    <phoneticPr fontId="2"/>
  </si>
  <si>
    <t>28.3.15</t>
    <phoneticPr fontId="2"/>
  </si>
  <si>
    <t>デスクキャビネット</t>
    <phoneticPr fontId="2"/>
  </si>
  <si>
    <t>体力向上
事務室より移動</t>
    <rPh sb="0" eb="2">
      <t>タイリョク</t>
    </rPh>
    <rPh sb="2" eb="4">
      <t>コウジョウ</t>
    </rPh>
    <rPh sb="5" eb="8">
      <t>ジムシツ</t>
    </rPh>
    <rPh sb="10" eb="12">
      <t>イドウ</t>
    </rPh>
    <phoneticPr fontId="2"/>
  </si>
  <si>
    <t xml:space="preserve">
相談室へ移動　掲載</t>
    <rPh sb="1" eb="4">
      <t>ソウダンシツ</t>
    </rPh>
    <rPh sb="5" eb="7">
      <t>イドウ</t>
    </rPh>
    <rPh sb="8" eb="10">
      <t>ケイサイ</t>
    </rPh>
    <phoneticPr fontId="2"/>
  </si>
  <si>
    <t xml:space="preserve">  コード</t>
    <phoneticPr fontId="2"/>
  </si>
  <si>
    <t>居宅</t>
    <rPh sb="0" eb="2">
      <t>キョタク</t>
    </rPh>
    <phoneticPr fontId="2"/>
  </si>
  <si>
    <t>15．2．20</t>
    <phoneticPr fontId="2"/>
  </si>
  <si>
    <t>ワーキングデスク</t>
    <phoneticPr fontId="2"/>
  </si>
  <si>
    <t>１ジキ２０－１　　　～２０－２</t>
    <phoneticPr fontId="2"/>
  </si>
  <si>
    <t>１ジキ２０－３　　　～２０－４</t>
    <phoneticPr fontId="2"/>
  </si>
  <si>
    <t>０１０５家具建具
H29.10廃棄処分
（区役所協議済）</t>
    <rPh sb="4" eb="6">
      <t>カグ</t>
    </rPh>
    <rPh sb="6" eb="8">
      <t>タテグ</t>
    </rPh>
    <rPh sb="15" eb="17">
      <t>ハイキ</t>
    </rPh>
    <rPh sb="17" eb="19">
      <t>ショブン</t>
    </rPh>
    <rPh sb="21" eb="24">
      <t>クヤクショ</t>
    </rPh>
    <rPh sb="24" eb="26">
      <t>キョウギ</t>
    </rPh>
    <rPh sb="26" eb="27">
      <t>スミ</t>
    </rPh>
    <phoneticPr fontId="2"/>
  </si>
  <si>
    <t>15．2．20</t>
    <phoneticPr fontId="2"/>
  </si>
  <si>
    <t>ワゴン</t>
    <phoneticPr fontId="2"/>
  </si>
  <si>
    <t>１ジキ２１－１　　～２１－２</t>
    <phoneticPr fontId="2"/>
  </si>
  <si>
    <t>１ジキ２１－３　　～２１－４</t>
    <phoneticPr fontId="2"/>
  </si>
  <si>
    <t>１ジキ２２－１</t>
    <phoneticPr fontId="2"/>
  </si>
  <si>
    <t>１ジキ２３－１</t>
    <phoneticPr fontId="2"/>
  </si>
  <si>
    <t>23.11.7</t>
    <phoneticPr fontId="2"/>
  </si>
  <si>
    <t>１ジ４３－５　　　　～４３－８</t>
    <phoneticPr fontId="2"/>
  </si>
  <si>
    <t>H18事務所より移動</t>
    <rPh sb="3" eb="6">
      <t>ジムショ</t>
    </rPh>
    <rPh sb="8" eb="10">
      <t>イドウ</t>
    </rPh>
    <phoneticPr fontId="2"/>
  </si>
  <si>
    <t>29.9.28</t>
    <phoneticPr fontId="2"/>
  </si>
  <si>
    <t>コクヨ　片袖机　
SD-BSN107LC3F11N3
(1000×700)</t>
    <phoneticPr fontId="2"/>
  </si>
  <si>
    <t>１ジキ２４－１　　～２４－２</t>
    <phoneticPr fontId="2"/>
  </si>
  <si>
    <t>コクヨ　ファイル収納庫
BWU-L3A49SAWNNﾗﾃﾗﾙ3段
H915</t>
    <rPh sb="8" eb="10">
      <t>シュウノウ</t>
    </rPh>
    <rPh sb="10" eb="11">
      <t>コ</t>
    </rPh>
    <rPh sb="31" eb="32">
      <t>ダン</t>
    </rPh>
    <phoneticPr fontId="2"/>
  </si>
  <si>
    <t>１ジキ２５－１　　～２５－２</t>
    <phoneticPr fontId="2"/>
  </si>
  <si>
    <t>１４．１．１１</t>
    <phoneticPr fontId="2"/>
  </si>
  <si>
    <t>１ソ３－１</t>
    <phoneticPr fontId="2"/>
  </si>
  <si>
    <t>０１０５家具建具
H29.9相談室より移動</t>
    <rPh sb="4" eb="6">
      <t>カグ</t>
    </rPh>
    <rPh sb="6" eb="8">
      <t>タテグ</t>
    </rPh>
    <rPh sb="14" eb="17">
      <t>ソウダンシツ</t>
    </rPh>
    <rPh sb="19" eb="21">
      <t>イドウ</t>
    </rPh>
    <phoneticPr fontId="2"/>
  </si>
  <si>
    <t>故障につき廃棄</t>
    <rPh sb="0" eb="2">
      <t>コショウ</t>
    </rPh>
    <rPh sb="5" eb="7">
      <t>ハイキ</t>
    </rPh>
    <phoneticPr fontId="2"/>
  </si>
  <si>
    <t>２デ４１－１４　　　　　　～４１－１６</t>
    <phoneticPr fontId="2"/>
  </si>
  <si>
    <t>日産より寄付</t>
    <rPh sb="0" eb="2">
      <t>ニッサン</t>
    </rPh>
    <rPh sb="4" eb="6">
      <t>キフ</t>
    </rPh>
    <phoneticPr fontId="2"/>
  </si>
  <si>
    <t>２デ４１－１７</t>
    <phoneticPr fontId="2"/>
  </si>
  <si>
    <t>２デ４１－１８</t>
    <phoneticPr fontId="2"/>
  </si>
  <si>
    <t>ＪＡより　　　　　　　　　　　（ヘルパールーム）</t>
    <phoneticPr fontId="2"/>
  </si>
  <si>
    <t>車いす（６輪車）</t>
    <rPh sb="0" eb="1">
      <t>クルマ</t>
    </rPh>
    <rPh sb="5" eb="6">
      <t>リン</t>
    </rPh>
    <rPh sb="6" eb="7">
      <t>シャ</t>
    </rPh>
    <phoneticPr fontId="2"/>
  </si>
  <si>
    <t>２デ４１－１９　　　　～４１－２０</t>
    <phoneticPr fontId="2"/>
  </si>
  <si>
    <t>生活とリハビリ
28.11廃棄</t>
    <rPh sb="0" eb="2">
      <t>セイカツ</t>
    </rPh>
    <rPh sb="13" eb="15">
      <t>ハイキ</t>
    </rPh>
    <phoneticPr fontId="2"/>
  </si>
  <si>
    <t>車いす（折りたたみ式）　　　茶チェックケース入り</t>
    <rPh sb="0" eb="1">
      <t>クルマ</t>
    </rPh>
    <rPh sb="4" eb="5">
      <t>オ</t>
    </rPh>
    <rPh sb="9" eb="10">
      <t>シキ</t>
    </rPh>
    <rPh sb="14" eb="15">
      <t>チャ</t>
    </rPh>
    <rPh sb="22" eb="23">
      <t>イ</t>
    </rPh>
    <phoneticPr fontId="2"/>
  </si>
  <si>
    <t>２デ４１－２１</t>
    <phoneticPr fontId="2"/>
  </si>
  <si>
    <t>ヘルパールームに移動</t>
    <rPh sb="8" eb="10">
      <t>イドウ</t>
    </rPh>
    <phoneticPr fontId="2"/>
  </si>
  <si>
    <t>27，5．1</t>
    <phoneticPr fontId="2"/>
  </si>
  <si>
    <t>車いす（日清医療器ＴＫ－１０）</t>
    <rPh sb="0" eb="1">
      <t>クルマ</t>
    </rPh>
    <rPh sb="4" eb="6">
      <t>ニッシン</t>
    </rPh>
    <rPh sb="6" eb="8">
      <t>イリョウ</t>
    </rPh>
    <rPh sb="8" eb="9">
      <t>キ</t>
    </rPh>
    <phoneticPr fontId="2"/>
  </si>
  <si>
    <t>２デ４１－２２</t>
    <phoneticPr fontId="2"/>
  </si>
  <si>
    <t>４１４１－２２全日本不動産協会神奈川県本部横浜支部寄贈</t>
    <rPh sb="7" eb="10">
      <t>ゼンニホン</t>
    </rPh>
    <rPh sb="10" eb="13">
      <t>フドウサン</t>
    </rPh>
    <rPh sb="13" eb="15">
      <t>キョウカイ</t>
    </rPh>
    <rPh sb="15" eb="19">
      <t>カナガワケン</t>
    </rPh>
    <rPh sb="19" eb="21">
      <t>ホンブ</t>
    </rPh>
    <rPh sb="21" eb="23">
      <t>ヨコハマ</t>
    </rPh>
    <rPh sb="23" eb="25">
      <t>シブ</t>
    </rPh>
    <rPh sb="25" eb="27">
      <t>キゾウ</t>
    </rPh>
    <phoneticPr fontId="2"/>
  </si>
  <si>
    <t>28．10．28</t>
    <phoneticPr fontId="2"/>
  </si>
  <si>
    <t>配膳用折りたたみテーブル</t>
    <rPh sb="0" eb="2">
      <t>ハイゼン</t>
    </rPh>
    <rPh sb="2" eb="3">
      <t>ヨウ</t>
    </rPh>
    <rPh sb="3" eb="4">
      <t>オ</t>
    </rPh>
    <phoneticPr fontId="2"/>
  </si>
  <si>
    <t>２デ４２－１</t>
    <phoneticPr fontId="2"/>
  </si>
  <si>
    <t>27.5.15</t>
    <phoneticPr fontId="2"/>
  </si>
  <si>
    <t>２チュ10-1</t>
    <phoneticPr fontId="2"/>
  </si>
  <si>
    <t>30.8廃棄</t>
    <rPh sb="4" eb="6">
      <t>ハイキ</t>
    </rPh>
    <phoneticPr fontId="2"/>
  </si>
  <si>
    <t>フードプロセッサー
ロボクープマジミックス</t>
    <phoneticPr fontId="2"/>
  </si>
  <si>
    <t>２チュ11-1</t>
    <phoneticPr fontId="2"/>
  </si>
  <si>
    <t>高柳</t>
    <rPh sb="0" eb="2">
      <t>タカヤナギ</t>
    </rPh>
    <phoneticPr fontId="2"/>
  </si>
  <si>
    <t>30.9.20</t>
    <phoneticPr fontId="2"/>
  </si>
  <si>
    <t>Ⅱ</t>
    <phoneticPr fontId="2"/>
  </si>
  <si>
    <t>シャワー用車いす</t>
    <rPh sb="4" eb="5">
      <t>ヨウ</t>
    </rPh>
    <rPh sb="5" eb="6">
      <t>クルマ</t>
    </rPh>
    <phoneticPr fontId="2"/>
  </si>
  <si>
    <t>2ヨ13-1</t>
    <phoneticPr fontId="2"/>
  </si>
  <si>
    <t>30.8故障につき廃棄
ヤマダ電機リサイクル</t>
    <rPh sb="4" eb="6">
      <t>コショウ</t>
    </rPh>
    <rPh sb="9" eb="11">
      <t>ハイキ</t>
    </rPh>
    <rPh sb="15" eb="17">
      <t>デンキ</t>
    </rPh>
    <phoneticPr fontId="2"/>
  </si>
  <si>
    <t>29.3故障につき廃棄
ヤマダ電機リサイクル</t>
    <rPh sb="4" eb="6">
      <t>コショウ</t>
    </rPh>
    <rPh sb="9" eb="11">
      <t>ハイキ</t>
    </rPh>
    <rPh sb="15" eb="17">
      <t>デンキ</t>
    </rPh>
    <phoneticPr fontId="2"/>
  </si>
  <si>
    <t>29.8故障につき廃棄
ヤマダ電機リサイクル</t>
    <rPh sb="4" eb="6">
      <t>コショウ</t>
    </rPh>
    <rPh sb="9" eb="11">
      <t>ハイキ</t>
    </rPh>
    <rPh sb="15" eb="17">
      <t>デンキ</t>
    </rPh>
    <phoneticPr fontId="2"/>
  </si>
  <si>
    <t>２洗６－２　　　　　</t>
    <rPh sb="1" eb="2">
      <t>セン</t>
    </rPh>
    <phoneticPr fontId="2"/>
  </si>
  <si>
    <t>29.9故障につき廃棄
ヤマダ電機リサイクル</t>
    <rPh sb="4" eb="6">
      <t>コショウ</t>
    </rPh>
    <rPh sb="9" eb="11">
      <t>ハイキ</t>
    </rPh>
    <rPh sb="15" eb="17">
      <t>デンキ</t>
    </rPh>
    <phoneticPr fontId="2"/>
  </si>
  <si>
    <t>２洗　　　　　　６－３</t>
    <rPh sb="1" eb="2">
      <t>セン</t>
    </rPh>
    <phoneticPr fontId="2"/>
  </si>
  <si>
    <t>２洗７－２　　　　　　　　　　　</t>
    <rPh sb="1" eb="2">
      <t>セン</t>
    </rPh>
    <phoneticPr fontId="2"/>
  </si>
  <si>
    <t>２洗７－３　　　　　　　　　　　</t>
    <rPh sb="1" eb="2">
      <t>セン</t>
    </rPh>
    <phoneticPr fontId="2"/>
  </si>
  <si>
    <t>29.3.24</t>
    <phoneticPr fontId="2"/>
  </si>
  <si>
    <t>全自動洗濯機　　　　　　　　　　　　　　　　　　東芝AW８Ｄ５</t>
    <rPh sb="0" eb="3">
      <t>ゼンジドウ</t>
    </rPh>
    <rPh sb="3" eb="6">
      <t>センタクキ</t>
    </rPh>
    <rPh sb="24" eb="26">
      <t>トウシバ</t>
    </rPh>
    <phoneticPr fontId="2"/>
  </si>
  <si>
    <t>２洗８－１</t>
    <rPh sb="1" eb="2">
      <t>セン</t>
    </rPh>
    <phoneticPr fontId="2"/>
  </si>
  <si>
    <t>29.8.3</t>
    <phoneticPr fontId="2"/>
  </si>
  <si>
    <t>２洗９-１</t>
    <rPh sb="1" eb="2">
      <t>セン</t>
    </rPh>
    <phoneticPr fontId="2"/>
  </si>
  <si>
    <t>29．9.15</t>
    <phoneticPr fontId="2"/>
  </si>
  <si>
    <t>２洗10-1</t>
    <rPh sb="1" eb="2">
      <t>セン</t>
    </rPh>
    <phoneticPr fontId="2"/>
  </si>
  <si>
    <t>30.8.19</t>
    <phoneticPr fontId="2"/>
  </si>
  <si>
    <t>全自動洗濯機　　　　　　　　　　　　　　　　　　ＡＱＵＡ　７ｋｇ</t>
    <rPh sb="0" eb="3">
      <t>ゼンジドウ</t>
    </rPh>
    <rPh sb="3" eb="6">
      <t>センタクキ</t>
    </rPh>
    <phoneticPr fontId="2"/>
  </si>
  <si>
    <t>２洗11-1</t>
    <rPh sb="1" eb="2">
      <t>セン</t>
    </rPh>
    <phoneticPr fontId="2"/>
  </si>
  <si>
    <t>25.6.5</t>
    <phoneticPr fontId="2"/>
  </si>
  <si>
    <t>Ⅱ</t>
    <phoneticPr fontId="2"/>
  </si>
  <si>
    <t>2洗5-2</t>
    <rPh sb="1" eb="2">
      <t>セン</t>
    </rPh>
    <phoneticPr fontId="2"/>
  </si>
  <si>
    <t>2洗5-3</t>
    <rPh sb="1" eb="2">
      <t>セン</t>
    </rPh>
    <phoneticPr fontId="2"/>
  </si>
  <si>
    <t>H28.3故障のため廃棄</t>
    <rPh sb="5" eb="7">
      <t>コショウ</t>
    </rPh>
    <rPh sb="10" eb="12">
      <t>ハイキ</t>
    </rPh>
    <phoneticPr fontId="2"/>
  </si>
  <si>
    <t>H28.3故障廃棄</t>
    <rPh sb="5" eb="7">
      <t>コショウ</t>
    </rPh>
    <rPh sb="7" eb="9">
      <t>ハイキ</t>
    </rPh>
    <phoneticPr fontId="2"/>
  </si>
  <si>
    <t>31.3.6</t>
    <phoneticPr fontId="2"/>
  </si>
  <si>
    <t>プロジェクター　　　　　　　　　　　EBW05(SSS)</t>
    <phoneticPr fontId="2"/>
  </si>
  <si>
    <t>３多２２－１</t>
    <rPh sb="1" eb="2">
      <t>タ</t>
    </rPh>
    <phoneticPr fontId="2"/>
  </si>
  <si>
    <t>Ⅱ</t>
    <phoneticPr fontId="2"/>
  </si>
  <si>
    <t>１ロ１９－１</t>
    <phoneticPr fontId="2"/>
  </si>
  <si>
    <t>27,7,9</t>
    <phoneticPr fontId="2"/>
  </si>
  <si>
    <t>Ⅱ</t>
    <phoneticPr fontId="2"/>
  </si>
  <si>
    <t>ホットプレート</t>
    <phoneticPr fontId="2"/>
  </si>
  <si>
    <t>３調１１－１</t>
    <rPh sb="1" eb="2">
      <t>チョウ</t>
    </rPh>
    <phoneticPr fontId="2"/>
  </si>
  <si>
    <t>０１０８クリーン用品
1F玄関ロビー→駐車場へ移動</t>
    <rPh sb="8" eb="10">
      <t>ヨウヒン</t>
    </rPh>
    <rPh sb="13" eb="15">
      <t>ゲンカン</t>
    </rPh>
    <rPh sb="19" eb="21">
      <t>チュウシャ</t>
    </rPh>
    <rPh sb="21" eb="22">
      <t>ジョウ</t>
    </rPh>
    <rPh sb="23" eb="25">
      <t>イドウ</t>
    </rPh>
    <phoneticPr fontId="2"/>
  </si>
  <si>
    <t>１チ７－２</t>
    <phoneticPr fontId="2"/>
  </si>
  <si>
    <t>29.9.14に廃車</t>
    <rPh sb="8" eb="10">
      <t>ハイシャ</t>
    </rPh>
    <phoneticPr fontId="2"/>
  </si>
  <si>
    <t>１チ１０－１</t>
    <phoneticPr fontId="2"/>
  </si>
  <si>
    <t>27.1.8</t>
    <phoneticPr fontId="2"/>
  </si>
  <si>
    <t>Ⅱ</t>
    <phoneticPr fontId="2"/>
  </si>
  <si>
    <t>１チ９－１</t>
    <phoneticPr fontId="2"/>
  </si>
  <si>
    <t>１チ１０－１</t>
    <phoneticPr fontId="2"/>
  </si>
  <si>
    <t>29.3.31</t>
    <phoneticPr fontId="2"/>
  </si>
  <si>
    <t>１チ11-1</t>
    <phoneticPr fontId="2"/>
  </si>
  <si>
    <t>支給</t>
    <rPh sb="0" eb="2">
      <t>シキュウ</t>
    </rPh>
    <phoneticPr fontId="2"/>
  </si>
  <si>
    <t>片袖机</t>
    <rPh sb="0" eb="2">
      <t>カタソデ</t>
    </rPh>
    <rPh sb="2" eb="3">
      <t>ツクエ</t>
    </rPh>
    <phoneticPr fontId="2"/>
  </si>
  <si>
    <t>1ジキ24－1、2</t>
    <phoneticPr fontId="2"/>
  </si>
  <si>
    <t>リース</t>
    <phoneticPr fontId="2"/>
  </si>
  <si>
    <t>１ジ47×2台</t>
    <rPh sb="6" eb="7">
      <t>ダイ</t>
    </rPh>
    <phoneticPr fontId="2"/>
  </si>
  <si>
    <t>27.5故障のため破棄</t>
    <rPh sb="4" eb="6">
      <t>コショウ</t>
    </rPh>
    <rPh sb="9" eb="11">
      <t>ハキ</t>
    </rPh>
    <phoneticPr fontId="2"/>
  </si>
  <si>
    <t>ハンドミキサー</t>
    <phoneticPr fontId="2"/>
  </si>
  <si>
    <t>3階倉庫に移動</t>
    <phoneticPr fontId="2"/>
  </si>
  <si>
    <t>港南区から支給／3階倉庫に移動</t>
    <rPh sb="0" eb="3">
      <t>コウナンク</t>
    </rPh>
    <rPh sb="5" eb="7">
      <t>シキュウ</t>
    </rPh>
    <phoneticPr fontId="2"/>
  </si>
  <si>
    <t>26.4.20</t>
    <phoneticPr fontId="2"/>
  </si>
  <si>
    <t>１ロ２２－１</t>
    <phoneticPr fontId="2"/>
  </si>
  <si>
    <t>物置１</t>
    <rPh sb="0" eb="2">
      <t>モノオキ</t>
    </rPh>
    <phoneticPr fontId="2"/>
  </si>
  <si>
    <t>物置２　　　組立費・耐震工事費・運搬費で＋55,125円（1/2）</t>
    <rPh sb="0" eb="2">
      <t>モノオキ</t>
    </rPh>
    <rPh sb="6" eb="8">
      <t>クミタテ</t>
    </rPh>
    <rPh sb="8" eb="9">
      <t>ヒ</t>
    </rPh>
    <rPh sb="10" eb="12">
      <t>タイシン</t>
    </rPh>
    <rPh sb="12" eb="14">
      <t>コウジ</t>
    </rPh>
    <rPh sb="14" eb="15">
      <t>ヒ</t>
    </rPh>
    <rPh sb="16" eb="18">
      <t>ウンパン</t>
    </rPh>
    <rPh sb="18" eb="19">
      <t>ヒ</t>
    </rPh>
    <rPh sb="27" eb="28">
      <t>エン</t>
    </rPh>
    <phoneticPr fontId="2"/>
  </si>
  <si>
    <t>駐車場(ごみ置き場横　　　組立費・耐震工事費・運搬費で＋55,125円（1/2）</t>
    <rPh sb="0" eb="3">
      <t>チュウシャジョウ</t>
    </rPh>
    <rPh sb="6" eb="7">
      <t>オ</t>
    </rPh>
    <rPh sb="8" eb="9">
      <t>バ</t>
    </rPh>
    <rPh sb="9" eb="10">
      <t>ヨコ</t>
    </rPh>
    <rPh sb="13" eb="15">
      <t>クミタテ</t>
    </rPh>
    <rPh sb="15" eb="16">
      <t>ヒ</t>
    </rPh>
    <rPh sb="17" eb="19">
      <t>タイシン</t>
    </rPh>
    <rPh sb="19" eb="21">
      <t>コウジ</t>
    </rPh>
    <rPh sb="21" eb="22">
      <t>ヒ</t>
    </rPh>
    <rPh sb="23" eb="25">
      <t>ウンパン</t>
    </rPh>
    <rPh sb="25" eb="26">
      <t>ヒ</t>
    </rPh>
    <rPh sb="34" eb="35">
      <t>エン</t>
    </rPh>
    <phoneticPr fontId="2"/>
  </si>
  <si>
    <t>電動自転車２　使用不能</t>
    <rPh sb="0" eb="2">
      <t>デンドウ</t>
    </rPh>
    <rPh sb="2" eb="5">
      <t>ジデンシャ</t>
    </rPh>
    <phoneticPr fontId="2"/>
  </si>
  <si>
    <t>物置6ｰ1ｰ1､6ｰ2ｰ2､6ｰ3ｰ5､6ｰ4ｰ4</t>
    <rPh sb="0" eb="2">
      <t>モノオキ</t>
    </rPh>
    <phoneticPr fontId="2"/>
  </si>
  <si>
    <t>原付バイク（トゥデイ）
港南区6702</t>
    <rPh sb="0" eb="2">
      <t>ゲンツキ</t>
    </rPh>
    <rPh sb="12" eb="15">
      <t>コウナンク</t>
    </rPh>
    <phoneticPr fontId="2"/>
  </si>
  <si>
    <t>原付バイク（トゥデイ）
港南区6701</t>
    <rPh sb="0" eb="2">
      <t>ゲンツキ</t>
    </rPh>
    <rPh sb="12" eb="15">
      <t>コウナンク</t>
    </rPh>
    <phoneticPr fontId="2"/>
  </si>
  <si>
    <t>電動自転車(パナソニック）</t>
    <rPh sb="0" eb="2">
      <t>デンドウ</t>
    </rPh>
    <rPh sb="2" eb="5">
      <t>ジテンシャ</t>
    </rPh>
    <phoneticPr fontId="2"/>
  </si>
  <si>
    <t>電動自転車3　居宅</t>
    <rPh sb="0" eb="2">
      <t>デンドウ</t>
    </rPh>
    <rPh sb="2" eb="5">
      <t>ジデンシャ</t>
    </rPh>
    <rPh sb="7" eb="9">
      <t>キョタク</t>
    </rPh>
    <phoneticPr fontId="2"/>
  </si>
  <si>
    <t>電動自転車5　居宅</t>
    <rPh sb="0" eb="2">
      <t>デンドウ</t>
    </rPh>
    <rPh sb="2" eb="5">
      <t>ジデンシャ</t>
    </rPh>
    <rPh sb="7" eb="9">
      <t>キョタク</t>
    </rPh>
    <phoneticPr fontId="2"/>
  </si>
  <si>
    <t>電動自転車6　居宅</t>
    <rPh sb="0" eb="2">
      <t>デンドウ</t>
    </rPh>
    <rPh sb="2" eb="5">
      <t>ジデンシャ</t>
    </rPh>
    <rPh sb="7" eb="9">
      <t>キョタク</t>
    </rPh>
    <phoneticPr fontId="2"/>
  </si>
  <si>
    <t>1Fロビーに移動</t>
    <rPh sb="6" eb="8">
      <t>イドウ</t>
    </rPh>
    <phoneticPr fontId="2"/>
  </si>
  <si>
    <t>１F相談室に移動</t>
    <rPh sb="2" eb="5">
      <t>ソウダンシツ</t>
    </rPh>
    <rPh sb="6" eb="8">
      <t>イドウ</t>
    </rPh>
    <phoneticPr fontId="2"/>
  </si>
  <si>
    <t>開き戸書棚</t>
    <rPh sb="0" eb="1">
      <t>ヒラ</t>
    </rPh>
    <rPh sb="2" eb="3">
      <t>ド</t>
    </rPh>
    <rPh sb="3" eb="5">
      <t>ショダナ</t>
    </rPh>
    <phoneticPr fontId="2"/>
  </si>
  <si>
    <t>1ソ８－１</t>
    <phoneticPr fontId="2"/>
  </si>
  <si>
    <t>多目的ホールに移動</t>
    <rPh sb="0" eb="3">
      <t>タモクテキ</t>
    </rPh>
    <rPh sb="7" eb="9">
      <t>イドウ</t>
    </rPh>
    <phoneticPr fontId="2"/>
  </si>
  <si>
    <t>27.3月廃棄</t>
    <phoneticPr fontId="2"/>
  </si>
  <si>
    <t>セット(テーブル･長椅子・３台椅子）</t>
    <phoneticPr fontId="2"/>
  </si>
  <si>
    <t>破棄</t>
    <rPh sb="0" eb="2">
      <t>ハキ</t>
    </rPh>
    <phoneticPr fontId="2"/>
  </si>
  <si>
    <t>1階より移動</t>
    <phoneticPr fontId="2"/>
  </si>
  <si>
    <t>港南区から支給　1階より移動</t>
    <rPh sb="0" eb="3">
      <t>コウナンク</t>
    </rPh>
    <rPh sb="5" eb="7">
      <t>シキュウ</t>
    </rPh>
    <phoneticPr fontId="2"/>
  </si>
  <si>
    <r>
      <rPr>
        <sz val="16"/>
        <color indexed="10"/>
        <rFont val="ＭＳ ゴシック"/>
        <family val="3"/>
        <charset val="128"/>
      </rPr>
      <t>廃棄手続き予定</t>
    </r>
    <r>
      <rPr>
        <sz val="16"/>
        <rFont val="ＭＳ ゴシック"/>
        <family val="3"/>
        <charset val="128"/>
      </rPr>
      <t xml:space="preserve">
周辺機器含む          本体75.000円</t>
    </r>
    <rPh sb="8" eb="10">
      <t>シュウヘン</t>
    </rPh>
    <rPh sb="10" eb="12">
      <t>キキ</t>
    </rPh>
    <rPh sb="12" eb="13">
      <t>フク</t>
    </rPh>
    <rPh sb="24" eb="26">
      <t>ホンタイ</t>
    </rPh>
    <rPh sb="32" eb="33">
      <t>エン</t>
    </rPh>
    <phoneticPr fontId="2"/>
  </si>
  <si>
    <t>車いす(青ﾁｪｯｸ）</t>
    <rPh sb="0" eb="1">
      <t>クルマ</t>
    </rPh>
    <rPh sb="4" eb="5">
      <t>アオ</t>
    </rPh>
    <phoneticPr fontId="2"/>
  </si>
  <si>
    <t>電子レンジ</t>
    <rPh sb="0" eb="2">
      <t>デンシ</t>
    </rPh>
    <phoneticPr fontId="2"/>
  </si>
  <si>
    <t>25.12．20</t>
    <phoneticPr fontId="2"/>
  </si>
  <si>
    <t>2019年10月　不明</t>
    <rPh sb="4" eb="5">
      <t>ネン</t>
    </rPh>
    <rPh sb="7" eb="8">
      <t>ガツ</t>
    </rPh>
    <rPh sb="9" eb="11">
      <t>フメイ</t>
    </rPh>
    <phoneticPr fontId="2"/>
  </si>
  <si>
    <t>居宅所有分</t>
    <rPh sb="0" eb="2">
      <t>キョタク</t>
    </rPh>
    <rPh sb="2" eb="4">
      <t>ショユウ</t>
    </rPh>
    <rPh sb="4" eb="5">
      <t>ブン</t>
    </rPh>
    <phoneticPr fontId="2"/>
  </si>
  <si>
    <t>破棄2019年10月確認</t>
    <rPh sb="0" eb="2">
      <t>ハキ</t>
    </rPh>
    <rPh sb="6" eb="7">
      <t>ネン</t>
    </rPh>
    <rPh sb="9" eb="10">
      <t>ガツ</t>
    </rPh>
    <rPh sb="10" eb="12">
      <t>カクニン</t>
    </rPh>
    <phoneticPr fontId="2"/>
  </si>
  <si>
    <t>廃棄2019年10月確認</t>
    <rPh sb="0" eb="2">
      <t>ハイキ</t>
    </rPh>
    <rPh sb="6" eb="7">
      <t>ネン</t>
    </rPh>
    <rPh sb="9" eb="10">
      <t>ガツ</t>
    </rPh>
    <rPh sb="10" eb="12">
      <t>カクニン</t>
    </rPh>
    <phoneticPr fontId="2"/>
  </si>
  <si>
    <t>2019年10月不明</t>
    <rPh sb="4" eb="5">
      <t>ネン</t>
    </rPh>
    <rPh sb="7" eb="8">
      <t>ガツ</t>
    </rPh>
    <rPh sb="8" eb="10">
      <t>フメイ</t>
    </rPh>
    <phoneticPr fontId="2"/>
  </si>
  <si>
    <t>廃棄1019年10月確認</t>
    <rPh sb="0" eb="2">
      <t>ハイキ</t>
    </rPh>
    <rPh sb="6" eb="7">
      <t>ネン</t>
    </rPh>
    <rPh sb="9" eb="10">
      <t>ガツ</t>
    </rPh>
    <rPh sb="10" eb="12">
      <t>カクニン</t>
    </rPh>
    <phoneticPr fontId="2"/>
  </si>
  <si>
    <t>１ジ１２－２</t>
    <phoneticPr fontId="2"/>
  </si>
  <si>
    <r>
      <t>H18/6/16廃棄処分　　　　　　　</t>
    </r>
    <r>
      <rPr>
        <sz val="14"/>
        <color indexed="8"/>
        <rFont val="ＭＳ ゴシック"/>
        <family val="3"/>
        <charset val="128"/>
      </rPr>
      <t>【auの携帯電話に変更】　　０円</t>
    </r>
    <rPh sb="8" eb="10">
      <t>ハイキ</t>
    </rPh>
    <rPh sb="10" eb="12">
      <t>ショブン</t>
    </rPh>
    <rPh sb="23" eb="25">
      <t>ケイタイ</t>
    </rPh>
    <rPh sb="25" eb="27">
      <t>デンワ</t>
    </rPh>
    <rPh sb="28" eb="30">
      <t>ヘンコウ</t>
    </rPh>
    <rPh sb="34" eb="35">
      <t>エン</t>
    </rPh>
    <phoneticPr fontId="2"/>
  </si>
  <si>
    <t>缶バッジマシーンセット</t>
    <rPh sb="0" eb="1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</si>
</sst>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201" formatCode="&quot;№&quot;&quot;¥&quot;\!\ #,##0"/>
    <numFmt numFmtId="202" formatCode="#,##0_);[Red]\(#,##0\)"/>
    <numFmt numFmtId="206" formatCode="0_ "/>
    <numFmt numFmtId="208" formatCode="#,##0_ ;[Red]\-#,##0\ "/>
  </numFmts>
  <fonts count="49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8"/>
      <color indexed="10"/>
      <name val="ＭＳ ゴシック"/>
      <family val="3"/>
      <charset val="128"/>
    </font>
    <font>
      <sz val="18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4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59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3" fillId="4" borderId="60" applyNumberFormat="0" applyFont="0" applyAlignment="0" applyProtection="0">
      <alignment vertical="center"/>
    </xf>
    <xf numFmtId="0" fontId="29" fillId="0" borderId="61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6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33" fillId="0" borderId="63" applyNumberFormat="0" applyFill="0" applyAlignment="0" applyProtection="0">
      <alignment vertical="center"/>
    </xf>
    <xf numFmtId="0" fontId="34" fillId="0" borderId="64" applyNumberFormat="0" applyFill="0" applyAlignment="0" applyProtection="0">
      <alignment vertical="center"/>
    </xf>
    <xf numFmtId="0" fontId="35" fillId="0" borderId="6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6" applyNumberFormat="0" applyFill="0" applyAlignment="0" applyProtection="0">
      <alignment vertical="center"/>
    </xf>
    <xf numFmtId="0" fontId="37" fillId="34" borderId="6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" borderId="62" applyNumberFormat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688">
    <xf numFmtId="0" fontId="0" fillId="0" borderId="0" xfId="0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shrinkToFit="1"/>
    </xf>
    <xf numFmtId="0" fontId="4" fillId="0" borderId="16" xfId="0" applyFont="1" applyBorder="1" applyAlignment="1">
      <alignment horizontal="center" shrinkToFit="1"/>
    </xf>
    <xf numFmtId="0" fontId="4" fillId="0" borderId="16" xfId="0" applyFont="1" applyBorder="1" applyAlignment="1">
      <alignment shrinkToFit="1"/>
    </xf>
    <xf numFmtId="201" fontId="4" fillId="0" borderId="16" xfId="0" applyNumberFormat="1" applyFont="1" applyBorder="1" applyAlignment="1">
      <alignment horizontal="right" shrinkToFit="1"/>
    </xf>
    <xf numFmtId="0" fontId="4" fillId="0" borderId="17" xfId="0" applyFont="1" applyBorder="1" applyAlignment="1">
      <alignment shrinkToFit="1"/>
    </xf>
    <xf numFmtId="0" fontId="4" fillId="0" borderId="18" xfId="0" applyFont="1" applyBorder="1" applyAlignment="1">
      <alignment horizontal="center" shrinkToFit="1"/>
    </xf>
    <xf numFmtId="38" fontId="3" fillId="0" borderId="13" xfId="33" applyFont="1" applyBorder="1" applyAlignment="1">
      <alignment vertical="center" shrinkToFit="1"/>
    </xf>
    <xf numFmtId="38" fontId="3" fillId="0" borderId="6" xfId="33" applyFont="1" applyBorder="1" applyAlignment="1">
      <alignment vertical="center" shrinkToFit="1"/>
    </xf>
    <xf numFmtId="38" fontId="3" fillId="0" borderId="7" xfId="33" applyFont="1" applyBorder="1" applyAlignment="1">
      <alignment vertical="center" shrinkToFit="1"/>
    </xf>
    <xf numFmtId="38" fontId="3" fillId="0" borderId="19" xfId="33" applyFont="1" applyBorder="1" applyAlignment="1">
      <alignment vertical="center" shrinkToFit="1"/>
    </xf>
    <xf numFmtId="38" fontId="3" fillId="0" borderId="14" xfId="33" applyFont="1" applyBorder="1" applyAlignment="1">
      <alignment vertical="center" shrinkToFit="1"/>
    </xf>
    <xf numFmtId="38" fontId="3" fillId="0" borderId="2" xfId="33" applyFont="1" applyBorder="1" applyAlignment="1">
      <alignment vertical="center" shrinkToFit="1"/>
    </xf>
    <xf numFmtId="38" fontId="3" fillId="0" borderId="3" xfId="33" applyFont="1" applyBorder="1" applyAlignment="1">
      <alignment vertical="center" shrinkToFit="1"/>
    </xf>
    <xf numFmtId="38" fontId="3" fillId="0" borderId="20" xfId="33" applyFont="1" applyBorder="1" applyAlignment="1">
      <alignment vertical="center" shrinkToFit="1"/>
    </xf>
    <xf numFmtId="38" fontId="3" fillId="0" borderId="15" xfId="33" applyFont="1" applyBorder="1" applyAlignment="1">
      <alignment vertical="center" shrinkToFit="1"/>
    </xf>
    <xf numFmtId="38" fontId="3" fillId="0" borderId="4" xfId="33" applyFont="1" applyBorder="1" applyAlignment="1">
      <alignment vertical="center" shrinkToFit="1"/>
    </xf>
    <xf numFmtId="38" fontId="3" fillId="0" borderId="5" xfId="33" applyFont="1" applyBorder="1" applyAlignment="1">
      <alignment vertical="center" shrinkToFit="1"/>
    </xf>
    <xf numFmtId="38" fontId="3" fillId="0" borderId="21" xfId="33" applyFont="1" applyBorder="1" applyAlignment="1">
      <alignment vertical="center" shrinkToFit="1"/>
    </xf>
    <xf numFmtId="201" fontId="8" fillId="0" borderId="16" xfId="0" applyNumberFormat="1" applyFont="1" applyBorder="1" applyAlignment="1">
      <alignment horizontal="right" shrinkToFit="1"/>
    </xf>
    <xf numFmtId="0" fontId="4" fillId="0" borderId="3" xfId="0" applyFont="1" applyBorder="1" applyAlignment="1">
      <alignment vertical="center" wrapText="1" shrinkToFit="1"/>
    </xf>
    <xf numFmtId="0" fontId="3" fillId="0" borderId="16" xfId="0" applyFont="1" applyBorder="1" applyAlignment="1">
      <alignment horizontal="center" shrinkToFit="1"/>
    </xf>
    <xf numFmtId="0" fontId="4" fillId="0" borderId="22" xfId="0" applyFont="1" applyBorder="1" applyAlignment="1">
      <alignment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38" fontId="3" fillId="0" borderId="2" xfId="33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shrinkToFit="1"/>
    </xf>
    <xf numFmtId="38" fontId="3" fillId="0" borderId="3" xfId="33" applyFont="1" applyBorder="1" applyAlignment="1">
      <alignment horizontal="righ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right" vertical="center" shrinkToFit="1"/>
    </xf>
    <xf numFmtId="0" fontId="4" fillId="0" borderId="26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202" fontId="4" fillId="0" borderId="0" xfId="0" applyNumberFormat="1" applyFont="1" applyAlignment="1">
      <alignment vertical="center" shrinkToFit="1"/>
    </xf>
    <xf numFmtId="202" fontId="4" fillId="0" borderId="0" xfId="0" applyNumberFormat="1" applyFont="1" applyAlignment="1">
      <alignment shrinkToFit="1"/>
    </xf>
    <xf numFmtId="202" fontId="4" fillId="0" borderId="8" xfId="0" applyNumberFormat="1" applyFont="1" applyBorder="1" applyAlignment="1">
      <alignment horizontal="center" vertical="center" shrinkToFit="1"/>
    </xf>
    <xf numFmtId="202" fontId="4" fillId="0" borderId="26" xfId="0" applyNumberFormat="1" applyFont="1" applyBorder="1" applyAlignment="1">
      <alignment horizontal="right" vertical="center" shrinkToFit="1"/>
    </xf>
    <xf numFmtId="202" fontId="4" fillId="0" borderId="2" xfId="0" applyNumberFormat="1" applyFont="1" applyBorder="1" applyAlignment="1">
      <alignment horizontal="right" vertical="center" shrinkToFit="1"/>
    </xf>
    <xf numFmtId="202" fontId="4" fillId="0" borderId="2" xfId="0" applyNumberFormat="1" applyFont="1" applyBorder="1" applyAlignment="1">
      <alignment horizontal="center" vertical="center" shrinkToFit="1"/>
    </xf>
    <xf numFmtId="202" fontId="4" fillId="0" borderId="4" xfId="0" applyNumberFormat="1" applyFont="1" applyBorder="1" applyAlignment="1">
      <alignment horizontal="right" vertical="center" shrinkToFit="1"/>
    </xf>
    <xf numFmtId="202" fontId="4" fillId="0" borderId="0" xfId="0" applyNumberFormat="1" applyFont="1" applyBorder="1" applyAlignment="1">
      <alignment vertical="center" shrinkToFit="1"/>
    </xf>
    <xf numFmtId="202" fontId="4" fillId="0" borderId="0" xfId="0" applyNumberFormat="1" applyFont="1" applyAlignment="1">
      <alignment vertical="center"/>
    </xf>
    <xf numFmtId="202" fontId="4" fillId="0" borderId="16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 shrinkToFit="1"/>
    </xf>
    <xf numFmtId="202" fontId="3" fillId="0" borderId="3" xfId="0" applyNumberFormat="1" applyFont="1" applyBorder="1" applyAlignment="1">
      <alignment horizontal="right" vertical="center" shrinkToFit="1"/>
    </xf>
    <xf numFmtId="38" fontId="3" fillId="0" borderId="14" xfId="33" applyFont="1" applyBorder="1" applyAlignment="1">
      <alignment horizontal="right" vertical="center" shrinkToFit="1"/>
    </xf>
    <xf numFmtId="38" fontId="3" fillId="0" borderId="20" xfId="33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38" fontId="3" fillId="0" borderId="25" xfId="33" applyFont="1" applyBorder="1" applyAlignment="1">
      <alignment vertical="center" shrinkToFit="1"/>
    </xf>
    <xf numFmtId="38" fontId="3" fillId="0" borderId="26" xfId="33" applyFont="1" applyBorder="1" applyAlignment="1">
      <alignment vertical="center" shrinkToFit="1"/>
    </xf>
    <xf numFmtId="38" fontId="3" fillId="0" borderId="27" xfId="33" applyFont="1" applyBorder="1" applyAlignment="1">
      <alignment vertical="center" shrinkToFit="1"/>
    </xf>
    <xf numFmtId="38" fontId="4" fillId="0" borderId="14" xfId="33" applyFont="1" applyBorder="1" applyAlignment="1">
      <alignment vertical="center" shrinkToFit="1"/>
    </xf>
    <xf numFmtId="202" fontId="4" fillId="0" borderId="2" xfId="33" applyNumberFormat="1" applyFont="1" applyBorder="1" applyAlignment="1">
      <alignment vertical="center" shrinkToFit="1"/>
    </xf>
    <xf numFmtId="38" fontId="4" fillId="0" borderId="2" xfId="33" applyFont="1" applyBorder="1" applyAlignment="1">
      <alignment vertical="center" shrinkToFit="1"/>
    </xf>
    <xf numFmtId="38" fontId="4" fillId="0" borderId="20" xfId="33" applyFont="1" applyBorder="1" applyAlignment="1">
      <alignment vertical="center" shrinkToFit="1"/>
    </xf>
    <xf numFmtId="202" fontId="4" fillId="0" borderId="4" xfId="33" applyNumberFormat="1" applyFont="1" applyBorder="1" applyAlignment="1">
      <alignment vertical="center" shrinkToFit="1"/>
    </xf>
    <xf numFmtId="38" fontId="3" fillId="0" borderId="14" xfId="33" applyFont="1" applyBorder="1" applyAlignment="1">
      <alignment horizontal="center" vertical="center" shrinkToFit="1"/>
    </xf>
    <xf numFmtId="202" fontId="3" fillId="0" borderId="2" xfId="0" applyNumberFormat="1" applyFont="1" applyBorder="1" applyAlignment="1">
      <alignment horizontal="right" vertical="center" shrinkToFit="1"/>
    </xf>
    <xf numFmtId="202" fontId="3" fillId="0" borderId="2" xfId="33" applyNumberFormat="1" applyFont="1" applyBorder="1" applyAlignment="1">
      <alignment horizontal="right" vertical="center" shrinkToFit="1"/>
    </xf>
    <xf numFmtId="0" fontId="4" fillId="0" borderId="28" xfId="0" applyFont="1" applyBorder="1" applyAlignment="1">
      <alignment vertical="center" shrinkToFit="1"/>
    </xf>
    <xf numFmtId="38" fontId="3" fillId="0" borderId="29" xfId="33" applyFont="1" applyBorder="1" applyAlignment="1">
      <alignment vertical="center" shrinkToFit="1"/>
    </xf>
    <xf numFmtId="38" fontId="3" fillId="0" borderId="28" xfId="33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3" fontId="3" fillId="0" borderId="2" xfId="0" applyNumberFormat="1" applyFont="1" applyBorder="1" applyAlignment="1">
      <alignment horizontal="right" vertical="center" shrinkToFit="1"/>
    </xf>
    <xf numFmtId="3" fontId="3" fillId="0" borderId="3" xfId="0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 wrapText="1" shrinkToFit="1"/>
    </xf>
    <xf numFmtId="0" fontId="5" fillId="0" borderId="27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14" xfId="0" applyFont="1" applyBorder="1" applyAlignment="1">
      <alignment horizontal="left" vertical="center" shrinkToFit="1"/>
    </xf>
    <xf numFmtId="38" fontId="3" fillId="0" borderId="30" xfId="33" applyFont="1" applyBorder="1" applyAlignment="1">
      <alignment vertical="center" shrinkToFit="1"/>
    </xf>
    <xf numFmtId="0" fontId="4" fillId="0" borderId="25" xfId="0" applyFont="1" applyBorder="1" applyAlignment="1">
      <alignment horizontal="left" vertical="center" shrinkToFit="1"/>
    </xf>
    <xf numFmtId="38" fontId="3" fillId="0" borderId="31" xfId="33" applyFont="1" applyBorder="1" applyAlignment="1">
      <alignment vertical="center" shrinkToFit="1"/>
    </xf>
    <xf numFmtId="38" fontId="3" fillId="0" borderId="2" xfId="33" applyFont="1" applyFill="1" applyBorder="1" applyAlignment="1">
      <alignment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32" xfId="0" applyFont="1" applyBorder="1" applyAlignment="1">
      <alignment horizontal="center" vertical="center" shrinkToFit="1"/>
    </xf>
    <xf numFmtId="38" fontId="3" fillId="0" borderId="26" xfId="33" applyFont="1" applyBorder="1" applyAlignment="1">
      <alignment horizontal="right" vertical="center" shrinkToFit="1"/>
    </xf>
    <xf numFmtId="38" fontId="3" fillId="0" borderId="0" xfId="33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38" fontId="3" fillId="0" borderId="2" xfId="33" quotePrefix="1" applyFont="1" applyBorder="1" applyAlignment="1">
      <alignment horizontal="right" vertical="center" shrinkToFit="1"/>
    </xf>
    <xf numFmtId="0" fontId="4" fillId="0" borderId="27" xfId="0" applyFont="1" applyBorder="1" applyAlignment="1">
      <alignment vertical="center" wrapText="1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38" fontId="3" fillId="0" borderId="8" xfId="33" applyFont="1" applyBorder="1" applyAlignment="1">
      <alignment vertical="center" shrinkToFit="1"/>
    </xf>
    <xf numFmtId="38" fontId="3" fillId="0" borderId="12" xfId="33" applyFont="1" applyBorder="1" applyAlignment="1">
      <alignment vertical="center" shrinkToFit="1"/>
    </xf>
    <xf numFmtId="38" fontId="3" fillId="0" borderId="4" xfId="33" applyFont="1" applyFill="1" applyBorder="1" applyAlignment="1">
      <alignment vertical="center" shrinkToFit="1"/>
    </xf>
    <xf numFmtId="38" fontId="3" fillId="0" borderId="33" xfId="33" applyFont="1" applyBorder="1" applyAlignment="1">
      <alignment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 shrinkToFit="1"/>
    </xf>
    <xf numFmtId="0" fontId="0" fillId="0" borderId="0" xfId="0" applyBorder="1" applyAlignment="1">
      <alignment vertical="center" shrinkToFit="1"/>
    </xf>
    <xf numFmtId="14" fontId="4" fillId="5" borderId="3" xfId="0" applyNumberFormat="1" applyFont="1" applyFill="1" applyBorder="1" applyAlignment="1">
      <alignment vertical="center" shrinkToFit="1"/>
    </xf>
    <xf numFmtId="14" fontId="3" fillId="5" borderId="3" xfId="0" applyNumberFormat="1" applyFont="1" applyFill="1" applyBorder="1" applyAlignment="1">
      <alignment vertical="center" wrapText="1"/>
    </xf>
    <xf numFmtId="38" fontId="3" fillId="0" borderId="34" xfId="33" applyFont="1" applyBorder="1" applyAlignment="1">
      <alignment vertical="center" shrinkToFit="1"/>
    </xf>
    <xf numFmtId="38" fontId="3" fillId="0" borderId="3" xfId="33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5" borderId="3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left" vertical="center" shrinkToFit="1"/>
    </xf>
    <xf numFmtId="0" fontId="4" fillId="0" borderId="29" xfId="0" applyFont="1" applyBorder="1" applyAlignment="1">
      <alignment vertical="center" shrinkToFit="1"/>
    </xf>
    <xf numFmtId="38" fontId="3" fillId="0" borderId="18" xfId="33" applyFont="1" applyBorder="1" applyAlignment="1">
      <alignment vertical="center" shrinkToFit="1"/>
    </xf>
    <xf numFmtId="0" fontId="3" fillId="5" borderId="3" xfId="0" applyFont="1" applyFill="1" applyBorder="1" applyAlignment="1">
      <alignment vertical="center" wrapText="1"/>
    </xf>
    <xf numFmtId="38" fontId="3" fillId="0" borderId="20" xfId="33" applyFont="1" applyFill="1" applyBorder="1" applyAlignment="1">
      <alignment vertical="center" shrinkToFit="1"/>
    </xf>
    <xf numFmtId="0" fontId="4" fillId="5" borderId="3" xfId="0" applyFont="1" applyFill="1" applyBorder="1" applyAlignment="1">
      <alignment horizontal="left" vertical="center" wrapText="1" shrinkToFit="1"/>
    </xf>
    <xf numFmtId="0" fontId="4" fillId="5" borderId="3" xfId="0" applyFont="1" applyFill="1" applyBorder="1" applyAlignment="1">
      <alignment vertical="center" wrapText="1" shrinkToFit="1"/>
    </xf>
    <xf numFmtId="3" fontId="4" fillId="0" borderId="14" xfId="0" applyNumberFormat="1" applyFont="1" applyBorder="1" applyAlignment="1">
      <alignment horizontal="left" vertical="center" shrinkToFit="1"/>
    </xf>
    <xf numFmtId="38" fontId="3" fillId="0" borderId="20" xfId="33" applyFont="1" applyBorder="1" applyAlignment="1">
      <alignment vertical="center" wrapText="1" shrinkToFit="1"/>
    </xf>
    <xf numFmtId="38" fontId="3" fillId="0" borderId="20" xfId="33" applyFont="1" applyBorder="1" applyAlignment="1">
      <alignment horizontal="center" vertical="center" shrinkToFit="1"/>
    </xf>
    <xf numFmtId="38" fontId="3" fillId="0" borderId="2" xfId="33" applyFont="1" applyBorder="1" applyAlignment="1">
      <alignment vertical="center" wrapText="1" shrinkToFit="1"/>
    </xf>
    <xf numFmtId="38" fontId="3" fillId="0" borderId="31" xfId="33" applyFont="1" applyBorder="1" applyAlignment="1">
      <alignment vertical="center" wrapText="1" shrinkToFit="1"/>
    </xf>
    <xf numFmtId="0" fontId="3" fillId="0" borderId="14" xfId="0" applyFont="1" applyBorder="1" applyAlignment="1">
      <alignment horizontal="left" vertical="center" shrinkToFit="1"/>
    </xf>
    <xf numFmtId="0" fontId="4" fillId="0" borderId="3" xfId="0" applyFont="1" applyFill="1" applyBorder="1" applyAlignment="1">
      <alignment vertical="center" wrapText="1" shrinkToFit="1"/>
    </xf>
    <xf numFmtId="38" fontId="6" fillId="0" borderId="6" xfId="33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vertical="center" shrinkToFit="1"/>
    </xf>
    <xf numFmtId="38" fontId="16" fillId="0" borderId="14" xfId="33" applyFont="1" applyBorder="1" applyAlignment="1">
      <alignment vertical="center" shrinkToFit="1"/>
    </xf>
    <xf numFmtId="38" fontId="16" fillId="0" borderId="2" xfId="33" applyFont="1" applyBorder="1" applyAlignment="1">
      <alignment vertical="center" shrinkToFit="1"/>
    </xf>
    <xf numFmtId="202" fontId="15" fillId="0" borderId="2" xfId="33" applyNumberFormat="1" applyFont="1" applyBorder="1" applyAlignment="1">
      <alignment vertical="center" shrinkToFit="1"/>
    </xf>
    <xf numFmtId="14" fontId="4" fillId="5" borderId="3" xfId="0" applyNumberFormat="1" applyFont="1" applyFill="1" applyBorder="1" applyAlignment="1">
      <alignment horizontal="left" vertical="center" shrinkToFit="1"/>
    </xf>
    <xf numFmtId="38" fontId="3" fillId="0" borderId="20" xfId="33" applyFont="1" applyFill="1" applyBorder="1" applyAlignment="1">
      <alignment vertical="center" wrapText="1" shrinkToFit="1"/>
    </xf>
    <xf numFmtId="38" fontId="4" fillId="0" borderId="2" xfId="33" applyFont="1" applyFill="1" applyBorder="1" applyAlignment="1">
      <alignment vertical="center" wrapText="1" shrinkToFit="1"/>
    </xf>
    <xf numFmtId="38" fontId="4" fillId="0" borderId="20" xfId="33" applyFont="1" applyFill="1" applyBorder="1" applyAlignment="1">
      <alignment vertical="center" wrapText="1" shrinkToFit="1"/>
    </xf>
    <xf numFmtId="38" fontId="3" fillId="0" borderId="14" xfId="33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 shrinkToFit="1"/>
    </xf>
    <xf numFmtId="38" fontId="3" fillId="0" borderId="14" xfId="33" applyFont="1" applyBorder="1" applyAlignment="1">
      <alignment vertical="center" wrapText="1" shrinkToFit="1"/>
    </xf>
    <xf numFmtId="38" fontId="3" fillId="3" borderId="14" xfId="33" applyFont="1" applyFill="1" applyBorder="1" applyAlignment="1">
      <alignment vertical="center" shrinkToFit="1"/>
    </xf>
    <xf numFmtId="0" fontId="3" fillId="0" borderId="3" xfId="0" applyFont="1" applyFill="1" applyBorder="1" applyAlignment="1">
      <alignment horizontal="right" vertical="center" shrinkToFit="1"/>
    </xf>
    <xf numFmtId="38" fontId="3" fillId="3" borderId="2" xfId="33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4" fillId="3" borderId="3" xfId="0" applyFont="1" applyFill="1" applyBorder="1" applyAlignment="1">
      <alignment vertical="center" wrapText="1" shrinkToFit="1"/>
    </xf>
    <xf numFmtId="0" fontId="4" fillId="36" borderId="3" xfId="0" applyFont="1" applyFill="1" applyBorder="1" applyAlignment="1">
      <alignment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49" fontId="4" fillId="0" borderId="0" xfId="0" applyNumberFormat="1" applyFont="1" applyBorder="1" applyAlignment="1">
      <alignment horizontal="center" vertical="center" wrapText="1" shrinkToFit="1"/>
    </xf>
    <xf numFmtId="49" fontId="4" fillId="0" borderId="23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38" fontId="3" fillId="0" borderId="14" xfId="34" applyFont="1" applyBorder="1" applyAlignment="1">
      <alignment vertical="center" shrinkToFit="1"/>
    </xf>
    <xf numFmtId="38" fontId="3" fillId="0" borderId="2" xfId="34" applyFont="1" applyBorder="1" applyAlignment="1">
      <alignment vertical="center" shrinkToFit="1"/>
    </xf>
    <xf numFmtId="38" fontId="3" fillId="0" borderId="3" xfId="34" applyFont="1" applyBorder="1" applyAlignment="1">
      <alignment vertical="center" shrinkToFit="1"/>
    </xf>
    <xf numFmtId="38" fontId="3" fillId="0" borderId="20" xfId="34" applyFont="1" applyBorder="1" applyAlignment="1">
      <alignment vertical="center" wrapText="1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vertical="center" shrinkToFit="1"/>
    </xf>
    <xf numFmtId="38" fontId="3" fillId="0" borderId="14" xfId="34" applyFont="1" applyFill="1" applyBorder="1" applyAlignment="1">
      <alignment vertical="center" shrinkToFit="1"/>
    </xf>
    <xf numFmtId="38" fontId="3" fillId="0" borderId="2" xfId="34" applyFont="1" applyFill="1" applyBorder="1" applyAlignment="1">
      <alignment vertical="center" shrinkToFit="1"/>
    </xf>
    <xf numFmtId="38" fontId="3" fillId="0" borderId="3" xfId="34" applyFont="1" applyFill="1" applyBorder="1" applyAlignment="1">
      <alignment vertical="center" shrinkToFit="1"/>
    </xf>
    <xf numFmtId="38" fontId="3" fillId="0" borderId="20" xfId="34" applyFont="1" applyFill="1" applyBorder="1" applyAlignment="1">
      <alignment vertical="center" wrapText="1" shrinkToFit="1"/>
    </xf>
    <xf numFmtId="38" fontId="3" fillId="0" borderId="20" xfId="34" applyFont="1" applyFill="1" applyBorder="1" applyAlignment="1">
      <alignment vertical="center" shrinkToFit="1"/>
    </xf>
    <xf numFmtId="0" fontId="4" fillId="6" borderId="14" xfId="0" applyFont="1" applyFill="1" applyBorder="1" applyAlignment="1">
      <alignment horizontal="left" vertical="center" shrinkToFit="1"/>
    </xf>
    <xf numFmtId="38" fontId="3" fillId="6" borderId="14" xfId="34" applyFont="1" applyFill="1" applyBorder="1" applyAlignment="1">
      <alignment vertical="center" shrinkToFit="1"/>
    </xf>
    <xf numFmtId="38" fontId="3" fillId="6" borderId="2" xfId="34" applyFont="1" applyFill="1" applyBorder="1" applyAlignment="1">
      <alignment vertical="center" shrinkToFit="1"/>
    </xf>
    <xf numFmtId="38" fontId="3" fillId="6" borderId="3" xfId="34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right" vertical="center" shrinkToFit="1"/>
    </xf>
    <xf numFmtId="202" fontId="3" fillId="0" borderId="2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20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38" fontId="3" fillId="0" borderId="15" xfId="33" applyFont="1" applyFill="1" applyBorder="1" applyAlignment="1">
      <alignment vertical="center" shrinkToFit="1"/>
    </xf>
    <xf numFmtId="38" fontId="3" fillId="0" borderId="20" xfId="34" applyFont="1" applyBorder="1" applyAlignment="1">
      <alignment vertical="center" shrinkToFit="1"/>
    </xf>
    <xf numFmtId="38" fontId="3" fillId="0" borderId="2" xfId="34" applyFont="1" applyFill="1" applyBorder="1" applyAlignment="1">
      <alignment vertical="center" wrapText="1" shrinkToFit="1"/>
    </xf>
    <xf numFmtId="38" fontId="3" fillId="0" borderId="14" xfId="34" applyFont="1" applyFill="1" applyBorder="1" applyAlignment="1">
      <alignment vertical="center" wrapText="1" shrinkToFit="1"/>
    </xf>
    <xf numFmtId="0" fontId="8" fillId="0" borderId="0" xfId="0" applyFont="1" applyFill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5" borderId="3" xfId="0" applyFont="1" applyFill="1" applyBorder="1" applyAlignment="1">
      <alignment vertical="center" wrapText="1" shrinkToFit="1"/>
    </xf>
    <xf numFmtId="38" fontId="3" fillId="0" borderId="14" xfId="34" applyFont="1" applyBorder="1" applyAlignment="1">
      <alignment horizontal="right" vertical="center" shrinkToFit="1"/>
    </xf>
    <xf numFmtId="38" fontId="3" fillId="0" borderId="2" xfId="34" applyFont="1" applyBorder="1" applyAlignment="1">
      <alignment horizontal="right" vertical="center" shrinkToFit="1"/>
    </xf>
    <xf numFmtId="38" fontId="3" fillId="0" borderId="3" xfId="34" applyFont="1" applyBorder="1" applyAlignment="1">
      <alignment horizontal="right" vertical="center" shrinkToFit="1"/>
    </xf>
    <xf numFmtId="38" fontId="3" fillId="0" borderId="20" xfId="34" applyFont="1" applyBorder="1" applyAlignment="1">
      <alignment horizontal="right" vertical="center" shrinkToFit="1"/>
    </xf>
    <xf numFmtId="38" fontId="21" fillId="36" borderId="3" xfId="33" applyFont="1" applyFill="1" applyBorder="1" applyAlignment="1">
      <alignment vertical="center" wrapText="1"/>
    </xf>
    <xf numFmtId="0" fontId="6" fillId="0" borderId="0" xfId="0" applyFont="1" applyAlignment="1">
      <alignment vertical="center" wrapText="1" shrinkToFit="1"/>
    </xf>
    <xf numFmtId="0" fontId="4" fillId="8" borderId="3" xfId="0" applyFont="1" applyFill="1" applyBorder="1" applyAlignment="1">
      <alignment horizontal="left" vertical="center" shrinkToFit="1"/>
    </xf>
    <xf numFmtId="0" fontId="4" fillId="8" borderId="3" xfId="0" applyFont="1" applyFill="1" applyBorder="1" applyAlignment="1">
      <alignment vertical="center" wrapText="1" shrinkToFit="1"/>
    </xf>
    <xf numFmtId="208" fontId="4" fillId="0" borderId="0" xfId="0" applyNumberFormat="1" applyFont="1" applyAlignment="1">
      <alignment vertical="center" shrinkToFit="1"/>
    </xf>
    <xf numFmtId="208" fontId="4" fillId="0" borderId="0" xfId="0" applyNumberFormat="1" applyFont="1" applyAlignment="1">
      <alignment shrinkToFit="1"/>
    </xf>
    <xf numFmtId="208" fontId="4" fillId="0" borderId="12" xfId="0" applyNumberFormat="1" applyFont="1" applyBorder="1" applyAlignment="1">
      <alignment horizontal="center" vertical="center" shrinkToFit="1"/>
    </xf>
    <xf numFmtId="208" fontId="4" fillId="0" borderId="27" xfId="0" applyNumberFormat="1" applyFont="1" applyBorder="1" applyAlignment="1">
      <alignment horizontal="right" vertical="center" shrinkToFit="1"/>
    </xf>
    <xf numFmtId="208" fontId="4" fillId="0" borderId="3" xfId="0" applyNumberFormat="1" applyFont="1" applyBorder="1" applyAlignment="1">
      <alignment horizontal="right" vertical="center" shrinkToFit="1"/>
    </xf>
    <xf numFmtId="208" fontId="4" fillId="0" borderId="5" xfId="0" applyNumberFormat="1" applyFont="1" applyBorder="1" applyAlignment="1">
      <alignment horizontal="right" vertical="center" shrinkToFit="1"/>
    </xf>
    <xf numFmtId="208" fontId="4" fillId="0" borderId="0" xfId="0" applyNumberFormat="1" applyFont="1" applyBorder="1" applyAlignment="1">
      <alignment vertical="center" shrinkToFit="1"/>
    </xf>
    <xf numFmtId="208" fontId="4" fillId="0" borderId="0" xfId="0" applyNumberFormat="1" applyFont="1" applyAlignment="1">
      <alignment vertical="center"/>
    </xf>
    <xf numFmtId="38" fontId="4" fillId="0" borderId="14" xfId="33" applyFont="1" applyFill="1" applyBorder="1" applyAlignment="1">
      <alignment vertical="center" shrinkToFit="1"/>
    </xf>
    <xf numFmtId="202" fontId="4" fillId="0" borderId="2" xfId="33" applyNumberFormat="1" applyFont="1" applyFill="1" applyBorder="1" applyAlignment="1">
      <alignment vertical="center" shrinkToFit="1"/>
    </xf>
    <xf numFmtId="202" fontId="4" fillId="0" borderId="2" xfId="0" applyNumberFormat="1" applyFont="1" applyFill="1" applyBorder="1" applyAlignment="1">
      <alignment horizontal="right" vertical="center" shrinkToFit="1"/>
    </xf>
    <xf numFmtId="38" fontId="4" fillId="0" borderId="20" xfId="34" applyFont="1" applyFill="1" applyBorder="1" applyAlignment="1">
      <alignment vertical="center" shrinkToFit="1"/>
    </xf>
    <xf numFmtId="208" fontId="3" fillId="0" borderId="3" xfId="33" applyNumberFormat="1" applyFont="1" applyBorder="1" applyAlignment="1">
      <alignment vertical="center" shrinkToFit="1"/>
    </xf>
    <xf numFmtId="208" fontId="3" fillId="0" borderId="3" xfId="34" applyNumberFormat="1" applyFont="1" applyBorder="1" applyAlignment="1">
      <alignment vertical="center" shrinkToFit="1"/>
    </xf>
    <xf numFmtId="208" fontId="6" fillId="0" borderId="0" xfId="0" applyNumberFormat="1" applyFont="1" applyAlignment="1">
      <alignment vertical="center"/>
    </xf>
    <xf numFmtId="38" fontId="3" fillId="0" borderId="14" xfId="33" applyFont="1" applyFill="1" applyBorder="1" applyAlignment="1">
      <alignment horizontal="right" vertical="center" shrinkToFit="1"/>
    </xf>
    <xf numFmtId="38" fontId="3" fillId="0" borderId="2" xfId="33" applyFont="1" applyFill="1" applyBorder="1" applyAlignment="1">
      <alignment horizontal="right" vertical="center" shrinkToFit="1"/>
    </xf>
    <xf numFmtId="208" fontId="3" fillId="0" borderId="12" xfId="0" applyNumberFormat="1" applyFont="1" applyBorder="1" applyAlignment="1">
      <alignment horizontal="center" vertical="center" shrinkToFit="1"/>
    </xf>
    <xf numFmtId="208" fontId="3" fillId="0" borderId="3" xfId="0" applyNumberFormat="1" applyFont="1" applyBorder="1" applyAlignment="1">
      <alignment horizontal="right" vertical="center" shrinkToFit="1"/>
    </xf>
    <xf numFmtId="208" fontId="3" fillId="0" borderId="5" xfId="0" applyNumberFormat="1" applyFont="1" applyBorder="1" applyAlignment="1">
      <alignment horizontal="right" vertical="center" shrinkToFit="1"/>
    </xf>
    <xf numFmtId="208" fontId="3" fillId="0" borderId="2" xfId="34" applyNumberFormat="1" applyFont="1" applyBorder="1" applyAlignment="1">
      <alignment horizontal="right" vertical="center" shrinkToFit="1"/>
    </xf>
    <xf numFmtId="208" fontId="3" fillId="0" borderId="0" xfId="0" applyNumberFormat="1" applyFont="1" applyBorder="1" applyAlignment="1">
      <alignment vertical="center" shrinkToFit="1"/>
    </xf>
    <xf numFmtId="208" fontId="3" fillId="0" borderId="0" xfId="0" applyNumberFormat="1" applyFont="1" applyAlignment="1">
      <alignment vertical="center"/>
    </xf>
    <xf numFmtId="208" fontId="3" fillId="0" borderId="0" xfId="0" applyNumberFormat="1" applyFont="1" applyAlignment="1">
      <alignment vertical="center" shrinkToFit="1"/>
    </xf>
    <xf numFmtId="38" fontId="3" fillId="0" borderId="3" xfId="33" applyFont="1" applyFill="1" applyBorder="1" applyAlignment="1">
      <alignment horizontal="right" vertical="center" shrinkToFit="1"/>
    </xf>
    <xf numFmtId="38" fontId="3" fillId="0" borderId="14" xfId="34" applyFont="1" applyFill="1" applyBorder="1" applyAlignment="1">
      <alignment horizontal="right" vertical="center" shrinkToFit="1"/>
    </xf>
    <xf numFmtId="38" fontId="3" fillId="0" borderId="2" xfId="34" applyFont="1" applyFill="1" applyBorder="1" applyAlignment="1">
      <alignment horizontal="right" vertical="center" shrinkToFit="1"/>
    </xf>
    <xf numFmtId="38" fontId="3" fillId="0" borderId="3" xfId="34" applyFont="1" applyFill="1" applyBorder="1" applyAlignment="1">
      <alignment horizontal="right" vertical="center" shrinkToFit="1"/>
    </xf>
    <xf numFmtId="0" fontId="4" fillId="8" borderId="3" xfId="0" applyFont="1" applyFill="1" applyBorder="1" applyAlignment="1">
      <alignment vertical="center" shrinkToFit="1"/>
    </xf>
    <xf numFmtId="0" fontId="3" fillId="8" borderId="3" xfId="0" applyFont="1" applyFill="1" applyBorder="1" applyAlignment="1">
      <alignment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34" xfId="0" applyFont="1" applyBorder="1" applyAlignment="1">
      <alignment vertical="center" wrapText="1" shrinkToFit="1"/>
    </xf>
    <xf numFmtId="0" fontId="4" fillId="5" borderId="34" xfId="0" applyFont="1" applyFill="1" applyBorder="1" applyAlignment="1">
      <alignment vertical="center" wrapText="1" shrinkToFit="1"/>
    </xf>
    <xf numFmtId="0" fontId="4" fillId="5" borderId="35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5" borderId="3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5" borderId="3" xfId="0" applyFont="1" applyFill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5" borderId="34" xfId="0" applyFont="1" applyFill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5" borderId="38" xfId="0" applyFont="1" applyFill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4" fillId="5" borderId="5" xfId="0" applyFont="1" applyFill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38" fontId="3" fillId="0" borderId="25" xfId="33" applyFont="1" applyFill="1" applyBorder="1" applyAlignment="1">
      <alignment horizontal="right" vertical="center" shrinkToFit="1"/>
    </xf>
    <xf numFmtId="38" fontId="3" fillId="0" borderId="26" xfId="33" applyFont="1" applyFill="1" applyBorder="1" applyAlignment="1">
      <alignment horizontal="right" vertical="center" shrinkToFit="1"/>
    </xf>
    <xf numFmtId="0" fontId="3" fillId="0" borderId="27" xfId="0" applyFont="1" applyFill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208" fontId="3" fillId="0" borderId="27" xfId="0" applyNumberFormat="1" applyFont="1" applyBorder="1" applyAlignment="1">
      <alignment horizontal="right" vertical="center" shrinkToFit="1"/>
    </xf>
    <xf numFmtId="14" fontId="3" fillId="5" borderId="27" xfId="0" applyNumberFormat="1" applyFont="1" applyFill="1" applyBorder="1" applyAlignment="1">
      <alignment vertical="center" wrapText="1"/>
    </xf>
    <xf numFmtId="208" fontId="3" fillId="0" borderId="3" xfId="0" applyNumberFormat="1" applyFont="1" applyFill="1" applyBorder="1" applyAlignment="1">
      <alignment horizontal="right" vertical="center" shrinkToFit="1"/>
    </xf>
    <xf numFmtId="38" fontId="3" fillId="0" borderId="15" xfId="34" applyFont="1" applyBorder="1" applyAlignment="1">
      <alignment horizontal="right" vertical="center" shrinkToFit="1"/>
    </xf>
    <xf numFmtId="38" fontId="3" fillId="0" borderId="4" xfId="34" applyFont="1" applyBorder="1" applyAlignment="1">
      <alignment horizontal="right" vertical="center" shrinkToFit="1"/>
    </xf>
    <xf numFmtId="38" fontId="3" fillId="0" borderId="5" xfId="34" applyFont="1" applyBorder="1" applyAlignment="1">
      <alignment horizontal="right" vertical="center" shrinkToFit="1"/>
    </xf>
    <xf numFmtId="38" fontId="3" fillId="0" borderId="21" xfId="34" applyFont="1" applyBorder="1" applyAlignment="1">
      <alignment horizontal="right" vertical="center" shrinkToFit="1"/>
    </xf>
    <xf numFmtId="38" fontId="3" fillId="0" borderId="21" xfId="34" applyFont="1" applyBorder="1" applyAlignment="1">
      <alignment vertical="center" shrinkToFit="1"/>
    </xf>
    <xf numFmtId="14" fontId="4" fillId="0" borderId="14" xfId="0" applyNumberFormat="1" applyFont="1" applyBorder="1" applyAlignment="1">
      <alignment horizontal="left" vertical="center" shrinkToFit="1"/>
    </xf>
    <xf numFmtId="0" fontId="4" fillId="0" borderId="15" xfId="0" applyFont="1" applyFill="1" applyBorder="1" applyAlignment="1">
      <alignment vertical="center" shrinkToFit="1"/>
    </xf>
    <xf numFmtId="38" fontId="3" fillId="0" borderId="15" xfId="34" applyFont="1" applyBorder="1" applyAlignment="1">
      <alignment vertical="center" shrinkToFit="1"/>
    </xf>
    <xf numFmtId="38" fontId="3" fillId="0" borderId="4" xfId="34" applyFont="1" applyBorder="1" applyAlignment="1">
      <alignment vertical="center" shrinkToFit="1"/>
    </xf>
    <xf numFmtId="38" fontId="3" fillId="0" borderId="5" xfId="34" applyFont="1" applyBorder="1" applyAlignment="1">
      <alignment vertical="center" shrinkToFit="1"/>
    </xf>
    <xf numFmtId="38" fontId="4" fillId="0" borderId="2" xfId="33" applyFont="1" applyFill="1" applyBorder="1" applyAlignment="1">
      <alignment vertical="center" shrinkToFit="1"/>
    </xf>
    <xf numFmtId="0" fontId="4" fillId="0" borderId="14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left" vertical="center" shrinkToFit="1"/>
    </xf>
    <xf numFmtId="202" fontId="4" fillId="0" borderId="2" xfId="0" applyNumberFormat="1" applyFont="1" applyFill="1" applyBorder="1" applyAlignment="1">
      <alignment vertical="center" shrinkToFit="1"/>
    </xf>
    <xf numFmtId="202" fontId="4" fillId="0" borderId="2" xfId="34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 shrinkToFit="1"/>
    </xf>
    <xf numFmtId="38" fontId="3" fillId="0" borderId="25" xfId="33" applyFont="1" applyFill="1" applyBorder="1" applyAlignment="1">
      <alignment vertical="center" shrinkToFit="1"/>
    </xf>
    <xf numFmtId="38" fontId="3" fillId="0" borderId="26" xfId="33" applyFont="1" applyFill="1" applyBorder="1" applyAlignment="1">
      <alignment vertical="center" shrinkToFit="1"/>
    </xf>
    <xf numFmtId="38" fontId="3" fillId="0" borderId="27" xfId="33" applyFont="1" applyFill="1" applyBorder="1" applyAlignment="1">
      <alignment vertical="center" shrinkToFit="1"/>
    </xf>
    <xf numFmtId="0" fontId="4" fillId="8" borderId="27" xfId="0" applyFont="1" applyFill="1" applyBorder="1" applyAlignment="1">
      <alignment vertical="center" shrinkToFit="1"/>
    </xf>
    <xf numFmtId="38" fontId="6" fillId="0" borderId="2" xfId="33" applyFont="1" applyBorder="1" applyAlignment="1">
      <alignment horizontal="center" vertical="center" wrapText="1" shrinkToFit="1"/>
    </xf>
    <xf numFmtId="56" fontId="4" fillId="0" borderId="14" xfId="0" applyNumberFormat="1" applyFont="1" applyBorder="1" applyAlignment="1">
      <alignment vertical="center" shrinkToFit="1"/>
    </xf>
    <xf numFmtId="38" fontId="3" fillId="0" borderId="4" xfId="34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55" fontId="4" fillId="0" borderId="3" xfId="0" applyNumberFormat="1" applyFont="1" applyBorder="1" applyAlignment="1">
      <alignment vertical="center" shrinkToFit="1"/>
    </xf>
    <xf numFmtId="0" fontId="8" fillId="36" borderId="3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38" fontId="3" fillId="0" borderId="25" xfId="34" applyFont="1" applyBorder="1" applyAlignment="1">
      <alignment vertical="center" shrinkToFit="1"/>
    </xf>
    <xf numFmtId="38" fontId="3" fillId="0" borderId="26" xfId="34" applyFont="1" applyBorder="1" applyAlignment="1">
      <alignment vertical="center" shrinkToFit="1"/>
    </xf>
    <xf numFmtId="38" fontId="3" fillId="0" borderId="27" xfId="34" applyFont="1" applyBorder="1" applyAlignment="1">
      <alignment vertical="center" shrinkToFit="1"/>
    </xf>
    <xf numFmtId="38" fontId="3" fillId="0" borderId="31" xfId="34" applyFont="1" applyBorder="1" applyAlignment="1">
      <alignment vertical="center" wrapText="1" shrinkToFit="1"/>
    </xf>
    <xf numFmtId="0" fontId="4" fillId="0" borderId="27" xfId="0" applyFont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3" fillId="0" borderId="15" xfId="0" applyFont="1" applyFill="1" applyBorder="1" applyAlignment="1">
      <alignment horizontal="right" vertical="center" shrinkToFit="1"/>
    </xf>
    <xf numFmtId="202" fontId="3" fillId="0" borderId="4" xfId="0" applyNumberFormat="1" applyFont="1" applyFill="1" applyBorder="1" applyAlignment="1">
      <alignment horizontal="right" vertical="center" shrinkToFit="1"/>
    </xf>
    <xf numFmtId="202" fontId="3" fillId="0" borderId="5" xfId="0" applyNumberFormat="1" applyFont="1" applyFill="1" applyBorder="1" applyAlignment="1">
      <alignment horizontal="right" vertical="center" shrinkToFit="1"/>
    </xf>
    <xf numFmtId="0" fontId="3" fillId="0" borderId="15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right" vertical="center" shrinkToFit="1"/>
    </xf>
    <xf numFmtId="0" fontId="3" fillId="0" borderId="5" xfId="0" applyFont="1" applyFill="1" applyBorder="1" applyAlignment="1">
      <alignment horizontal="right" vertical="center" shrinkToFit="1"/>
    </xf>
    <xf numFmtId="3" fontId="3" fillId="0" borderId="4" xfId="0" applyNumberFormat="1" applyFont="1" applyFill="1" applyBorder="1" applyAlignment="1">
      <alignment horizontal="right" vertical="center" shrinkToFit="1"/>
    </xf>
    <xf numFmtId="3" fontId="3" fillId="0" borderId="5" xfId="0" applyNumberFormat="1" applyFont="1" applyFill="1" applyBorder="1" applyAlignment="1">
      <alignment horizontal="righ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37" borderId="27" xfId="0" applyFont="1" applyFill="1" applyBorder="1" applyAlignment="1">
      <alignment vertical="center" wrapText="1" shrinkToFit="1"/>
    </xf>
    <xf numFmtId="0" fontId="42" fillId="0" borderId="0" xfId="0" applyFont="1" applyBorder="1" applyAlignment="1">
      <alignment vertical="center" shrinkToFit="1"/>
    </xf>
    <xf numFmtId="0" fontId="42" fillId="0" borderId="0" xfId="0" applyFont="1" applyAlignment="1">
      <alignment vertical="center" shrinkToFit="1"/>
    </xf>
    <xf numFmtId="0" fontId="42" fillId="0" borderId="17" xfId="0" applyFont="1" applyBorder="1" applyAlignment="1">
      <alignment vertical="center" shrinkToFit="1"/>
    </xf>
    <xf numFmtId="0" fontId="42" fillId="0" borderId="18" xfId="0" applyFont="1" applyBorder="1" applyAlignment="1">
      <alignment horizontal="center" vertical="center" shrinkToFit="1"/>
    </xf>
    <xf numFmtId="38" fontId="42" fillId="0" borderId="0" xfId="33" applyFont="1" applyAlignment="1">
      <alignment vertical="center" shrinkToFit="1"/>
    </xf>
    <xf numFmtId="0" fontId="44" fillId="0" borderId="0" xfId="0" applyFont="1" applyBorder="1" applyAlignment="1">
      <alignment horizontal="center" wrapText="1" shrinkToFit="1"/>
    </xf>
    <xf numFmtId="0" fontId="42" fillId="0" borderId="24" xfId="0" applyFont="1" applyBorder="1" applyAlignment="1">
      <alignment vertical="center" shrinkToFit="1"/>
    </xf>
    <xf numFmtId="49" fontId="42" fillId="0" borderId="0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shrinkToFit="1"/>
    </xf>
    <xf numFmtId="38" fontId="42" fillId="0" borderId="0" xfId="33" applyFont="1" applyAlignment="1">
      <alignment shrinkToFit="1"/>
    </xf>
    <xf numFmtId="0" fontId="42" fillId="0" borderId="0" xfId="0" applyFont="1" applyBorder="1" applyAlignment="1">
      <alignment shrinkToFit="1"/>
    </xf>
    <xf numFmtId="0" fontId="42" fillId="0" borderId="22" xfId="0" applyFont="1" applyBorder="1" applyAlignment="1">
      <alignment vertical="center" shrinkToFit="1"/>
    </xf>
    <xf numFmtId="49" fontId="42" fillId="0" borderId="23" xfId="0" applyNumberFormat="1" applyFont="1" applyBorder="1" applyAlignment="1">
      <alignment horizontal="center" vertical="center" shrinkToFit="1"/>
    </xf>
    <xf numFmtId="201" fontId="42" fillId="0" borderId="16" xfId="0" applyNumberFormat="1" applyFont="1" applyBorder="1" applyAlignment="1">
      <alignment horizontal="right" shrinkToFit="1"/>
    </xf>
    <xf numFmtId="0" fontId="42" fillId="0" borderId="16" xfId="0" applyFont="1" applyBorder="1" applyAlignment="1">
      <alignment shrinkToFit="1"/>
    </xf>
    <xf numFmtId="0" fontId="42" fillId="0" borderId="16" xfId="0" applyFont="1" applyBorder="1" applyAlignment="1">
      <alignment horizontal="center" shrinkToFit="1"/>
    </xf>
    <xf numFmtId="0" fontId="42" fillId="0" borderId="1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8" xfId="0" applyFont="1" applyBorder="1" applyAlignment="1">
      <alignment horizontal="center" vertical="center" shrinkToFit="1"/>
    </xf>
    <xf numFmtId="0" fontId="42" fillId="0" borderId="11" xfId="0" applyFont="1" applyBorder="1" applyAlignment="1">
      <alignment horizontal="center" vertical="center" shrinkToFit="1"/>
    </xf>
    <xf numFmtId="38" fontId="42" fillId="0" borderId="12" xfId="33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 shrinkToFit="1"/>
    </xf>
    <xf numFmtId="0" fontId="42" fillId="0" borderId="25" xfId="0" applyFont="1" applyBorder="1" applyAlignment="1">
      <alignment vertical="center" shrinkToFit="1"/>
    </xf>
    <xf numFmtId="0" fontId="41" fillId="0" borderId="26" xfId="0" applyFont="1" applyBorder="1" applyAlignment="1">
      <alignment horizontal="center" vertical="center" shrinkToFit="1"/>
    </xf>
    <xf numFmtId="0" fontId="42" fillId="0" borderId="26" xfId="0" applyFont="1" applyBorder="1" applyAlignment="1">
      <alignment vertical="center" shrinkToFit="1"/>
    </xf>
    <xf numFmtId="0" fontId="44" fillId="0" borderId="25" xfId="0" applyFont="1" applyBorder="1" applyAlignment="1">
      <alignment horizontal="center" vertical="center" shrinkToFit="1"/>
    </xf>
    <xf numFmtId="202" fontId="44" fillId="0" borderId="26" xfId="0" applyNumberFormat="1" applyFont="1" applyBorder="1" applyAlignment="1">
      <alignment horizontal="right" vertical="center" shrinkToFit="1"/>
    </xf>
    <xf numFmtId="202" fontId="44" fillId="0" borderId="27" xfId="0" applyNumberFormat="1" applyFont="1" applyBorder="1" applyAlignment="1">
      <alignment horizontal="right" vertical="center" shrinkToFit="1"/>
    </xf>
    <xf numFmtId="0" fontId="44" fillId="0" borderId="25" xfId="0" applyFont="1" applyBorder="1" applyAlignment="1">
      <alignment vertical="center" shrinkToFit="1"/>
    </xf>
    <xf numFmtId="0" fontId="44" fillId="0" borderId="26" xfId="0" applyFont="1" applyBorder="1" applyAlignment="1">
      <alignment horizontal="right" vertical="center" shrinkToFit="1"/>
    </xf>
    <xf numFmtId="0" fontId="44" fillId="0" borderId="27" xfId="0" applyFont="1" applyBorder="1" applyAlignment="1">
      <alignment horizontal="right" vertical="center" shrinkToFit="1"/>
    </xf>
    <xf numFmtId="3" fontId="44" fillId="0" borderId="26" xfId="0" applyNumberFormat="1" applyFont="1" applyBorder="1" applyAlignment="1">
      <alignment horizontal="right" vertical="center" shrinkToFit="1"/>
    </xf>
    <xf numFmtId="38" fontId="44" fillId="0" borderId="27" xfId="33" applyFont="1" applyBorder="1" applyAlignment="1">
      <alignment horizontal="right" vertical="center" shrinkToFit="1"/>
    </xf>
    <xf numFmtId="0" fontId="42" fillId="0" borderId="25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left" vertical="center" shrinkToFit="1"/>
    </xf>
    <xf numFmtId="0" fontId="42" fillId="0" borderId="14" xfId="0" applyFont="1" applyBorder="1" applyAlignment="1">
      <alignment vertical="center" shrinkToFit="1"/>
    </xf>
    <xf numFmtId="0" fontId="41" fillId="0" borderId="2" xfId="0" applyFont="1" applyBorder="1" applyAlignment="1">
      <alignment horizontal="center" vertical="center" shrinkToFit="1"/>
    </xf>
    <xf numFmtId="0" fontId="42" fillId="0" borderId="2" xfId="0" applyFont="1" applyBorder="1" applyAlignment="1">
      <alignment vertical="center" shrinkToFit="1"/>
    </xf>
    <xf numFmtId="0" fontId="44" fillId="0" borderId="14" xfId="0" applyFont="1" applyBorder="1" applyAlignment="1">
      <alignment horizontal="center" vertical="center" shrinkToFit="1"/>
    </xf>
    <xf numFmtId="202" fontId="44" fillId="0" borderId="2" xfId="0" applyNumberFormat="1" applyFont="1" applyBorder="1" applyAlignment="1">
      <alignment horizontal="right" vertical="center" shrinkToFit="1"/>
    </xf>
    <xf numFmtId="202" fontId="44" fillId="0" borderId="3" xfId="0" applyNumberFormat="1" applyFont="1" applyBorder="1" applyAlignment="1">
      <alignment horizontal="right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2" xfId="0" applyFont="1" applyBorder="1" applyAlignment="1">
      <alignment horizontal="right" vertical="center" shrinkToFit="1"/>
    </xf>
    <xf numFmtId="0" fontId="44" fillId="0" borderId="3" xfId="0" applyFont="1" applyBorder="1" applyAlignment="1">
      <alignment horizontal="right" vertical="center" shrinkToFit="1"/>
    </xf>
    <xf numFmtId="3" fontId="44" fillId="0" borderId="2" xfId="0" applyNumberFormat="1" applyFont="1" applyBorder="1" applyAlignment="1">
      <alignment horizontal="right" vertical="center" shrinkToFit="1"/>
    </xf>
    <xf numFmtId="38" fontId="44" fillId="0" borderId="3" xfId="33" applyFont="1" applyBorder="1" applyAlignment="1">
      <alignment horizontal="right" vertical="center" shrinkToFit="1"/>
    </xf>
    <xf numFmtId="0" fontId="42" fillId="0" borderId="14" xfId="0" applyFont="1" applyBorder="1" applyAlignment="1">
      <alignment horizontal="center" vertical="center" wrapText="1" shrinkToFit="1"/>
    </xf>
    <xf numFmtId="0" fontId="42" fillId="0" borderId="3" xfId="0" applyFont="1" applyBorder="1" applyAlignment="1">
      <alignment horizontal="left" vertical="center" shrinkToFit="1"/>
    </xf>
    <xf numFmtId="0" fontId="42" fillId="0" borderId="3" xfId="0" applyFont="1" applyBorder="1" applyAlignment="1">
      <alignment horizontal="left" vertical="center" wrapText="1" shrinkToFit="1"/>
    </xf>
    <xf numFmtId="0" fontId="42" fillId="0" borderId="14" xfId="0" applyFont="1" applyBorder="1" applyAlignment="1">
      <alignment horizontal="center" vertical="center" shrinkToFit="1"/>
    </xf>
    <xf numFmtId="38" fontId="44" fillId="0" borderId="14" xfId="33" applyFont="1" applyBorder="1" applyAlignment="1">
      <alignment horizontal="center" vertical="center" shrinkToFit="1"/>
    </xf>
    <xf numFmtId="202" fontId="44" fillId="0" borderId="2" xfId="33" applyNumberFormat="1" applyFont="1" applyBorder="1" applyAlignment="1">
      <alignment horizontal="right" vertical="center" shrinkToFit="1"/>
    </xf>
    <xf numFmtId="38" fontId="44" fillId="0" borderId="14" xfId="33" applyFont="1" applyBorder="1" applyAlignment="1">
      <alignment vertical="center" shrinkToFit="1"/>
    </xf>
    <xf numFmtId="38" fontId="44" fillId="0" borderId="2" xfId="33" applyFont="1" applyBorder="1" applyAlignment="1">
      <alignment horizontal="right" vertical="center" shrinkToFit="1"/>
    </xf>
    <xf numFmtId="38" fontId="44" fillId="0" borderId="20" xfId="33" applyFont="1" applyBorder="1" applyAlignment="1">
      <alignment horizontal="center" vertical="center" shrinkToFit="1"/>
    </xf>
    <xf numFmtId="38" fontId="44" fillId="0" borderId="20" xfId="33" applyFont="1" applyBorder="1" applyAlignment="1">
      <alignment horizontal="center" vertical="center" wrapText="1" shrinkToFit="1"/>
    </xf>
    <xf numFmtId="0" fontId="42" fillId="0" borderId="0" xfId="0" applyFont="1" applyBorder="1" applyAlignment="1">
      <alignment horizontal="center" vertical="center" wrapText="1" shrinkToFit="1"/>
    </xf>
    <xf numFmtId="38" fontId="44" fillId="8" borderId="14" xfId="33" applyFont="1" applyFill="1" applyBorder="1" applyAlignment="1">
      <alignment horizontal="center" vertical="center" shrinkToFit="1"/>
    </xf>
    <xf numFmtId="202" fontId="44" fillId="8" borderId="2" xfId="33" applyNumberFormat="1" applyFont="1" applyFill="1" applyBorder="1" applyAlignment="1">
      <alignment horizontal="right" vertical="center" shrinkToFit="1"/>
    </xf>
    <xf numFmtId="0" fontId="44" fillId="8" borderId="3" xfId="0" applyFont="1" applyFill="1" applyBorder="1" applyAlignment="1">
      <alignment horizontal="right" vertical="center" shrinkToFit="1"/>
    </xf>
    <xf numFmtId="206" fontId="45" fillId="0" borderId="0" xfId="0" applyNumberFormat="1" applyFont="1" applyBorder="1" applyAlignment="1">
      <alignment horizontal="center" vertical="center" wrapText="1" shrinkToFit="1"/>
    </xf>
    <xf numFmtId="202" fontId="44" fillId="0" borderId="2" xfId="33" applyNumberFormat="1" applyFont="1" applyFill="1" applyBorder="1" applyAlignment="1">
      <alignment horizontal="right" vertical="center" shrinkToFit="1"/>
    </xf>
    <xf numFmtId="202" fontId="44" fillId="0" borderId="3" xfId="0" applyNumberFormat="1" applyFont="1" applyFill="1" applyBorder="1" applyAlignment="1">
      <alignment horizontal="right" vertical="center" shrinkToFit="1"/>
    </xf>
    <xf numFmtId="0" fontId="44" fillId="0" borderId="3" xfId="0" applyFont="1" applyFill="1" applyBorder="1" applyAlignment="1">
      <alignment horizontal="right" vertical="center" shrinkToFit="1"/>
    </xf>
    <xf numFmtId="0" fontId="42" fillId="5" borderId="3" xfId="0" applyFont="1" applyFill="1" applyBorder="1" applyAlignment="1">
      <alignment horizontal="left" vertical="center" shrinkToFit="1"/>
    </xf>
    <xf numFmtId="38" fontId="44" fillId="0" borderId="14" xfId="33" applyFont="1" applyFill="1" applyBorder="1" applyAlignment="1">
      <alignment horizontal="center" vertical="center" shrinkToFit="1"/>
    </xf>
    <xf numFmtId="38" fontId="44" fillId="0" borderId="20" xfId="33" applyFont="1" applyBorder="1" applyAlignment="1">
      <alignment vertical="center" shrinkToFit="1"/>
    </xf>
    <xf numFmtId="0" fontId="42" fillId="5" borderId="3" xfId="0" applyFont="1" applyFill="1" applyBorder="1" applyAlignment="1">
      <alignment horizontal="left" vertical="center" wrapText="1" shrinkToFit="1"/>
    </xf>
    <xf numFmtId="0" fontId="42" fillId="0" borderId="14" xfId="0" applyFont="1" applyBorder="1" applyAlignment="1">
      <alignment horizontal="left" vertical="center" shrinkToFit="1"/>
    </xf>
    <xf numFmtId="38" fontId="44" fillId="0" borderId="2" xfId="33" applyFont="1" applyBorder="1" applyAlignment="1">
      <alignment vertical="center" shrinkToFit="1"/>
    </xf>
    <xf numFmtId="38" fontId="44" fillId="0" borderId="3" xfId="33" applyFont="1" applyBorder="1" applyAlignment="1">
      <alignment vertical="center" shrinkToFit="1"/>
    </xf>
    <xf numFmtId="38" fontId="44" fillId="0" borderId="14" xfId="33" applyFont="1" applyFill="1" applyBorder="1" applyAlignment="1">
      <alignment vertical="center" shrinkToFit="1"/>
    </xf>
    <xf numFmtId="38" fontId="44" fillId="0" borderId="2" xfId="33" applyFont="1" applyFill="1" applyBorder="1" applyAlignment="1">
      <alignment vertical="center" shrinkToFit="1"/>
    </xf>
    <xf numFmtId="38" fontId="44" fillId="0" borderId="3" xfId="33" applyFont="1" applyFill="1" applyBorder="1" applyAlignment="1">
      <alignment vertical="center" shrinkToFit="1"/>
    </xf>
    <xf numFmtId="0" fontId="42" fillId="5" borderId="3" xfId="0" applyFont="1" applyFill="1" applyBorder="1" applyAlignment="1">
      <alignment vertical="center" shrinkToFit="1"/>
    </xf>
    <xf numFmtId="0" fontId="42" fillId="5" borderId="3" xfId="0" applyFont="1" applyFill="1" applyBorder="1" applyAlignment="1">
      <alignment vertical="center" wrapText="1" shrinkToFit="1"/>
    </xf>
    <xf numFmtId="0" fontId="46" fillId="0" borderId="0" xfId="0" applyFont="1" applyBorder="1" applyAlignment="1">
      <alignment vertical="center" wrapText="1" shrinkToFit="1"/>
    </xf>
    <xf numFmtId="38" fontId="44" fillId="0" borderId="20" xfId="33" applyFont="1" applyFill="1" applyBorder="1" applyAlignment="1">
      <alignment vertical="center" shrinkToFit="1"/>
    </xf>
    <xf numFmtId="0" fontId="42" fillId="0" borderId="3" xfId="0" applyFont="1" applyFill="1" applyBorder="1" applyAlignment="1">
      <alignment vertical="center" shrinkToFit="1"/>
    </xf>
    <xf numFmtId="0" fontId="42" fillId="5" borderId="3" xfId="0" applyFont="1" applyFill="1" applyBorder="1" applyAlignment="1">
      <alignment vertical="center" wrapText="1"/>
    </xf>
    <xf numFmtId="38" fontId="44" fillId="0" borderId="20" xfId="33" applyFont="1" applyBorder="1" applyAlignment="1">
      <alignment vertical="center" wrapText="1" shrinkToFit="1"/>
    </xf>
    <xf numFmtId="38" fontId="44" fillId="0" borderId="20" xfId="33" applyFont="1" applyFill="1" applyBorder="1" applyAlignment="1">
      <alignment vertical="center" wrapText="1" shrinkToFit="1"/>
    </xf>
    <xf numFmtId="0" fontId="42" fillId="0" borderId="3" xfId="0" applyFont="1" applyFill="1" applyBorder="1" applyAlignment="1">
      <alignment horizontal="left" vertical="center" shrinkToFit="1"/>
    </xf>
    <xf numFmtId="0" fontId="47" fillId="0" borderId="0" xfId="0" applyFont="1" applyBorder="1" applyAlignment="1">
      <alignment vertical="center" shrinkToFit="1"/>
    </xf>
    <xf numFmtId="0" fontId="42" fillId="0" borderId="3" xfId="0" applyFont="1" applyBorder="1" applyAlignment="1">
      <alignment vertical="center" wrapText="1" shrinkToFit="1"/>
    </xf>
    <xf numFmtId="38" fontId="44" fillId="0" borderId="2" xfId="33" applyFont="1" applyBorder="1" applyAlignment="1">
      <alignment vertical="center" wrapText="1" shrinkToFit="1"/>
    </xf>
    <xf numFmtId="0" fontId="42" fillId="0" borderId="0" xfId="0" applyFont="1" applyBorder="1" applyAlignment="1">
      <alignment vertical="center" wrapText="1" shrinkToFit="1"/>
    </xf>
    <xf numFmtId="0" fontId="42" fillId="3" borderId="3" xfId="0" applyFont="1" applyFill="1" applyBorder="1" applyAlignment="1">
      <alignment vertical="center" wrapText="1" shrinkToFit="1"/>
    </xf>
    <xf numFmtId="0" fontId="42" fillId="5" borderId="56" xfId="0" applyFont="1" applyFill="1" applyBorder="1" applyAlignment="1">
      <alignment vertical="center" wrapText="1" shrinkToFit="1"/>
    </xf>
    <xf numFmtId="57" fontId="42" fillId="3" borderId="3" xfId="0" applyNumberFormat="1" applyFont="1" applyFill="1" applyBorder="1" applyAlignment="1">
      <alignment vertical="center" wrapText="1" shrinkToFit="1"/>
    </xf>
    <xf numFmtId="57" fontId="42" fillId="5" borderId="56" xfId="0" applyNumberFormat="1" applyFont="1" applyFill="1" applyBorder="1" applyAlignment="1">
      <alignment vertical="center" wrapText="1" shrinkToFit="1"/>
    </xf>
    <xf numFmtId="57" fontId="42" fillId="5" borderId="3" xfId="0" applyNumberFormat="1" applyFont="1" applyFill="1" applyBorder="1" applyAlignment="1">
      <alignment vertical="center" wrapText="1" shrinkToFit="1"/>
    </xf>
    <xf numFmtId="57" fontId="42" fillId="0" borderId="3" xfId="0" applyNumberFormat="1" applyFont="1" applyFill="1" applyBorder="1" applyAlignment="1">
      <alignment vertical="center" wrapText="1" shrinkToFit="1"/>
    </xf>
    <xf numFmtId="0" fontId="42" fillId="0" borderId="2" xfId="0" applyFont="1" applyFill="1" applyBorder="1" applyAlignment="1">
      <alignment vertical="center" shrinkToFit="1"/>
    </xf>
    <xf numFmtId="0" fontId="42" fillId="8" borderId="2" xfId="0" applyFont="1" applyFill="1" applyBorder="1" applyAlignment="1">
      <alignment vertical="center" shrinkToFit="1"/>
    </xf>
    <xf numFmtId="0" fontId="42" fillId="36" borderId="3" xfId="0" applyFont="1" applyFill="1" applyBorder="1" applyAlignment="1">
      <alignment vertical="center" wrapText="1" shrinkToFit="1"/>
    </xf>
    <xf numFmtId="38" fontId="44" fillId="0" borderId="2" xfId="33" quotePrefix="1" applyFont="1" applyFill="1" applyBorder="1" applyAlignment="1">
      <alignment vertical="center" shrinkToFit="1"/>
    </xf>
    <xf numFmtId="0" fontId="42" fillId="0" borderId="3" xfId="0" quotePrefix="1" applyFont="1" applyBorder="1" applyAlignment="1">
      <alignment vertical="center" wrapText="1" shrinkToFit="1"/>
    </xf>
    <xf numFmtId="0" fontId="42" fillId="0" borderId="15" xfId="0" applyFont="1" applyBorder="1" applyAlignment="1">
      <alignment horizontal="left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vertical="center" shrinkToFit="1"/>
    </xf>
    <xf numFmtId="38" fontId="44" fillId="0" borderId="15" xfId="33" applyFont="1" applyBorder="1" applyAlignment="1">
      <alignment vertical="center" shrinkToFit="1"/>
    </xf>
    <xf numFmtId="38" fontId="44" fillId="0" borderId="4" xfId="33" applyFont="1" applyBorder="1" applyAlignment="1">
      <alignment vertical="center" shrinkToFit="1"/>
    </xf>
    <xf numFmtId="38" fontId="44" fillId="0" borderId="5" xfId="33" applyFont="1" applyBorder="1" applyAlignment="1">
      <alignment vertical="center" shrinkToFit="1"/>
    </xf>
    <xf numFmtId="38" fontId="44" fillId="0" borderId="21" xfId="33" applyFont="1" applyBorder="1" applyAlignment="1">
      <alignment vertical="center" shrinkToFit="1"/>
    </xf>
    <xf numFmtId="0" fontId="42" fillId="0" borderId="5" xfId="0" applyFont="1" applyBorder="1" applyAlignment="1">
      <alignment vertical="center" wrapText="1" shrinkToFit="1"/>
    </xf>
    <xf numFmtId="0" fontId="46" fillId="0" borderId="0" xfId="0" applyFont="1" applyAlignment="1">
      <alignment vertical="center"/>
    </xf>
    <xf numFmtId="38" fontId="46" fillId="0" borderId="0" xfId="33" applyFont="1" applyAlignment="1">
      <alignment vertical="center"/>
    </xf>
    <xf numFmtId="0" fontId="46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38" fontId="42" fillId="0" borderId="0" xfId="33" applyFont="1" applyAlignment="1">
      <alignment vertical="center"/>
    </xf>
    <xf numFmtId="0" fontId="4" fillId="0" borderId="48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38" fontId="3" fillId="0" borderId="2" xfId="33" applyFont="1" applyBorder="1" applyAlignment="1">
      <alignment horizontal="center" vertical="center" shrinkToFit="1"/>
    </xf>
    <xf numFmtId="38" fontId="22" fillId="0" borderId="5" xfId="34" applyFont="1" applyBorder="1" applyAlignment="1">
      <alignment vertical="center" wrapText="1"/>
    </xf>
    <xf numFmtId="0" fontId="4" fillId="5" borderId="27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shrinkToFit="1"/>
    </xf>
    <xf numFmtId="38" fontId="3" fillId="0" borderId="21" xfId="33" applyFont="1" applyBorder="1" applyAlignment="1">
      <alignment vertical="center" wrapText="1" shrinkToFit="1"/>
    </xf>
    <xf numFmtId="208" fontId="3" fillId="0" borderId="27" xfId="33" applyNumberFormat="1" applyFont="1" applyFill="1" applyBorder="1" applyAlignment="1">
      <alignment vertical="center" shrinkToFit="1"/>
    </xf>
    <xf numFmtId="38" fontId="3" fillId="0" borderId="31" xfId="33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wrapText="1" shrinkToFit="1"/>
    </xf>
    <xf numFmtId="3" fontId="4" fillId="0" borderId="2" xfId="0" applyNumberFormat="1" applyFont="1" applyFill="1" applyBorder="1" applyAlignment="1">
      <alignment vertical="center" shrinkToFit="1"/>
    </xf>
    <xf numFmtId="3" fontId="4" fillId="0" borderId="2" xfId="0" applyNumberFormat="1" applyFont="1" applyBorder="1" applyAlignment="1">
      <alignment vertical="center" shrinkToFit="1"/>
    </xf>
    <xf numFmtId="208" fontId="4" fillId="0" borderId="3" xfId="0" applyNumberFormat="1" applyFont="1" applyBorder="1" applyAlignment="1">
      <alignment vertical="center" shrinkToFit="1"/>
    </xf>
    <xf numFmtId="0" fontId="4" fillId="36" borderId="3" xfId="0" applyFont="1" applyFill="1" applyBorder="1" applyAlignment="1">
      <alignment vertical="center" shrinkToFit="1"/>
    </xf>
    <xf numFmtId="208" fontId="3" fillId="0" borderId="5" xfId="34" applyNumberFormat="1" applyFont="1" applyBorder="1" applyAlignment="1">
      <alignment vertical="center" shrinkToFit="1"/>
    </xf>
    <xf numFmtId="0" fontId="42" fillId="0" borderId="34" xfId="0" applyFont="1" applyBorder="1" applyAlignment="1">
      <alignment vertical="center" wrapText="1" shrinkToFit="1"/>
    </xf>
    <xf numFmtId="0" fontId="42" fillId="0" borderId="35" xfId="0" applyFont="1" applyBorder="1" applyAlignment="1">
      <alignment vertical="center" wrapText="1" shrinkToFit="1"/>
    </xf>
    <xf numFmtId="0" fontId="42" fillId="0" borderId="34" xfId="0" applyFont="1" applyFill="1" applyBorder="1" applyAlignment="1">
      <alignment vertical="center" wrapText="1" shrinkToFit="1"/>
    </xf>
    <xf numFmtId="0" fontId="42" fillId="0" borderId="35" xfId="0" applyFont="1" applyFill="1" applyBorder="1" applyAlignment="1">
      <alignment vertical="center" wrapText="1" shrinkToFit="1"/>
    </xf>
    <xf numFmtId="0" fontId="42" fillId="5" borderId="34" xfId="0" applyFont="1" applyFill="1" applyBorder="1" applyAlignment="1">
      <alignment vertical="center" wrapText="1" shrinkToFit="1"/>
    </xf>
    <xf numFmtId="0" fontId="42" fillId="5" borderId="35" xfId="0" applyFont="1" applyFill="1" applyBorder="1" applyAlignment="1">
      <alignment vertical="center" wrapText="1" shrinkToFit="1"/>
    </xf>
    <xf numFmtId="0" fontId="48" fillId="0" borderId="35" xfId="0" applyFont="1" applyBorder="1" applyAlignment="1">
      <alignment vertical="center" wrapText="1" shrinkToFit="1"/>
    </xf>
    <xf numFmtId="0" fontId="42" fillId="0" borderId="34" xfId="0" applyFont="1" applyFill="1" applyBorder="1" applyAlignment="1">
      <alignment vertical="center" shrinkToFit="1"/>
    </xf>
    <xf numFmtId="0" fontId="42" fillId="0" borderId="35" xfId="0" applyFont="1" applyFill="1" applyBorder="1" applyAlignment="1">
      <alignment vertical="center" shrinkToFit="1"/>
    </xf>
    <xf numFmtId="0" fontId="42" fillId="0" borderId="36" xfId="0" applyFont="1" applyBorder="1" applyAlignment="1">
      <alignment vertical="center" wrapText="1" shrinkToFit="1"/>
    </xf>
    <xf numFmtId="0" fontId="48" fillId="0" borderId="37" xfId="0" applyFont="1" applyBorder="1" applyAlignment="1">
      <alignment vertical="center" wrapText="1" shrinkToFit="1"/>
    </xf>
    <xf numFmtId="0" fontId="48" fillId="0" borderId="35" xfId="0" applyFont="1" applyFill="1" applyBorder="1" applyAlignment="1">
      <alignment vertical="center" wrapText="1" shrinkToFit="1"/>
    </xf>
    <xf numFmtId="0" fontId="42" fillId="0" borderId="2" xfId="0" applyFont="1" applyBorder="1" applyAlignment="1">
      <alignment vertical="center" wrapText="1" shrinkToFit="1"/>
    </xf>
    <xf numFmtId="0" fontId="42" fillId="0" borderId="3" xfId="0" applyFont="1" applyBorder="1" applyAlignment="1">
      <alignment vertical="center" shrinkToFit="1"/>
    </xf>
    <xf numFmtId="0" fontId="42" fillId="5" borderId="34" xfId="0" applyFont="1" applyFill="1" applyBorder="1" applyAlignment="1">
      <alignment vertical="center" shrinkToFit="1"/>
    </xf>
    <xf numFmtId="0" fontId="42" fillId="5" borderId="35" xfId="0" applyFont="1" applyFill="1" applyBorder="1" applyAlignment="1">
      <alignment vertical="center" shrinkToFit="1"/>
    </xf>
    <xf numFmtId="0" fontId="42" fillId="5" borderId="34" xfId="0" applyFont="1" applyFill="1" applyBorder="1" applyAlignment="1">
      <alignment horizontal="left" vertical="center" wrapText="1" shrinkToFit="1"/>
    </xf>
    <xf numFmtId="0" fontId="42" fillId="5" borderId="35" xfId="0" applyFont="1" applyFill="1" applyBorder="1" applyAlignment="1">
      <alignment horizontal="left" vertical="center" wrapText="1" shrinkToFit="1"/>
    </xf>
    <xf numFmtId="0" fontId="41" fillId="0" borderId="0" xfId="0" applyFont="1" applyAlignment="1">
      <alignment horizontal="center" vertical="center" shrinkToFit="1"/>
    </xf>
    <xf numFmtId="0" fontId="42" fillId="0" borderId="18" xfId="0" applyFont="1" applyBorder="1" applyAlignment="1">
      <alignment horizontal="center" vertical="center" shrinkToFit="1"/>
    </xf>
    <xf numFmtId="0" fontId="43" fillId="0" borderId="39" xfId="0" applyFont="1" applyBorder="1" applyAlignment="1">
      <alignment horizontal="center" vertical="center" shrinkToFit="1"/>
    </xf>
    <xf numFmtId="49" fontId="42" fillId="0" borderId="0" xfId="0" applyNumberFormat="1" applyFont="1" applyBorder="1" applyAlignment="1">
      <alignment horizontal="center" vertical="center" shrinkToFit="1"/>
    </xf>
    <xf numFmtId="49" fontId="43" fillId="0" borderId="40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shrinkToFit="1"/>
    </xf>
    <xf numFmtId="0" fontId="42" fillId="0" borderId="0" xfId="0" applyFont="1" applyBorder="1" applyAlignment="1">
      <alignment horizontal="left" wrapText="1" shrinkToFit="1"/>
    </xf>
    <xf numFmtId="0" fontId="42" fillId="0" borderId="16" xfId="0" applyFont="1" applyBorder="1" applyAlignment="1">
      <alignment horizontal="left" shrinkToFit="1"/>
    </xf>
    <xf numFmtId="49" fontId="42" fillId="0" borderId="23" xfId="0" applyNumberFormat="1" applyFont="1" applyBorder="1" applyAlignment="1">
      <alignment horizontal="center" vertical="center" shrinkToFit="1"/>
    </xf>
    <xf numFmtId="49" fontId="43" fillId="0" borderId="41" xfId="0" applyNumberFormat="1" applyFont="1" applyBorder="1" applyAlignment="1">
      <alignment horizontal="center" vertical="center" shrinkToFit="1"/>
    </xf>
    <xf numFmtId="0" fontId="44" fillId="0" borderId="16" xfId="0" applyFont="1" applyBorder="1" applyAlignment="1">
      <alignment horizontal="center" vertical="center" shrinkToFit="1"/>
    </xf>
    <xf numFmtId="0" fontId="44" fillId="0" borderId="16" xfId="0" applyFont="1" applyBorder="1" applyAlignment="1">
      <alignment vertical="center" shrinkToFit="1"/>
    </xf>
    <xf numFmtId="0" fontId="42" fillId="0" borderId="46" xfId="0" applyFont="1" applyBorder="1" applyAlignment="1">
      <alignment horizontal="center" vertical="center" shrinkToFit="1"/>
    </xf>
    <xf numFmtId="0" fontId="42" fillId="0" borderId="11" xfId="0" applyFont="1" applyBorder="1" applyAlignment="1">
      <alignment horizontal="center" vertical="center" shrinkToFit="1"/>
    </xf>
    <xf numFmtId="0" fontId="42" fillId="0" borderId="47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1" xfId="0" applyFont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 shrinkToFit="1"/>
    </xf>
    <xf numFmtId="0" fontId="42" fillId="0" borderId="43" xfId="0" applyFont="1" applyBorder="1" applyAlignment="1">
      <alignment horizontal="center" vertical="center" shrinkToFit="1"/>
    </xf>
    <xf numFmtId="0" fontId="42" fillId="0" borderId="31" xfId="0" applyFont="1" applyBorder="1" applyAlignment="1">
      <alignment horizontal="center" vertical="center" shrinkToFit="1"/>
    </xf>
    <xf numFmtId="0" fontId="42" fillId="0" borderId="42" xfId="0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left" vertical="center" wrapText="1" shrinkToFit="1"/>
    </xf>
    <xf numFmtId="0" fontId="42" fillId="0" borderId="3" xfId="0" applyFont="1" applyBorder="1" applyAlignment="1">
      <alignment horizontal="left" vertical="center" shrinkToFit="1"/>
    </xf>
    <xf numFmtId="0" fontId="42" fillId="0" borderId="45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center" vertical="center" shrinkToFit="1"/>
    </xf>
    <xf numFmtId="0" fontId="42" fillId="5" borderId="2" xfId="0" applyFont="1" applyFill="1" applyBorder="1" applyAlignment="1">
      <alignment horizontal="left" vertical="center" wrapText="1" shrinkToFit="1"/>
    </xf>
    <xf numFmtId="0" fontId="42" fillId="5" borderId="3" xfId="0" applyFont="1" applyFill="1" applyBorder="1" applyAlignment="1">
      <alignment horizontal="left" vertical="center" shrinkToFit="1"/>
    </xf>
    <xf numFmtId="0" fontId="42" fillId="0" borderId="3" xfId="0" applyFont="1" applyBorder="1" applyAlignment="1">
      <alignment horizontal="left" vertical="center" wrapText="1" shrinkToFit="1"/>
    </xf>
    <xf numFmtId="0" fontId="42" fillId="0" borderId="44" xfId="0" applyFont="1" applyBorder="1" applyAlignment="1">
      <alignment horizontal="center" vertical="center" shrinkToFit="1"/>
    </xf>
    <xf numFmtId="0" fontId="42" fillId="5" borderId="2" xfId="0" applyFont="1" applyFill="1" applyBorder="1" applyAlignment="1">
      <alignment vertical="center" wrapText="1" shrinkToFit="1"/>
    </xf>
    <xf numFmtId="0" fontId="42" fillId="5" borderId="3" xfId="0" applyFont="1" applyFill="1" applyBorder="1" applyAlignment="1">
      <alignment vertical="center" shrinkToFit="1"/>
    </xf>
    <xf numFmtId="0" fontId="42" fillId="0" borderId="26" xfId="0" applyFont="1" applyBorder="1" applyAlignment="1">
      <alignment horizontal="left" vertical="center" wrapText="1" shrinkToFit="1"/>
    </xf>
    <xf numFmtId="0" fontId="42" fillId="0" borderId="27" xfId="0" applyFont="1" applyBorder="1" applyAlignment="1">
      <alignment horizontal="left" vertical="center" shrinkToFit="1"/>
    </xf>
    <xf numFmtId="0" fontId="42" fillId="0" borderId="34" xfId="0" applyFont="1" applyBorder="1" applyAlignment="1">
      <alignment horizontal="left" vertical="center" wrapText="1" shrinkToFit="1"/>
    </xf>
    <xf numFmtId="0" fontId="42" fillId="0" borderId="35" xfId="0" applyFont="1" applyBorder="1" applyAlignment="1">
      <alignment horizontal="left" vertical="center" wrapText="1" shrinkToFit="1"/>
    </xf>
    <xf numFmtId="0" fontId="42" fillId="0" borderId="34" xfId="0" applyFont="1" applyFill="1" applyBorder="1" applyAlignment="1">
      <alignment horizontal="left" vertical="center" wrapText="1" shrinkToFit="1"/>
    </xf>
    <xf numFmtId="0" fontId="42" fillId="0" borderId="38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0" fontId="4" fillId="0" borderId="16" xfId="0" applyFont="1" applyBorder="1" applyAlignment="1">
      <alignment horizontal="center" shrinkToFit="1"/>
    </xf>
    <xf numFmtId="0" fontId="4" fillId="0" borderId="0" xfId="0" applyFont="1" applyBorder="1" applyAlignment="1">
      <alignment horizontal="left" wrapText="1" shrinkToFit="1"/>
    </xf>
    <xf numFmtId="0" fontId="4" fillId="0" borderId="16" xfId="0" applyFont="1" applyBorder="1" applyAlignment="1">
      <alignment horizontal="left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12" fillId="0" borderId="16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4" fillId="0" borderId="42" xfId="0" applyFont="1" applyBorder="1" applyAlignment="1">
      <alignment vertical="center" wrapText="1" shrinkToFit="1"/>
    </xf>
    <xf numFmtId="0" fontId="4" fillId="0" borderId="44" xfId="0" applyFont="1" applyBorder="1" applyAlignment="1">
      <alignment vertical="center" shrinkToFit="1"/>
    </xf>
    <xf numFmtId="0" fontId="4" fillId="0" borderId="46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4" fillId="0" borderId="34" xfId="0" applyFont="1" applyBorder="1" applyAlignment="1">
      <alignment vertical="center" wrapText="1" shrinkToFit="1"/>
    </xf>
    <xf numFmtId="0" fontId="4" fillId="0" borderId="35" xfId="0" applyFont="1" applyBorder="1" applyAlignment="1">
      <alignment vertical="center" shrinkToFit="1"/>
    </xf>
    <xf numFmtId="0" fontId="4" fillId="0" borderId="34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0" borderId="35" xfId="0" applyFont="1" applyBorder="1" applyAlignment="1">
      <alignment vertical="center" wrapText="1" shrinkToFit="1"/>
    </xf>
    <xf numFmtId="0" fontId="4" fillId="0" borderId="34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34" xfId="0" applyFont="1" applyFill="1" applyBorder="1" applyAlignment="1">
      <alignment vertical="center" wrapText="1" shrinkToFit="1"/>
    </xf>
    <xf numFmtId="0" fontId="4" fillId="0" borderId="35" xfId="0" applyFont="1" applyFill="1" applyBorder="1" applyAlignment="1">
      <alignment vertical="center" wrapText="1" shrinkToFi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6" borderId="34" xfId="0" applyFont="1" applyFill="1" applyBorder="1" applyAlignment="1">
      <alignment horizontal="left" vertical="center" wrapText="1" shrinkToFit="1"/>
    </xf>
    <xf numFmtId="0" fontId="4" fillId="6" borderId="35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left" vertical="center" wrapText="1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44" xfId="0" applyFont="1" applyBorder="1" applyAlignment="1">
      <alignment vertical="center" wrapText="1" shrinkToFit="1"/>
    </xf>
    <xf numFmtId="0" fontId="4" fillId="5" borderId="34" xfId="0" applyFont="1" applyFill="1" applyBorder="1" applyAlignment="1">
      <alignment vertical="center" wrapText="1" shrinkToFit="1"/>
    </xf>
    <xf numFmtId="0" fontId="4" fillId="5" borderId="35" xfId="0" applyFont="1" applyFill="1" applyBorder="1" applyAlignment="1">
      <alignment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49" fontId="11" fillId="0" borderId="40" xfId="0" applyNumberFormat="1" applyFont="1" applyBorder="1" applyAlignment="1">
      <alignment horizontal="center" vertical="center" shrinkToFit="1"/>
    </xf>
    <xf numFmtId="49" fontId="11" fillId="0" borderId="41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4" fillId="0" borderId="34" xfId="0" applyFont="1" applyBorder="1" applyAlignment="1">
      <alignment horizontal="left" vertical="center" wrapText="1" shrinkToFit="1"/>
    </xf>
    <xf numFmtId="0" fontId="4" fillId="0" borderId="35" xfId="0" applyFont="1" applyBorder="1" applyAlignment="1">
      <alignment horizontal="left" vertical="center" wrapText="1" shrinkToFit="1"/>
    </xf>
    <xf numFmtId="0" fontId="4" fillId="0" borderId="34" xfId="0" applyFont="1" applyFill="1" applyBorder="1" applyAlignment="1">
      <alignment horizontal="left" vertical="center" wrapText="1" shrinkToFit="1"/>
    </xf>
    <xf numFmtId="0" fontId="4" fillId="0" borderId="38" xfId="0" applyFont="1" applyFill="1" applyBorder="1" applyAlignment="1">
      <alignment horizontal="left" vertical="center" wrapText="1" shrinkToFit="1"/>
    </xf>
    <xf numFmtId="0" fontId="4" fillId="0" borderId="34" xfId="0" applyFont="1" applyBorder="1" applyAlignment="1">
      <alignment vertical="top" wrapText="1" shrinkToFit="1"/>
    </xf>
    <xf numFmtId="0" fontId="0" fillId="0" borderId="35" xfId="0" applyBorder="1" applyAlignment="1">
      <alignment vertical="top" wrapText="1" shrinkToFit="1"/>
    </xf>
    <xf numFmtId="0" fontId="4" fillId="5" borderId="34" xfId="0" applyFont="1" applyFill="1" applyBorder="1" applyAlignment="1">
      <alignment vertical="center" shrinkToFit="1"/>
    </xf>
    <xf numFmtId="0" fontId="4" fillId="5" borderId="35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horizontal="left" vertical="center" wrapText="1" shrinkToFit="1"/>
    </xf>
    <xf numFmtId="0" fontId="4" fillId="5" borderId="3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shrinkToFit="1"/>
    </xf>
    <xf numFmtId="0" fontId="4" fillId="0" borderId="36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vertical="center" shrinkToFit="1"/>
    </xf>
    <xf numFmtId="0" fontId="4" fillId="5" borderId="34" xfId="0" applyFont="1" applyFill="1" applyBorder="1" applyAlignment="1">
      <alignment horizontal="left" vertical="center" wrapText="1" shrinkToFit="1"/>
    </xf>
    <xf numFmtId="0" fontId="4" fillId="5" borderId="35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wrapText="1" shrinkToFit="1"/>
    </xf>
    <xf numFmtId="0" fontId="4" fillId="5" borderId="38" xfId="0" applyFont="1" applyFill="1" applyBorder="1" applyAlignment="1">
      <alignment vertical="center" shrinkToFit="1"/>
    </xf>
    <xf numFmtId="0" fontId="4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center" wrapText="1" shrinkToFit="1"/>
    </xf>
    <xf numFmtId="0" fontId="3" fillId="0" borderId="16" xfId="0" applyFont="1" applyBorder="1" applyAlignment="1">
      <alignment horizontal="center" wrapText="1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5" borderId="38" xfId="0" applyFont="1" applyFill="1" applyBorder="1" applyAlignment="1">
      <alignment horizontal="left" vertical="center" wrapText="1" shrinkToFit="1"/>
    </xf>
    <xf numFmtId="0" fontId="4" fillId="0" borderId="35" xfId="0" applyFont="1" applyFill="1" applyBorder="1" applyAlignment="1">
      <alignment horizontal="left" vertical="center" wrapText="1" shrinkToFit="1"/>
    </xf>
    <xf numFmtId="0" fontId="0" fillId="0" borderId="35" xfId="0" applyBorder="1" applyAlignment="1">
      <alignment vertical="center" shrinkToFit="1"/>
    </xf>
    <xf numFmtId="0" fontId="0" fillId="0" borderId="35" xfId="0" applyFill="1" applyBorder="1" applyAlignment="1">
      <alignment vertical="center" wrapText="1" shrinkToFit="1"/>
    </xf>
    <xf numFmtId="0" fontId="4" fillId="5" borderId="34" xfId="0" applyFont="1" applyFill="1" applyBorder="1" applyAlignment="1">
      <alignment vertical="center" wrapText="1"/>
    </xf>
    <xf numFmtId="0" fontId="0" fillId="5" borderId="35" xfId="0" applyFill="1" applyBorder="1" applyAlignment="1">
      <alignment vertical="center" wrapText="1"/>
    </xf>
    <xf numFmtId="0" fontId="6" fillId="5" borderId="34" xfId="0" applyFont="1" applyFill="1" applyBorder="1" applyAlignment="1">
      <alignment vertical="center" wrapText="1" shrinkToFit="1"/>
    </xf>
    <xf numFmtId="0" fontId="0" fillId="5" borderId="35" xfId="0" applyFill="1" applyBorder="1" applyAlignment="1">
      <alignment vertical="center" wrapText="1" shrinkToFit="1"/>
    </xf>
    <xf numFmtId="0" fontId="0" fillId="0" borderId="35" xfId="0" applyBorder="1" applyAlignment="1">
      <alignment vertical="center" wrapText="1" shrinkToFit="1"/>
    </xf>
    <xf numFmtId="0" fontId="0" fillId="0" borderId="35" xfId="0" applyFill="1" applyBorder="1" applyAlignment="1">
      <alignment vertical="center" shrinkToFit="1"/>
    </xf>
    <xf numFmtId="0" fontId="0" fillId="5" borderId="35" xfId="0" applyFill="1" applyBorder="1" applyAlignment="1">
      <alignment vertical="center" shrinkToFit="1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wrapText="1" shrinkToFit="1"/>
    </xf>
    <xf numFmtId="0" fontId="4" fillId="0" borderId="27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left" vertical="center" shrinkToFit="1"/>
    </xf>
    <xf numFmtId="0" fontId="4" fillId="5" borderId="35" xfId="0" applyFont="1" applyFill="1" applyBorder="1" applyAlignment="1">
      <alignment horizontal="left" vertical="center" wrapText="1" shrinkToFit="1"/>
    </xf>
    <xf numFmtId="0" fontId="3" fillId="0" borderId="34" xfId="0" applyFont="1" applyFill="1" applyBorder="1" applyAlignment="1">
      <alignment vertical="center" shrinkToFit="1"/>
    </xf>
    <xf numFmtId="0" fontId="3" fillId="0" borderId="35" xfId="0" applyFont="1" applyFill="1" applyBorder="1" applyAlignment="1">
      <alignment vertical="center" shrinkToFit="1"/>
    </xf>
    <xf numFmtId="0" fontId="3" fillId="5" borderId="34" xfId="0" applyFont="1" applyFill="1" applyBorder="1" applyAlignment="1">
      <alignment vertical="center" wrapText="1" shrinkToFit="1"/>
    </xf>
    <xf numFmtId="0" fontId="3" fillId="5" borderId="35" xfId="0" applyFont="1" applyFill="1" applyBorder="1" applyAlignment="1">
      <alignment vertical="center" wrapText="1" shrinkToFit="1"/>
    </xf>
    <xf numFmtId="0" fontId="3" fillId="0" borderId="34" xfId="0" applyFont="1" applyFill="1" applyBorder="1" applyAlignment="1">
      <alignment vertical="center" wrapText="1" shrinkToFit="1"/>
    </xf>
    <xf numFmtId="0" fontId="3" fillId="0" borderId="35" xfId="0" applyFont="1" applyFill="1" applyBorder="1" applyAlignment="1">
      <alignment vertical="center" wrapText="1" shrinkToFit="1"/>
    </xf>
    <xf numFmtId="0" fontId="3" fillId="0" borderId="36" xfId="0" applyFont="1" applyBorder="1" applyAlignment="1">
      <alignment vertical="center" wrapText="1" shrinkToFit="1"/>
    </xf>
    <xf numFmtId="0" fontId="0" fillId="0" borderId="37" xfId="0" applyBorder="1" applyAlignment="1">
      <alignment vertical="center" wrapText="1" shrinkToFit="1"/>
    </xf>
    <xf numFmtId="0" fontId="3" fillId="5" borderId="34" xfId="0" applyFont="1" applyFill="1" applyBorder="1" applyAlignment="1">
      <alignment vertical="center" shrinkToFit="1"/>
    </xf>
    <xf numFmtId="0" fontId="3" fillId="5" borderId="35" xfId="0" applyFont="1" applyFill="1" applyBorder="1" applyAlignment="1">
      <alignment vertical="center" shrinkToFit="1"/>
    </xf>
    <xf numFmtId="0" fontId="3" fillId="0" borderId="46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3" fillId="5" borderId="42" xfId="0" applyFont="1" applyFill="1" applyBorder="1" applyAlignment="1">
      <alignment vertical="center" wrapText="1" shrinkToFit="1"/>
    </xf>
    <xf numFmtId="0" fontId="3" fillId="5" borderId="44" xfId="0" applyFont="1" applyFill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wrapText="1" shrinkToFit="1"/>
    </xf>
    <xf numFmtId="0" fontId="4" fillId="0" borderId="0" xfId="0" applyFont="1" applyAlignment="1">
      <alignment horizontal="center" shrinkToFit="1"/>
    </xf>
    <xf numFmtId="0" fontId="4" fillId="5" borderId="36" xfId="0" applyFont="1" applyFill="1" applyBorder="1" applyAlignment="1">
      <alignment vertical="center" wrapText="1" shrinkToFit="1"/>
    </xf>
    <xf numFmtId="0" fontId="4" fillId="5" borderId="37" xfId="0" applyFont="1" applyFill="1" applyBorder="1" applyAlignment="1">
      <alignment vertical="center" wrapText="1" shrinkToFit="1"/>
    </xf>
    <xf numFmtId="0" fontId="4" fillId="0" borderId="36" xfId="0" applyFont="1" applyBorder="1" applyAlignment="1">
      <alignment vertical="center" wrapText="1" shrinkToFit="1"/>
    </xf>
    <xf numFmtId="0" fontId="4" fillId="0" borderId="37" xfId="0" applyFont="1" applyBorder="1" applyAlignment="1">
      <alignment vertical="center" wrapText="1" shrinkToFit="1"/>
    </xf>
    <xf numFmtId="0" fontId="4" fillId="0" borderId="53" xfId="0" applyFont="1" applyBorder="1" applyAlignment="1">
      <alignment vertical="center" wrapText="1" shrinkToFit="1"/>
    </xf>
    <xf numFmtId="0" fontId="4" fillId="0" borderId="52" xfId="0" applyFont="1" applyBorder="1" applyAlignment="1">
      <alignment vertical="center" shrinkToFit="1"/>
    </xf>
    <xf numFmtId="0" fontId="4" fillId="5" borderId="42" xfId="0" applyFont="1" applyFill="1" applyBorder="1" applyAlignment="1">
      <alignment vertical="center" wrapText="1" shrinkToFit="1"/>
    </xf>
    <xf numFmtId="0" fontId="4" fillId="5" borderId="44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50" xfId="0" applyFont="1" applyFill="1" applyBorder="1" applyAlignment="1">
      <alignment vertical="center" wrapText="1" shrinkToFit="1"/>
    </xf>
    <xf numFmtId="0" fontId="4" fillId="0" borderId="51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vertical="center" wrapText="1" shrinkToFit="1"/>
    </xf>
    <xf numFmtId="0" fontId="4" fillId="0" borderId="37" xfId="0" applyFont="1" applyFill="1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4" fillId="0" borderId="42" xfId="0" applyFont="1" applyFill="1" applyBorder="1" applyAlignment="1">
      <alignment vertical="center" wrapText="1" shrinkToFit="1"/>
    </xf>
    <xf numFmtId="0" fontId="4" fillId="0" borderId="44" xfId="0" applyFont="1" applyFill="1" applyBorder="1" applyAlignment="1">
      <alignment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right" shrinkToFit="1"/>
    </xf>
    <xf numFmtId="0" fontId="0" fillId="0" borderId="39" xfId="0" applyBorder="1" applyAlignment="1">
      <alignment horizontal="right" shrinkToFit="1"/>
    </xf>
    <xf numFmtId="0" fontId="10" fillId="0" borderId="16" xfId="0" applyFont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abSelected="1" view="pageBreakPreview" zoomScale="50" zoomScaleNormal="50" zoomScaleSheetLayoutView="50" workbookViewId="0">
      <selection activeCell="P2" sqref="P2"/>
    </sheetView>
  </sheetViews>
  <sheetFormatPr defaultRowHeight="18.75" x14ac:dyDescent="0.15"/>
  <cols>
    <col min="1" max="1" width="15.75" style="337" customWidth="1"/>
    <col min="2" max="2" width="14.5" style="337" customWidth="1"/>
    <col min="3" max="3" width="11.5" style="337" customWidth="1"/>
    <col min="4" max="4" width="4.25" style="337" customWidth="1"/>
    <col min="5" max="5" width="32.5" style="337" customWidth="1"/>
    <col min="6" max="6" width="7.25" style="337" customWidth="1"/>
    <col min="7" max="7" width="14" style="337" customWidth="1"/>
    <col min="8" max="8" width="16.25" style="337" customWidth="1"/>
    <col min="9" max="9" width="7.25" style="337" customWidth="1"/>
    <col min="10" max="10" width="14" style="337" customWidth="1"/>
    <col min="11" max="11" width="16.25" style="337" customWidth="1"/>
    <col min="12" max="12" width="7.25" style="337" customWidth="1"/>
    <col min="13" max="13" width="14" style="337" customWidth="1"/>
    <col min="14" max="14" width="16.25" style="340" customWidth="1"/>
    <col min="15" max="15" width="25.25" style="337" customWidth="1"/>
    <col min="16" max="16" width="31" style="337" customWidth="1"/>
    <col min="17" max="17" width="22" style="337" customWidth="1"/>
    <col min="18" max="16384" width="9" style="337"/>
  </cols>
  <sheetData>
    <row r="1" spans="1:17" ht="26.25" thickBot="1" x14ac:dyDescent="0.2">
      <c r="A1" s="482" t="s">
        <v>22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336"/>
    </row>
    <row r="2" spans="1:17" ht="25.5" customHeight="1" x14ac:dyDescent="0.2">
      <c r="A2" s="338"/>
      <c r="B2" s="339" t="s">
        <v>92</v>
      </c>
      <c r="C2" s="483" t="s">
        <v>93</v>
      </c>
      <c r="D2" s="484"/>
      <c r="P2" s="341"/>
      <c r="Q2" s="336"/>
    </row>
    <row r="3" spans="1:17" s="344" customFormat="1" ht="18" customHeight="1" x14ac:dyDescent="0.2">
      <c r="A3" s="342" t="s">
        <v>94</v>
      </c>
      <c r="B3" s="343"/>
      <c r="C3" s="485"/>
      <c r="D3" s="486"/>
      <c r="F3" s="487" t="s">
        <v>95</v>
      </c>
      <c r="G3" s="487"/>
      <c r="N3" s="345"/>
      <c r="P3" s="488" t="s">
        <v>174</v>
      </c>
      <c r="Q3" s="346"/>
    </row>
    <row r="4" spans="1:17" s="344" customFormat="1" ht="28.5" customHeight="1" thickBot="1" x14ac:dyDescent="0.25">
      <c r="A4" s="347" t="s">
        <v>96</v>
      </c>
      <c r="B4" s="348"/>
      <c r="C4" s="490"/>
      <c r="D4" s="491"/>
      <c r="F4" s="349"/>
      <c r="G4" s="492" t="s">
        <v>28</v>
      </c>
      <c r="H4" s="493"/>
      <c r="I4" s="493"/>
      <c r="J4" s="493"/>
      <c r="K4" s="350"/>
      <c r="N4" s="345"/>
      <c r="O4" s="351" t="s">
        <v>55</v>
      </c>
      <c r="P4" s="489"/>
      <c r="Q4" s="346"/>
    </row>
    <row r="5" spans="1:17" ht="15" customHeight="1" thickBot="1" x14ac:dyDescent="0.2">
      <c r="Q5" s="336"/>
    </row>
    <row r="6" spans="1:17" s="355" customFormat="1" ht="24.95" customHeight="1" x14ac:dyDescent="0.15">
      <c r="A6" s="494" t="s">
        <v>0</v>
      </c>
      <c r="B6" s="352" t="s">
        <v>1</v>
      </c>
      <c r="C6" s="352" t="s">
        <v>3</v>
      </c>
      <c r="D6" s="496" t="s">
        <v>15</v>
      </c>
      <c r="E6" s="484"/>
      <c r="F6" s="499" t="s">
        <v>5</v>
      </c>
      <c r="G6" s="500"/>
      <c r="H6" s="501"/>
      <c r="I6" s="502" t="s">
        <v>6</v>
      </c>
      <c r="J6" s="500"/>
      <c r="K6" s="501"/>
      <c r="L6" s="502" t="s">
        <v>7</v>
      </c>
      <c r="M6" s="500"/>
      <c r="N6" s="510"/>
      <c r="O6" s="353" t="s">
        <v>8</v>
      </c>
      <c r="P6" s="505" t="s">
        <v>97</v>
      </c>
      <c r="Q6" s="354"/>
    </row>
    <row r="7" spans="1:17" s="355" customFormat="1" ht="24.95" customHeight="1" thickBot="1" x14ac:dyDescent="0.2">
      <c r="A7" s="495"/>
      <c r="B7" s="356" t="s">
        <v>2</v>
      </c>
      <c r="C7" s="356" t="s">
        <v>4</v>
      </c>
      <c r="D7" s="497"/>
      <c r="E7" s="498"/>
      <c r="F7" s="357" t="s">
        <v>16</v>
      </c>
      <c r="G7" s="356" t="s">
        <v>18</v>
      </c>
      <c r="H7" s="356" t="s">
        <v>17</v>
      </c>
      <c r="I7" s="356" t="s">
        <v>16</v>
      </c>
      <c r="J7" s="356" t="s">
        <v>18</v>
      </c>
      <c r="K7" s="356" t="s">
        <v>17</v>
      </c>
      <c r="L7" s="356" t="s">
        <v>16</v>
      </c>
      <c r="M7" s="356" t="s">
        <v>18</v>
      </c>
      <c r="N7" s="358" t="s">
        <v>17</v>
      </c>
      <c r="O7" s="359" t="s">
        <v>2</v>
      </c>
      <c r="P7" s="506"/>
      <c r="Q7" s="354"/>
    </row>
    <row r="8" spans="1:17" s="355" customFormat="1" ht="89.25" customHeight="1" x14ac:dyDescent="0.15">
      <c r="A8" s="360" t="s">
        <v>160</v>
      </c>
      <c r="B8" s="361" t="s">
        <v>567</v>
      </c>
      <c r="C8" s="362" t="s">
        <v>30</v>
      </c>
      <c r="D8" s="513" t="s">
        <v>87</v>
      </c>
      <c r="E8" s="514"/>
      <c r="F8" s="363">
        <v>1</v>
      </c>
      <c r="G8" s="364">
        <v>234600</v>
      </c>
      <c r="H8" s="365">
        <f t="shared" ref="H8:H25" si="0">F8*G8</f>
        <v>234600</v>
      </c>
      <c r="I8" s="366"/>
      <c r="J8" s="367"/>
      <c r="K8" s="368">
        <f t="shared" ref="K8:K25" si="1">I8*J8</f>
        <v>0</v>
      </c>
      <c r="L8" s="363">
        <f t="shared" ref="L8:L27" si="2">F8-I8</f>
        <v>1</v>
      </c>
      <c r="M8" s="369">
        <f t="shared" ref="M8:M29" si="3">G8</f>
        <v>234600</v>
      </c>
      <c r="N8" s="370">
        <f t="shared" ref="N8:N25" si="4">L8*M8</f>
        <v>234600</v>
      </c>
      <c r="O8" s="371" t="s">
        <v>666</v>
      </c>
      <c r="P8" s="372" t="s">
        <v>158</v>
      </c>
      <c r="Q8" s="354"/>
    </row>
    <row r="9" spans="1:17" s="355" customFormat="1" ht="66.75" customHeight="1" x14ac:dyDescent="0.15">
      <c r="A9" s="373" t="s">
        <v>86</v>
      </c>
      <c r="B9" s="374" t="s">
        <v>567</v>
      </c>
      <c r="C9" s="375" t="s">
        <v>30</v>
      </c>
      <c r="D9" s="503" t="s">
        <v>88</v>
      </c>
      <c r="E9" s="504"/>
      <c r="F9" s="376">
        <v>2</v>
      </c>
      <c r="G9" s="377">
        <v>53900</v>
      </c>
      <c r="H9" s="378">
        <f t="shared" si="0"/>
        <v>107800</v>
      </c>
      <c r="I9" s="379"/>
      <c r="J9" s="380"/>
      <c r="K9" s="381">
        <f t="shared" si="1"/>
        <v>0</v>
      </c>
      <c r="L9" s="376">
        <f t="shared" si="2"/>
        <v>2</v>
      </c>
      <c r="M9" s="382">
        <f t="shared" si="3"/>
        <v>53900</v>
      </c>
      <c r="N9" s="383">
        <f t="shared" si="4"/>
        <v>107800</v>
      </c>
      <c r="O9" s="384" t="s">
        <v>672</v>
      </c>
      <c r="P9" s="385" t="s">
        <v>158</v>
      </c>
      <c r="Q9" s="354"/>
    </row>
    <row r="10" spans="1:17" s="355" customFormat="1" ht="89.25" customHeight="1" x14ac:dyDescent="0.15">
      <c r="A10" s="373" t="s">
        <v>86</v>
      </c>
      <c r="B10" s="374" t="s">
        <v>567</v>
      </c>
      <c r="C10" s="375" t="s">
        <v>30</v>
      </c>
      <c r="D10" s="503" t="s">
        <v>89</v>
      </c>
      <c r="E10" s="504"/>
      <c r="F10" s="376">
        <v>2</v>
      </c>
      <c r="G10" s="377">
        <v>23800</v>
      </c>
      <c r="H10" s="378">
        <f t="shared" si="0"/>
        <v>47600</v>
      </c>
      <c r="I10" s="379"/>
      <c r="J10" s="380"/>
      <c r="K10" s="381">
        <f t="shared" si="1"/>
        <v>0</v>
      </c>
      <c r="L10" s="376">
        <f t="shared" si="2"/>
        <v>2</v>
      </c>
      <c r="M10" s="382">
        <f t="shared" si="3"/>
        <v>23800</v>
      </c>
      <c r="N10" s="383">
        <f t="shared" si="4"/>
        <v>47600</v>
      </c>
      <c r="O10" s="384" t="s">
        <v>667</v>
      </c>
      <c r="P10" s="386" t="s">
        <v>1067</v>
      </c>
      <c r="Q10" s="354"/>
    </row>
    <row r="11" spans="1:17" s="355" customFormat="1" ht="66.75" customHeight="1" x14ac:dyDescent="0.15">
      <c r="A11" s="373" t="s">
        <v>86</v>
      </c>
      <c r="B11" s="374" t="s">
        <v>567</v>
      </c>
      <c r="C11" s="375" t="s">
        <v>30</v>
      </c>
      <c r="D11" s="503" t="s">
        <v>172</v>
      </c>
      <c r="E11" s="504"/>
      <c r="F11" s="376">
        <v>1</v>
      </c>
      <c r="G11" s="377">
        <v>29300</v>
      </c>
      <c r="H11" s="378">
        <f t="shared" si="0"/>
        <v>29300</v>
      </c>
      <c r="I11" s="379"/>
      <c r="J11" s="380"/>
      <c r="K11" s="381">
        <f t="shared" si="1"/>
        <v>0</v>
      </c>
      <c r="L11" s="376">
        <f t="shared" si="2"/>
        <v>1</v>
      </c>
      <c r="M11" s="382">
        <f t="shared" si="3"/>
        <v>29300</v>
      </c>
      <c r="N11" s="383">
        <f t="shared" si="4"/>
        <v>29300</v>
      </c>
      <c r="O11" s="387" t="s">
        <v>668</v>
      </c>
      <c r="P11" s="385" t="s">
        <v>158</v>
      </c>
      <c r="Q11" s="354"/>
    </row>
    <row r="12" spans="1:17" s="355" customFormat="1" ht="66.75" customHeight="1" x14ac:dyDescent="0.15">
      <c r="A12" s="373" t="s">
        <v>86</v>
      </c>
      <c r="B12" s="374" t="s">
        <v>567</v>
      </c>
      <c r="C12" s="375" t="s">
        <v>30</v>
      </c>
      <c r="D12" s="503" t="s">
        <v>116</v>
      </c>
      <c r="E12" s="509"/>
      <c r="F12" s="388">
        <v>1</v>
      </c>
      <c r="G12" s="389">
        <v>72000</v>
      </c>
      <c r="H12" s="378">
        <f t="shared" si="0"/>
        <v>72000</v>
      </c>
      <c r="I12" s="390"/>
      <c r="J12" s="391"/>
      <c r="K12" s="381">
        <f t="shared" si="1"/>
        <v>0</v>
      </c>
      <c r="L12" s="376">
        <f t="shared" si="2"/>
        <v>1</v>
      </c>
      <c r="M12" s="382">
        <f t="shared" si="3"/>
        <v>72000</v>
      </c>
      <c r="N12" s="383">
        <f t="shared" si="4"/>
        <v>72000</v>
      </c>
      <c r="O12" s="392" t="s">
        <v>669</v>
      </c>
      <c r="P12" s="385" t="s">
        <v>158</v>
      </c>
      <c r="Q12" s="354"/>
    </row>
    <row r="13" spans="1:17" s="355" customFormat="1" ht="66.75" customHeight="1" x14ac:dyDescent="0.15">
      <c r="A13" s="373" t="s">
        <v>86</v>
      </c>
      <c r="B13" s="374" t="s">
        <v>567</v>
      </c>
      <c r="C13" s="375" t="s">
        <v>30</v>
      </c>
      <c r="D13" s="503" t="s">
        <v>117</v>
      </c>
      <c r="E13" s="509"/>
      <c r="F13" s="388">
        <v>2</v>
      </c>
      <c r="G13" s="389">
        <v>59800</v>
      </c>
      <c r="H13" s="378">
        <f t="shared" si="0"/>
        <v>119600</v>
      </c>
      <c r="I13" s="390"/>
      <c r="J13" s="391"/>
      <c r="K13" s="381">
        <f t="shared" si="1"/>
        <v>0</v>
      </c>
      <c r="L13" s="376">
        <f t="shared" si="2"/>
        <v>2</v>
      </c>
      <c r="M13" s="382">
        <f t="shared" si="3"/>
        <v>59800</v>
      </c>
      <c r="N13" s="383">
        <f t="shared" si="4"/>
        <v>119600</v>
      </c>
      <c r="O13" s="393" t="s">
        <v>670</v>
      </c>
      <c r="P13" s="385" t="s">
        <v>158</v>
      </c>
      <c r="Q13" s="394"/>
    </row>
    <row r="14" spans="1:17" s="355" customFormat="1" ht="66.75" customHeight="1" x14ac:dyDescent="0.15">
      <c r="A14" s="373" t="s">
        <v>86</v>
      </c>
      <c r="B14" s="374" t="s">
        <v>567</v>
      </c>
      <c r="C14" s="375" t="s">
        <v>30</v>
      </c>
      <c r="D14" s="503" t="s">
        <v>161</v>
      </c>
      <c r="E14" s="509"/>
      <c r="F14" s="388">
        <v>1</v>
      </c>
      <c r="G14" s="389">
        <v>29800</v>
      </c>
      <c r="H14" s="378">
        <f t="shared" si="0"/>
        <v>29800</v>
      </c>
      <c r="I14" s="390"/>
      <c r="J14" s="391"/>
      <c r="K14" s="381">
        <f t="shared" si="1"/>
        <v>0</v>
      </c>
      <c r="L14" s="376">
        <f t="shared" si="2"/>
        <v>1</v>
      </c>
      <c r="M14" s="382">
        <f t="shared" si="3"/>
        <v>29800</v>
      </c>
      <c r="N14" s="383">
        <f t="shared" si="4"/>
        <v>29800</v>
      </c>
      <c r="O14" s="392" t="s">
        <v>671</v>
      </c>
      <c r="P14" s="385" t="s">
        <v>158</v>
      </c>
      <c r="Q14" s="354"/>
    </row>
    <row r="15" spans="1:17" s="355" customFormat="1" ht="66.75" customHeight="1" x14ac:dyDescent="0.15">
      <c r="A15" s="373" t="s">
        <v>86</v>
      </c>
      <c r="B15" s="374" t="s">
        <v>567</v>
      </c>
      <c r="C15" s="375" t="s">
        <v>30</v>
      </c>
      <c r="D15" s="503" t="s">
        <v>162</v>
      </c>
      <c r="E15" s="509"/>
      <c r="F15" s="388">
        <v>6</v>
      </c>
      <c r="G15" s="389">
        <v>24800</v>
      </c>
      <c r="H15" s="378">
        <f t="shared" si="0"/>
        <v>148800</v>
      </c>
      <c r="I15" s="395">
        <v>2</v>
      </c>
      <c r="J15" s="396">
        <v>24800</v>
      </c>
      <c r="K15" s="397">
        <f t="shared" si="1"/>
        <v>49600</v>
      </c>
      <c r="L15" s="376">
        <f t="shared" si="2"/>
        <v>4</v>
      </c>
      <c r="M15" s="382">
        <f t="shared" si="3"/>
        <v>24800</v>
      </c>
      <c r="N15" s="383">
        <f t="shared" si="4"/>
        <v>99200</v>
      </c>
      <c r="O15" s="393" t="s">
        <v>673</v>
      </c>
      <c r="P15" s="385" t="s">
        <v>158</v>
      </c>
      <c r="Q15" s="398"/>
    </row>
    <row r="16" spans="1:17" s="355" customFormat="1" ht="74.25" customHeight="1" x14ac:dyDescent="0.15">
      <c r="A16" s="373" t="s">
        <v>86</v>
      </c>
      <c r="B16" s="374" t="s">
        <v>567</v>
      </c>
      <c r="C16" s="375" t="s">
        <v>30</v>
      </c>
      <c r="D16" s="503" t="s">
        <v>658</v>
      </c>
      <c r="E16" s="504"/>
      <c r="F16" s="376">
        <v>1</v>
      </c>
      <c r="G16" s="377">
        <v>48300</v>
      </c>
      <c r="H16" s="378">
        <f t="shared" si="0"/>
        <v>48300</v>
      </c>
      <c r="I16" s="379"/>
      <c r="J16" s="380"/>
      <c r="K16" s="381">
        <f t="shared" si="1"/>
        <v>0</v>
      </c>
      <c r="L16" s="376">
        <f t="shared" si="2"/>
        <v>1</v>
      </c>
      <c r="M16" s="382">
        <f t="shared" si="3"/>
        <v>48300</v>
      </c>
      <c r="N16" s="383">
        <f t="shared" si="4"/>
        <v>48300</v>
      </c>
      <c r="O16" s="387" t="s">
        <v>674</v>
      </c>
      <c r="P16" s="385" t="s">
        <v>158</v>
      </c>
      <c r="Q16" s="354"/>
    </row>
    <row r="17" spans="1:17" s="355" customFormat="1" ht="66.75" customHeight="1" x14ac:dyDescent="0.15">
      <c r="A17" s="373" t="s">
        <v>86</v>
      </c>
      <c r="B17" s="374" t="s">
        <v>567</v>
      </c>
      <c r="C17" s="375" t="s">
        <v>30</v>
      </c>
      <c r="D17" s="503" t="s">
        <v>163</v>
      </c>
      <c r="E17" s="504"/>
      <c r="F17" s="376">
        <v>5</v>
      </c>
      <c r="G17" s="377">
        <v>32800</v>
      </c>
      <c r="H17" s="378">
        <f t="shared" si="0"/>
        <v>164000</v>
      </c>
      <c r="I17" s="379"/>
      <c r="J17" s="380"/>
      <c r="K17" s="381">
        <f t="shared" si="1"/>
        <v>0</v>
      </c>
      <c r="L17" s="376">
        <f t="shared" si="2"/>
        <v>5</v>
      </c>
      <c r="M17" s="382">
        <f t="shared" si="3"/>
        <v>32800</v>
      </c>
      <c r="N17" s="383">
        <f t="shared" si="4"/>
        <v>164000</v>
      </c>
      <c r="O17" s="384" t="s">
        <v>675</v>
      </c>
      <c r="P17" s="385" t="s">
        <v>158</v>
      </c>
      <c r="Q17" s="354"/>
    </row>
    <row r="18" spans="1:17" ht="66.75" customHeight="1" x14ac:dyDescent="0.15">
      <c r="A18" s="373" t="s">
        <v>86</v>
      </c>
      <c r="B18" s="374" t="s">
        <v>567</v>
      </c>
      <c r="C18" s="375" t="s">
        <v>30</v>
      </c>
      <c r="D18" s="507" t="s">
        <v>53</v>
      </c>
      <c r="E18" s="508"/>
      <c r="F18" s="388"/>
      <c r="G18" s="399">
        <v>20500</v>
      </c>
      <c r="H18" s="400">
        <f t="shared" si="0"/>
        <v>0</v>
      </c>
      <c r="I18" s="388">
        <v>1</v>
      </c>
      <c r="J18" s="399">
        <v>20500</v>
      </c>
      <c r="K18" s="401">
        <f t="shared" si="1"/>
        <v>20500</v>
      </c>
      <c r="L18" s="376">
        <f t="shared" si="2"/>
        <v>-1</v>
      </c>
      <c r="M18" s="382">
        <f t="shared" si="3"/>
        <v>20500</v>
      </c>
      <c r="N18" s="383">
        <f t="shared" si="4"/>
        <v>-20500</v>
      </c>
      <c r="O18" s="390"/>
      <c r="P18" s="402" t="s">
        <v>659</v>
      </c>
      <c r="Q18" s="336"/>
    </row>
    <row r="19" spans="1:17" ht="66.75" customHeight="1" x14ac:dyDescent="0.15">
      <c r="A19" s="373" t="s">
        <v>86</v>
      </c>
      <c r="B19" s="374" t="s">
        <v>567</v>
      </c>
      <c r="C19" s="375" t="s">
        <v>30</v>
      </c>
      <c r="D19" s="503" t="s">
        <v>165</v>
      </c>
      <c r="E19" s="504"/>
      <c r="F19" s="388">
        <v>1</v>
      </c>
      <c r="G19" s="389">
        <v>268000</v>
      </c>
      <c r="H19" s="378">
        <f t="shared" si="0"/>
        <v>268000</v>
      </c>
      <c r="I19" s="390"/>
      <c r="J19" s="391"/>
      <c r="K19" s="381">
        <f t="shared" si="1"/>
        <v>0</v>
      </c>
      <c r="L19" s="376">
        <f t="shared" si="2"/>
        <v>1</v>
      </c>
      <c r="M19" s="382">
        <f t="shared" si="3"/>
        <v>268000</v>
      </c>
      <c r="N19" s="383">
        <f t="shared" si="4"/>
        <v>268000</v>
      </c>
      <c r="O19" s="392" t="s">
        <v>676</v>
      </c>
      <c r="P19" s="385" t="s">
        <v>159</v>
      </c>
      <c r="Q19" s="336"/>
    </row>
    <row r="20" spans="1:17" ht="66.75" customHeight="1" x14ac:dyDescent="0.15">
      <c r="A20" s="373" t="s">
        <v>86</v>
      </c>
      <c r="B20" s="374" t="s">
        <v>567</v>
      </c>
      <c r="C20" s="375" t="s">
        <v>30</v>
      </c>
      <c r="D20" s="511" t="s">
        <v>166</v>
      </c>
      <c r="E20" s="512"/>
      <c r="F20" s="388"/>
      <c r="G20" s="399">
        <v>39500</v>
      </c>
      <c r="H20" s="400">
        <f t="shared" si="0"/>
        <v>0</v>
      </c>
      <c r="I20" s="403">
        <v>1</v>
      </c>
      <c r="J20" s="399">
        <v>39500</v>
      </c>
      <c r="K20" s="401">
        <f t="shared" si="1"/>
        <v>39500</v>
      </c>
      <c r="L20" s="376">
        <f t="shared" si="2"/>
        <v>-1</v>
      </c>
      <c r="M20" s="382">
        <f t="shared" si="3"/>
        <v>39500</v>
      </c>
      <c r="N20" s="383">
        <f t="shared" si="4"/>
        <v>-39500</v>
      </c>
      <c r="O20" s="404"/>
      <c r="P20" s="405" t="s">
        <v>561</v>
      </c>
      <c r="Q20" s="336"/>
    </row>
    <row r="21" spans="1:17" ht="66.75" customHeight="1" x14ac:dyDescent="0.15">
      <c r="A21" s="373" t="s">
        <v>86</v>
      </c>
      <c r="B21" s="374" t="s">
        <v>567</v>
      </c>
      <c r="C21" s="375" t="s">
        <v>30</v>
      </c>
      <c r="D21" s="511" t="s">
        <v>167</v>
      </c>
      <c r="E21" s="512"/>
      <c r="F21" s="388"/>
      <c r="G21" s="399">
        <v>39800</v>
      </c>
      <c r="H21" s="400">
        <f t="shared" si="0"/>
        <v>0</v>
      </c>
      <c r="I21" s="403">
        <v>1</v>
      </c>
      <c r="J21" s="399">
        <v>39800</v>
      </c>
      <c r="K21" s="401">
        <f t="shared" si="1"/>
        <v>39800</v>
      </c>
      <c r="L21" s="376">
        <f t="shared" si="2"/>
        <v>-1</v>
      </c>
      <c r="M21" s="382">
        <f t="shared" si="3"/>
        <v>39800</v>
      </c>
      <c r="N21" s="383">
        <f t="shared" si="4"/>
        <v>-39800</v>
      </c>
      <c r="O21" s="404"/>
      <c r="P21" s="402" t="s">
        <v>490</v>
      </c>
      <c r="Q21" s="336"/>
    </row>
    <row r="22" spans="1:17" ht="66.75" customHeight="1" x14ac:dyDescent="0.15">
      <c r="A22" s="373" t="s">
        <v>86</v>
      </c>
      <c r="B22" s="374" t="s">
        <v>567</v>
      </c>
      <c r="C22" s="375" t="s">
        <v>30</v>
      </c>
      <c r="D22" s="476" t="s">
        <v>60</v>
      </c>
      <c r="E22" s="477"/>
      <c r="F22" s="388">
        <v>1</v>
      </c>
      <c r="G22" s="389">
        <v>48000</v>
      </c>
      <c r="H22" s="378">
        <f t="shared" si="0"/>
        <v>48000</v>
      </c>
      <c r="I22" s="390"/>
      <c r="J22" s="391"/>
      <c r="K22" s="381">
        <f t="shared" si="1"/>
        <v>0</v>
      </c>
      <c r="L22" s="376">
        <f t="shared" si="2"/>
        <v>1</v>
      </c>
      <c r="M22" s="382">
        <f t="shared" si="3"/>
        <v>48000</v>
      </c>
      <c r="N22" s="383">
        <f t="shared" si="4"/>
        <v>48000</v>
      </c>
      <c r="O22" s="392" t="s">
        <v>1073</v>
      </c>
      <c r="P22" s="385" t="s">
        <v>159</v>
      </c>
      <c r="Q22" s="336"/>
    </row>
    <row r="23" spans="1:17" ht="66.75" customHeight="1" x14ac:dyDescent="0.15">
      <c r="A23" s="373" t="s">
        <v>168</v>
      </c>
      <c r="B23" s="374" t="s">
        <v>567</v>
      </c>
      <c r="C23" s="375" t="s">
        <v>30</v>
      </c>
      <c r="D23" s="476" t="s">
        <v>169</v>
      </c>
      <c r="E23" s="477"/>
      <c r="F23" s="388">
        <v>1</v>
      </c>
      <c r="G23" s="389">
        <v>22000</v>
      </c>
      <c r="H23" s="378">
        <f t="shared" si="0"/>
        <v>22000</v>
      </c>
      <c r="I23" s="390"/>
      <c r="J23" s="391"/>
      <c r="K23" s="381">
        <f t="shared" si="1"/>
        <v>0</v>
      </c>
      <c r="L23" s="376">
        <f t="shared" si="2"/>
        <v>1</v>
      </c>
      <c r="M23" s="382">
        <f t="shared" si="3"/>
        <v>22000</v>
      </c>
      <c r="N23" s="383">
        <f t="shared" si="4"/>
        <v>22000</v>
      </c>
      <c r="O23" s="392" t="s">
        <v>677</v>
      </c>
      <c r="P23" s="385" t="s">
        <v>159</v>
      </c>
      <c r="Q23" s="336"/>
    </row>
    <row r="24" spans="1:17" ht="66.75" customHeight="1" x14ac:dyDescent="0.15">
      <c r="A24" s="373" t="s">
        <v>101</v>
      </c>
      <c r="B24" s="374" t="s">
        <v>567</v>
      </c>
      <c r="C24" s="375" t="s">
        <v>30</v>
      </c>
      <c r="D24" s="511" t="s">
        <v>61</v>
      </c>
      <c r="E24" s="512"/>
      <c r="F24" s="388"/>
      <c r="G24" s="399">
        <v>20200</v>
      </c>
      <c r="H24" s="400">
        <f t="shared" si="0"/>
        <v>0</v>
      </c>
      <c r="I24" s="403">
        <v>1</v>
      </c>
      <c r="J24" s="399">
        <v>20200</v>
      </c>
      <c r="K24" s="401">
        <f t="shared" si="1"/>
        <v>20200</v>
      </c>
      <c r="L24" s="376">
        <f t="shared" si="2"/>
        <v>-1</v>
      </c>
      <c r="M24" s="382">
        <f t="shared" si="3"/>
        <v>20200</v>
      </c>
      <c r="N24" s="383">
        <f t="shared" si="4"/>
        <v>-20200</v>
      </c>
      <c r="O24" s="404"/>
      <c r="P24" s="402" t="s">
        <v>660</v>
      </c>
      <c r="Q24" s="336"/>
    </row>
    <row r="25" spans="1:17" ht="66.75" customHeight="1" x14ac:dyDescent="0.15">
      <c r="A25" s="373" t="s">
        <v>170</v>
      </c>
      <c r="B25" s="374" t="s">
        <v>567</v>
      </c>
      <c r="C25" s="375" t="s">
        <v>30</v>
      </c>
      <c r="D25" s="511" t="s">
        <v>75</v>
      </c>
      <c r="E25" s="512"/>
      <c r="F25" s="388"/>
      <c r="G25" s="399">
        <v>34000</v>
      </c>
      <c r="H25" s="400">
        <f t="shared" si="0"/>
        <v>0</v>
      </c>
      <c r="I25" s="403">
        <v>1</v>
      </c>
      <c r="J25" s="399">
        <v>34000</v>
      </c>
      <c r="K25" s="401">
        <f t="shared" si="1"/>
        <v>34000</v>
      </c>
      <c r="L25" s="376">
        <f t="shared" si="2"/>
        <v>-1</v>
      </c>
      <c r="M25" s="382">
        <f t="shared" si="3"/>
        <v>34000</v>
      </c>
      <c r="N25" s="383">
        <f t="shared" si="4"/>
        <v>-34000</v>
      </c>
      <c r="O25" s="404"/>
      <c r="P25" s="402" t="s">
        <v>492</v>
      </c>
      <c r="Q25" s="336"/>
    </row>
    <row r="26" spans="1:17" ht="66.75" customHeight="1" x14ac:dyDescent="0.15">
      <c r="A26" s="373" t="s">
        <v>86</v>
      </c>
      <c r="B26" s="374" t="s">
        <v>567</v>
      </c>
      <c r="C26" s="375" t="s">
        <v>30</v>
      </c>
      <c r="D26" s="476" t="s">
        <v>219</v>
      </c>
      <c r="E26" s="477"/>
      <c r="F26" s="388">
        <v>1</v>
      </c>
      <c r="G26" s="389" t="s">
        <v>48</v>
      </c>
      <c r="H26" s="389" t="s">
        <v>48</v>
      </c>
      <c r="I26" s="390"/>
      <c r="J26" s="391"/>
      <c r="K26" s="381"/>
      <c r="L26" s="376">
        <f t="shared" si="2"/>
        <v>1</v>
      </c>
      <c r="M26" s="382" t="str">
        <f t="shared" si="3"/>
        <v>OP価格</v>
      </c>
      <c r="N26" s="383" t="s">
        <v>48</v>
      </c>
      <c r="O26" s="392" t="s">
        <v>678</v>
      </c>
      <c r="P26" s="385" t="s">
        <v>173</v>
      </c>
      <c r="Q26" s="336"/>
    </row>
    <row r="27" spans="1:17" ht="66.75" customHeight="1" x14ac:dyDescent="0.15">
      <c r="A27" s="373" t="s">
        <v>86</v>
      </c>
      <c r="B27" s="374" t="s">
        <v>567</v>
      </c>
      <c r="C27" s="375" t="s">
        <v>30</v>
      </c>
      <c r="D27" s="515" t="s">
        <v>275</v>
      </c>
      <c r="E27" s="516"/>
      <c r="F27" s="388">
        <v>1</v>
      </c>
      <c r="G27" s="389">
        <v>16000</v>
      </c>
      <c r="H27" s="378">
        <f>F27*G27</f>
        <v>16000</v>
      </c>
      <c r="I27" s="390"/>
      <c r="J27" s="391"/>
      <c r="K27" s="381"/>
      <c r="L27" s="376">
        <f t="shared" si="2"/>
        <v>1</v>
      </c>
      <c r="M27" s="382">
        <f t="shared" si="3"/>
        <v>16000</v>
      </c>
      <c r="N27" s="383">
        <f>L27*M27</f>
        <v>16000</v>
      </c>
      <c r="O27" s="392" t="s">
        <v>679</v>
      </c>
      <c r="P27" s="385" t="s">
        <v>241</v>
      </c>
      <c r="Q27" s="336"/>
    </row>
    <row r="28" spans="1:17" ht="74.25" customHeight="1" x14ac:dyDescent="0.15">
      <c r="A28" s="406" t="s">
        <v>255</v>
      </c>
      <c r="B28" s="374" t="s">
        <v>567</v>
      </c>
      <c r="C28" s="375" t="s">
        <v>176</v>
      </c>
      <c r="D28" s="517" t="s">
        <v>208</v>
      </c>
      <c r="E28" s="518"/>
      <c r="F28" s="390">
        <v>3</v>
      </c>
      <c r="G28" s="407">
        <v>33000</v>
      </c>
      <c r="H28" s="408">
        <f t="shared" ref="H28:H37" si="5">G28*F28</f>
        <v>99000</v>
      </c>
      <c r="I28" s="390"/>
      <c r="J28" s="407"/>
      <c r="K28" s="408">
        <f t="shared" ref="K28:K37" si="6">J28*I28</f>
        <v>0</v>
      </c>
      <c r="L28" s="390">
        <f t="shared" ref="L28:L37" si="7">F28-I28</f>
        <v>3</v>
      </c>
      <c r="M28" s="382">
        <f t="shared" si="3"/>
        <v>33000</v>
      </c>
      <c r="N28" s="408">
        <f t="shared" ref="N28:N37" si="8">M28*L28</f>
        <v>99000</v>
      </c>
      <c r="O28" s="393" t="s">
        <v>680</v>
      </c>
      <c r="P28" s="385" t="s">
        <v>158</v>
      </c>
      <c r="Q28" s="336"/>
    </row>
    <row r="29" spans="1:17" ht="66.75" customHeight="1" x14ac:dyDescent="0.15">
      <c r="A29" s="406" t="s">
        <v>249</v>
      </c>
      <c r="B29" s="374" t="s">
        <v>567</v>
      </c>
      <c r="C29" s="375" t="s">
        <v>176</v>
      </c>
      <c r="D29" s="503" t="s">
        <v>192</v>
      </c>
      <c r="E29" s="504"/>
      <c r="F29" s="390">
        <v>1</v>
      </c>
      <c r="G29" s="407">
        <v>18696</v>
      </c>
      <c r="H29" s="408">
        <f>G29*F29</f>
        <v>18696</v>
      </c>
      <c r="I29" s="390"/>
      <c r="J29" s="407"/>
      <c r="K29" s="408">
        <f t="shared" si="6"/>
        <v>0</v>
      </c>
      <c r="L29" s="390">
        <f t="shared" si="7"/>
        <v>1</v>
      </c>
      <c r="M29" s="382">
        <f t="shared" si="3"/>
        <v>18696</v>
      </c>
      <c r="N29" s="408">
        <f>M29*L29</f>
        <v>18696</v>
      </c>
      <c r="O29" s="392" t="s">
        <v>681</v>
      </c>
      <c r="P29" s="385" t="s">
        <v>158</v>
      </c>
      <c r="Q29" s="336"/>
    </row>
    <row r="30" spans="1:17" ht="81.75" customHeight="1" x14ac:dyDescent="0.15">
      <c r="A30" s="406" t="s">
        <v>106</v>
      </c>
      <c r="B30" s="374" t="s">
        <v>567</v>
      </c>
      <c r="C30" s="375" t="s">
        <v>176</v>
      </c>
      <c r="D30" s="468" t="s">
        <v>209</v>
      </c>
      <c r="E30" s="479"/>
      <c r="F30" s="409"/>
      <c r="G30" s="410">
        <v>142000</v>
      </c>
      <c r="H30" s="411">
        <f t="shared" si="5"/>
        <v>0</v>
      </c>
      <c r="I30" s="409">
        <v>1</v>
      </c>
      <c r="J30" s="410">
        <v>142000</v>
      </c>
      <c r="K30" s="411">
        <f t="shared" si="6"/>
        <v>142000</v>
      </c>
      <c r="L30" s="390">
        <f t="shared" si="7"/>
        <v>-1</v>
      </c>
      <c r="M30" s="407">
        <f t="shared" ref="M30:M37" si="9">G30</f>
        <v>142000</v>
      </c>
      <c r="N30" s="408">
        <f t="shared" si="8"/>
        <v>-142000</v>
      </c>
      <c r="O30" s="404"/>
      <c r="P30" s="412" t="s">
        <v>663</v>
      </c>
      <c r="Q30" s="336"/>
    </row>
    <row r="31" spans="1:17" ht="81.75" customHeight="1" x14ac:dyDescent="0.15">
      <c r="A31" s="406" t="s">
        <v>106</v>
      </c>
      <c r="B31" s="374" t="s">
        <v>567</v>
      </c>
      <c r="C31" s="375" t="s">
        <v>176</v>
      </c>
      <c r="D31" s="468" t="s">
        <v>210</v>
      </c>
      <c r="E31" s="479"/>
      <c r="F31" s="409"/>
      <c r="G31" s="410">
        <v>26000</v>
      </c>
      <c r="H31" s="411">
        <f t="shared" si="5"/>
        <v>0</v>
      </c>
      <c r="I31" s="409">
        <v>1</v>
      </c>
      <c r="J31" s="410">
        <v>26000</v>
      </c>
      <c r="K31" s="411">
        <f t="shared" si="6"/>
        <v>26000</v>
      </c>
      <c r="L31" s="390">
        <f t="shared" si="7"/>
        <v>-1</v>
      </c>
      <c r="M31" s="407">
        <f t="shared" si="9"/>
        <v>26000</v>
      </c>
      <c r="N31" s="408">
        <f t="shared" si="8"/>
        <v>-26000</v>
      </c>
      <c r="O31" s="404"/>
      <c r="P31" s="412" t="s">
        <v>663</v>
      </c>
      <c r="Q31" s="336"/>
    </row>
    <row r="32" spans="1:17" ht="81.75" customHeight="1" x14ac:dyDescent="0.15">
      <c r="A32" s="406" t="s">
        <v>106</v>
      </c>
      <c r="B32" s="374" t="s">
        <v>567</v>
      </c>
      <c r="C32" s="375" t="s">
        <v>176</v>
      </c>
      <c r="D32" s="480" t="s">
        <v>211</v>
      </c>
      <c r="E32" s="481"/>
      <c r="F32" s="409"/>
      <c r="G32" s="410">
        <v>22000</v>
      </c>
      <c r="H32" s="411">
        <f t="shared" si="5"/>
        <v>0</v>
      </c>
      <c r="I32" s="409">
        <v>1</v>
      </c>
      <c r="J32" s="410">
        <v>22000</v>
      </c>
      <c r="K32" s="411">
        <f t="shared" si="6"/>
        <v>22000</v>
      </c>
      <c r="L32" s="390">
        <f t="shared" si="7"/>
        <v>-1</v>
      </c>
      <c r="M32" s="407">
        <f t="shared" si="9"/>
        <v>22000</v>
      </c>
      <c r="N32" s="408">
        <f t="shared" si="8"/>
        <v>-22000</v>
      </c>
      <c r="O32" s="404"/>
      <c r="P32" s="412" t="s">
        <v>682</v>
      </c>
      <c r="Q32" s="336"/>
    </row>
    <row r="33" spans="1:17" ht="81.75" customHeight="1" x14ac:dyDescent="0.15">
      <c r="A33" s="406" t="s">
        <v>256</v>
      </c>
      <c r="B33" s="374" t="s">
        <v>567</v>
      </c>
      <c r="C33" s="375" t="s">
        <v>176</v>
      </c>
      <c r="D33" s="480" t="s">
        <v>212</v>
      </c>
      <c r="E33" s="481"/>
      <c r="F33" s="409"/>
      <c r="G33" s="410">
        <v>5500</v>
      </c>
      <c r="H33" s="411">
        <f t="shared" si="5"/>
        <v>0</v>
      </c>
      <c r="I33" s="409">
        <v>1</v>
      </c>
      <c r="J33" s="410">
        <v>5500</v>
      </c>
      <c r="K33" s="411">
        <f t="shared" si="6"/>
        <v>5500</v>
      </c>
      <c r="L33" s="390">
        <f t="shared" si="7"/>
        <v>-1</v>
      </c>
      <c r="M33" s="407">
        <f t="shared" si="9"/>
        <v>5500</v>
      </c>
      <c r="N33" s="408">
        <f t="shared" si="8"/>
        <v>-5500</v>
      </c>
      <c r="O33" s="404"/>
      <c r="P33" s="412" t="s">
        <v>683</v>
      </c>
      <c r="Q33" s="336"/>
    </row>
    <row r="34" spans="1:17" ht="81.75" customHeight="1" x14ac:dyDescent="0.15">
      <c r="A34" s="406" t="s">
        <v>106</v>
      </c>
      <c r="B34" s="374" t="s">
        <v>567</v>
      </c>
      <c r="C34" s="375" t="s">
        <v>176</v>
      </c>
      <c r="D34" s="480" t="s">
        <v>217</v>
      </c>
      <c r="E34" s="481"/>
      <c r="F34" s="409"/>
      <c r="G34" s="410">
        <v>49800</v>
      </c>
      <c r="H34" s="411">
        <f t="shared" si="5"/>
        <v>0</v>
      </c>
      <c r="I34" s="409">
        <v>1</v>
      </c>
      <c r="J34" s="410">
        <v>49800</v>
      </c>
      <c r="K34" s="411">
        <f t="shared" si="6"/>
        <v>49800</v>
      </c>
      <c r="L34" s="390">
        <f t="shared" si="7"/>
        <v>-1</v>
      </c>
      <c r="M34" s="407">
        <f t="shared" si="9"/>
        <v>49800</v>
      </c>
      <c r="N34" s="408">
        <f t="shared" si="8"/>
        <v>-49800</v>
      </c>
      <c r="O34" s="404"/>
      <c r="P34" s="412" t="s">
        <v>491</v>
      </c>
      <c r="Q34" s="336"/>
    </row>
    <row r="35" spans="1:17" ht="81.75" customHeight="1" x14ac:dyDescent="0.15">
      <c r="A35" s="406" t="s">
        <v>106</v>
      </c>
      <c r="B35" s="374" t="s">
        <v>567</v>
      </c>
      <c r="C35" s="375" t="s">
        <v>176</v>
      </c>
      <c r="D35" s="480" t="s">
        <v>215</v>
      </c>
      <c r="E35" s="481"/>
      <c r="F35" s="409"/>
      <c r="G35" s="410">
        <v>29800</v>
      </c>
      <c r="H35" s="411">
        <f t="shared" si="5"/>
        <v>0</v>
      </c>
      <c r="I35" s="409">
        <v>1</v>
      </c>
      <c r="J35" s="410">
        <v>29800</v>
      </c>
      <c r="K35" s="411">
        <f t="shared" si="6"/>
        <v>29800</v>
      </c>
      <c r="L35" s="390">
        <f t="shared" si="7"/>
        <v>-1</v>
      </c>
      <c r="M35" s="407">
        <f t="shared" si="9"/>
        <v>29800</v>
      </c>
      <c r="N35" s="408">
        <f t="shared" si="8"/>
        <v>-29800</v>
      </c>
      <c r="O35" s="404"/>
      <c r="P35" s="412" t="s">
        <v>492</v>
      </c>
      <c r="Q35" s="336"/>
    </row>
    <row r="36" spans="1:17" ht="81.75" customHeight="1" x14ac:dyDescent="0.15">
      <c r="A36" s="406" t="s">
        <v>262</v>
      </c>
      <c r="B36" s="374" t="s">
        <v>567</v>
      </c>
      <c r="C36" s="375" t="s">
        <v>176</v>
      </c>
      <c r="D36" s="468" t="s">
        <v>263</v>
      </c>
      <c r="E36" s="469"/>
      <c r="F36" s="409"/>
      <c r="G36" s="410">
        <v>39800</v>
      </c>
      <c r="H36" s="411">
        <f t="shared" si="5"/>
        <v>0</v>
      </c>
      <c r="I36" s="409">
        <v>1</v>
      </c>
      <c r="J36" s="410">
        <v>39800</v>
      </c>
      <c r="K36" s="411">
        <f t="shared" si="6"/>
        <v>39800</v>
      </c>
      <c r="L36" s="390">
        <f t="shared" si="7"/>
        <v>-1</v>
      </c>
      <c r="M36" s="407">
        <f t="shared" si="9"/>
        <v>39800</v>
      </c>
      <c r="N36" s="408">
        <f t="shared" si="8"/>
        <v>-39800</v>
      </c>
      <c r="O36" s="404"/>
      <c r="P36" s="413" t="s">
        <v>493</v>
      </c>
      <c r="Q36" s="336"/>
    </row>
    <row r="37" spans="1:17" ht="81.75" customHeight="1" x14ac:dyDescent="0.15">
      <c r="A37" s="406" t="s">
        <v>274</v>
      </c>
      <c r="B37" s="374" t="s">
        <v>567</v>
      </c>
      <c r="C37" s="375" t="s">
        <v>176</v>
      </c>
      <c r="D37" s="478" t="s">
        <v>265</v>
      </c>
      <c r="E37" s="479"/>
      <c r="F37" s="409"/>
      <c r="G37" s="410">
        <v>17800</v>
      </c>
      <c r="H37" s="411">
        <f t="shared" si="5"/>
        <v>0</v>
      </c>
      <c r="I37" s="409">
        <v>7</v>
      </c>
      <c r="J37" s="410">
        <v>17800</v>
      </c>
      <c r="K37" s="411">
        <f t="shared" si="6"/>
        <v>124600</v>
      </c>
      <c r="L37" s="404">
        <f t="shared" si="7"/>
        <v>-7</v>
      </c>
      <c r="M37" s="407">
        <f t="shared" si="9"/>
        <v>17800</v>
      </c>
      <c r="N37" s="408">
        <f t="shared" si="8"/>
        <v>-124600</v>
      </c>
      <c r="O37" s="404"/>
      <c r="P37" s="413" t="s">
        <v>1074</v>
      </c>
      <c r="Q37" s="336"/>
    </row>
    <row r="38" spans="1:17" ht="81.75" customHeight="1" x14ac:dyDescent="0.15">
      <c r="A38" s="406" t="s">
        <v>303</v>
      </c>
      <c r="B38" s="374" t="s">
        <v>567</v>
      </c>
      <c r="C38" s="375" t="s">
        <v>176</v>
      </c>
      <c r="D38" s="468" t="s">
        <v>304</v>
      </c>
      <c r="E38" s="469"/>
      <c r="F38" s="409"/>
      <c r="G38" s="410">
        <v>94290</v>
      </c>
      <c r="H38" s="411">
        <f>G38*F38</f>
        <v>0</v>
      </c>
      <c r="I38" s="409">
        <v>2</v>
      </c>
      <c r="J38" s="410">
        <v>94290</v>
      </c>
      <c r="K38" s="411">
        <f>J38*I38</f>
        <v>188580</v>
      </c>
      <c r="L38" s="390">
        <f>F38-I38</f>
        <v>-2</v>
      </c>
      <c r="M38" s="407">
        <f>G38</f>
        <v>94290</v>
      </c>
      <c r="N38" s="408">
        <f>M38*L38</f>
        <v>-188580</v>
      </c>
      <c r="O38" s="404"/>
      <c r="P38" s="412" t="s">
        <v>664</v>
      </c>
      <c r="Q38" s="414"/>
    </row>
    <row r="39" spans="1:17" ht="81.75" customHeight="1" x14ac:dyDescent="0.15">
      <c r="A39" s="406" t="s">
        <v>303</v>
      </c>
      <c r="B39" s="374" t="s">
        <v>567</v>
      </c>
      <c r="C39" s="375" t="s">
        <v>176</v>
      </c>
      <c r="D39" s="466" t="s">
        <v>306</v>
      </c>
      <c r="E39" s="467"/>
      <c r="F39" s="409">
        <v>1</v>
      </c>
      <c r="G39" s="410">
        <v>71400</v>
      </c>
      <c r="H39" s="411">
        <v>71400</v>
      </c>
      <c r="I39" s="409" t="s">
        <v>305</v>
      </c>
      <c r="J39" s="410" t="s">
        <v>305</v>
      </c>
      <c r="K39" s="411">
        <v>0</v>
      </c>
      <c r="L39" s="409">
        <v>1</v>
      </c>
      <c r="M39" s="410">
        <v>71400</v>
      </c>
      <c r="N39" s="411">
        <v>71400</v>
      </c>
      <c r="O39" s="415" t="s">
        <v>684</v>
      </c>
      <c r="P39" s="416" t="s">
        <v>284</v>
      </c>
      <c r="Q39" s="336"/>
    </row>
    <row r="40" spans="1:17" ht="81.75" customHeight="1" x14ac:dyDescent="0.15">
      <c r="A40" s="406" t="s">
        <v>303</v>
      </c>
      <c r="B40" s="374" t="s">
        <v>567</v>
      </c>
      <c r="C40" s="375" t="s">
        <v>176</v>
      </c>
      <c r="D40" s="466" t="s">
        <v>307</v>
      </c>
      <c r="E40" s="467"/>
      <c r="F40" s="409">
        <v>1</v>
      </c>
      <c r="G40" s="410">
        <v>91350</v>
      </c>
      <c r="H40" s="411">
        <f t="shared" ref="H40:H61" si="10">G40*F40</f>
        <v>91350</v>
      </c>
      <c r="I40" s="409"/>
      <c r="J40" s="410"/>
      <c r="K40" s="411">
        <f>J40*I40</f>
        <v>0</v>
      </c>
      <c r="L40" s="409">
        <f>F40-I40</f>
        <v>1</v>
      </c>
      <c r="M40" s="410">
        <f t="shared" ref="M40:M61" si="11">G40</f>
        <v>91350</v>
      </c>
      <c r="N40" s="411">
        <f t="shared" ref="N40:N61" si="12">M40*L40</f>
        <v>91350</v>
      </c>
      <c r="O40" s="415" t="s">
        <v>685</v>
      </c>
      <c r="P40" s="416" t="s">
        <v>284</v>
      </c>
      <c r="Q40" s="336"/>
    </row>
    <row r="41" spans="1:17" ht="81.75" customHeight="1" x14ac:dyDescent="0.15">
      <c r="A41" s="406" t="s">
        <v>302</v>
      </c>
      <c r="B41" s="374" t="s">
        <v>567</v>
      </c>
      <c r="C41" s="375" t="s">
        <v>176</v>
      </c>
      <c r="D41" s="468" t="s">
        <v>308</v>
      </c>
      <c r="E41" s="469"/>
      <c r="F41" s="409"/>
      <c r="G41" s="410">
        <v>87675</v>
      </c>
      <c r="H41" s="411">
        <f t="shared" si="10"/>
        <v>0</v>
      </c>
      <c r="I41" s="409">
        <v>2</v>
      </c>
      <c r="J41" s="410">
        <v>87675</v>
      </c>
      <c r="K41" s="411">
        <f>J41*I41</f>
        <v>175350</v>
      </c>
      <c r="L41" s="390">
        <f>F41-I41</f>
        <v>-2</v>
      </c>
      <c r="M41" s="407">
        <f t="shared" si="11"/>
        <v>87675</v>
      </c>
      <c r="N41" s="408">
        <f t="shared" si="12"/>
        <v>-175350</v>
      </c>
      <c r="O41" s="404"/>
      <c r="P41" s="417" t="s">
        <v>511</v>
      </c>
      <c r="Q41" s="336"/>
    </row>
    <row r="42" spans="1:17" ht="81.75" customHeight="1" x14ac:dyDescent="0.15">
      <c r="A42" s="406" t="s">
        <v>302</v>
      </c>
      <c r="B42" s="374" t="s">
        <v>567</v>
      </c>
      <c r="C42" s="375" t="s">
        <v>176</v>
      </c>
      <c r="D42" s="468" t="s">
        <v>309</v>
      </c>
      <c r="E42" s="469"/>
      <c r="F42" s="409"/>
      <c r="G42" s="410">
        <v>78750</v>
      </c>
      <c r="H42" s="411">
        <f t="shared" si="10"/>
        <v>0</v>
      </c>
      <c r="I42" s="409">
        <v>1</v>
      </c>
      <c r="J42" s="410">
        <v>78750</v>
      </c>
      <c r="K42" s="411">
        <f t="shared" ref="K42:K49" si="13">J42*I42</f>
        <v>78750</v>
      </c>
      <c r="L42" s="390">
        <f t="shared" ref="L42:L49" si="14">F42-I42</f>
        <v>-1</v>
      </c>
      <c r="M42" s="407">
        <f t="shared" si="11"/>
        <v>78750</v>
      </c>
      <c r="N42" s="408">
        <f t="shared" si="12"/>
        <v>-78750</v>
      </c>
      <c r="O42" s="404"/>
      <c r="P42" s="417" t="s">
        <v>513</v>
      </c>
      <c r="Q42" s="336"/>
    </row>
    <row r="43" spans="1:17" ht="81.75" customHeight="1" x14ac:dyDescent="0.15">
      <c r="A43" s="406" t="s">
        <v>303</v>
      </c>
      <c r="B43" s="374" t="s">
        <v>567</v>
      </c>
      <c r="C43" s="375" t="s">
        <v>176</v>
      </c>
      <c r="D43" s="468" t="s">
        <v>310</v>
      </c>
      <c r="E43" s="469"/>
      <c r="F43" s="409"/>
      <c r="G43" s="410">
        <v>47250</v>
      </c>
      <c r="H43" s="411">
        <f t="shared" si="10"/>
        <v>0</v>
      </c>
      <c r="I43" s="409">
        <v>3</v>
      </c>
      <c r="J43" s="410">
        <v>47250</v>
      </c>
      <c r="K43" s="411">
        <f t="shared" si="13"/>
        <v>141750</v>
      </c>
      <c r="L43" s="390">
        <f t="shared" si="14"/>
        <v>-3</v>
      </c>
      <c r="M43" s="407">
        <f t="shared" si="11"/>
        <v>47250</v>
      </c>
      <c r="N43" s="408">
        <f t="shared" si="12"/>
        <v>-141750</v>
      </c>
      <c r="O43" s="404"/>
      <c r="P43" s="417" t="s">
        <v>513</v>
      </c>
      <c r="Q43" s="336"/>
    </row>
    <row r="44" spans="1:17" ht="81.75" customHeight="1" x14ac:dyDescent="0.15">
      <c r="A44" s="406" t="s">
        <v>318</v>
      </c>
      <c r="B44" s="374" t="s">
        <v>567</v>
      </c>
      <c r="C44" s="375" t="s">
        <v>176</v>
      </c>
      <c r="D44" s="464" t="s">
        <v>320</v>
      </c>
      <c r="E44" s="465"/>
      <c r="F44" s="390">
        <v>2</v>
      </c>
      <c r="G44" s="407">
        <v>52500</v>
      </c>
      <c r="H44" s="408">
        <f t="shared" si="10"/>
        <v>105000</v>
      </c>
      <c r="I44" s="390"/>
      <c r="J44" s="407"/>
      <c r="K44" s="408">
        <f t="shared" si="13"/>
        <v>0</v>
      </c>
      <c r="L44" s="390">
        <f t="shared" si="14"/>
        <v>2</v>
      </c>
      <c r="M44" s="407">
        <f t="shared" si="11"/>
        <v>52500</v>
      </c>
      <c r="N44" s="408">
        <f t="shared" si="12"/>
        <v>105000</v>
      </c>
      <c r="O44" s="418" t="s">
        <v>686</v>
      </c>
      <c r="P44" s="402" t="s">
        <v>1068</v>
      </c>
      <c r="Q44" s="336"/>
    </row>
    <row r="45" spans="1:17" ht="81.75" customHeight="1" x14ac:dyDescent="0.15">
      <c r="A45" s="406" t="s">
        <v>319</v>
      </c>
      <c r="B45" s="374" t="s">
        <v>567</v>
      </c>
      <c r="C45" s="375" t="s">
        <v>176</v>
      </c>
      <c r="D45" s="464" t="s">
        <v>320</v>
      </c>
      <c r="E45" s="465"/>
      <c r="F45" s="390">
        <v>2</v>
      </c>
      <c r="G45" s="407">
        <v>52500</v>
      </c>
      <c r="H45" s="408">
        <f t="shared" si="10"/>
        <v>105000</v>
      </c>
      <c r="I45" s="390"/>
      <c r="J45" s="407"/>
      <c r="K45" s="408">
        <f t="shared" si="13"/>
        <v>0</v>
      </c>
      <c r="L45" s="390">
        <f t="shared" si="14"/>
        <v>2</v>
      </c>
      <c r="M45" s="407">
        <f t="shared" si="11"/>
        <v>52500</v>
      </c>
      <c r="N45" s="408">
        <f t="shared" si="12"/>
        <v>105000</v>
      </c>
      <c r="O45" s="418" t="s">
        <v>687</v>
      </c>
      <c r="P45" s="402" t="s">
        <v>1068</v>
      </c>
      <c r="Q45" s="336"/>
    </row>
    <row r="46" spans="1:17" ht="81.75" customHeight="1" x14ac:dyDescent="0.15">
      <c r="A46" s="406" t="s">
        <v>317</v>
      </c>
      <c r="B46" s="374" t="s">
        <v>567</v>
      </c>
      <c r="C46" s="375" t="s">
        <v>176</v>
      </c>
      <c r="D46" s="464" t="s">
        <v>321</v>
      </c>
      <c r="E46" s="465"/>
      <c r="F46" s="390">
        <v>2</v>
      </c>
      <c r="G46" s="407">
        <v>34293</v>
      </c>
      <c r="H46" s="408">
        <f t="shared" si="10"/>
        <v>68586</v>
      </c>
      <c r="I46" s="390"/>
      <c r="J46" s="407"/>
      <c r="K46" s="408">
        <f t="shared" si="13"/>
        <v>0</v>
      </c>
      <c r="L46" s="390">
        <f t="shared" si="14"/>
        <v>2</v>
      </c>
      <c r="M46" s="407">
        <f t="shared" si="11"/>
        <v>34293</v>
      </c>
      <c r="N46" s="408">
        <f t="shared" si="12"/>
        <v>68586</v>
      </c>
      <c r="O46" s="418" t="s">
        <v>688</v>
      </c>
      <c r="P46" s="402" t="s">
        <v>1068</v>
      </c>
      <c r="Q46" s="336"/>
    </row>
    <row r="47" spans="1:17" ht="81.75" customHeight="1" x14ac:dyDescent="0.15">
      <c r="A47" s="406" t="s">
        <v>317</v>
      </c>
      <c r="B47" s="374" t="s">
        <v>567</v>
      </c>
      <c r="C47" s="375" t="s">
        <v>176</v>
      </c>
      <c r="D47" s="466" t="s">
        <v>321</v>
      </c>
      <c r="E47" s="467"/>
      <c r="F47" s="409">
        <v>2</v>
      </c>
      <c r="G47" s="410">
        <v>34293</v>
      </c>
      <c r="H47" s="411">
        <f t="shared" si="10"/>
        <v>68586</v>
      </c>
      <c r="I47" s="409"/>
      <c r="J47" s="410"/>
      <c r="K47" s="411">
        <f t="shared" si="13"/>
        <v>0</v>
      </c>
      <c r="L47" s="409">
        <f t="shared" si="14"/>
        <v>2</v>
      </c>
      <c r="M47" s="410">
        <f t="shared" si="11"/>
        <v>34293</v>
      </c>
      <c r="N47" s="411">
        <f t="shared" si="12"/>
        <v>68586</v>
      </c>
      <c r="O47" s="419" t="s">
        <v>689</v>
      </c>
      <c r="P47" s="402" t="s">
        <v>1068</v>
      </c>
      <c r="Q47" s="336"/>
    </row>
    <row r="48" spans="1:17" ht="81.75" customHeight="1" x14ac:dyDescent="0.15">
      <c r="A48" s="406" t="s">
        <v>317</v>
      </c>
      <c r="B48" s="374" t="s">
        <v>567</v>
      </c>
      <c r="C48" s="375" t="s">
        <v>176</v>
      </c>
      <c r="D48" s="466" t="s">
        <v>322</v>
      </c>
      <c r="E48" s="467"/>
      <c r="F48" s="409">
        <v>1</v>
      </c>
      <c r="G48" s="410">
        <v>41454</v>
      </c>
      <c r="H48" s="411">
        <f t="shared" si="10"/>
        <v>41454</v>
      </c>
      <c r="I48" s="409"/>
      <c r="J48" s="410"/>
      <c r="K48" s="411">
        <f t="shared" si="13"/>
        <v>0</v>
      </c>
      <c r="L48" s="409">
        <f t="shared" si="14"/>
        <v>1</v>
      </c>
      <c r="M48" s="410">
        <f t="shared" si="11"/>
        <v>41454</v>
      </c>
      <c r="N48" s="411">
        <f t="shared" si="12"/>
        <v>41454</v>
      </c>
      <c r="O48" s="415" t="s">
        <v>690</v>
      </c>
      <c r="P48" s="420" t="s">
        <v>158</v>
      </c>
      <c r="Q48" s="421"/>
    </row>
    <row r="49" spans="1:17" ht="81.75" customHeight="1" x14ac:dyDescent="0.15">
      <c r="A49" s="406" t="s">
        <v>317</v>
      </c>
      <c r="B49" s="374" t="s">
        <v>567</v>
      </c>
      <c r="C49" s="375" t="s">
        <v>176</v>
      </c>
      <c r="D49" s="466" t="s">
        <v>323</v>
      </c>
      <c r="E49" s="467"/>
      <c r="F49" s="409">
        <v>1</v>
      </c>
      <c r="G49" s="410">
        <v>62685</v>
      </c>
      <c r="H49" s="411">
        <f t="shared" si="10"/>
        <v>62685</v>
      </c>
      <c r="I49" s="409"/>
      <c r="J49" s="410"/>
      <c r="K49" s="411">
        <f t="shared" si="13"/>
        <v>0</v>
      </c>
      <c r="L49" s="409">
        <f t="shared" si="14"/>
        <v>1</v>
      </c>
      <c r="M49" s="410">
        <f t="shared" si="11"/>
        <v>62685</v>
      </c>
      <c r="N49" s="411">
        <f t="shared" si="12"/>
        <v>62685</v>
      </c>
      <c r="O49" s="415" t="s">
        <v>691</v>
      </c>
      <c r="P49" s="420" t="s">
        <v>158</v>
      </c>
      <c r="Q49" s="421"/>
    </row>
    <row r="50" spans="1:17" ht="81.75" customHeight="1" x14ac:dyDescent="0.15">
      <c r="A50" s="406" t="s">
        <v>326</v>
      </c>
      <c r="B50" s="374" t="s">
        <v>567</v>
      </c>
      <c r="C50" s="375" t="s">
        <v>176</v>
      </c>
      <c r="D50" s="468" t="s">
        <v>330</v>
      </c>
      <c r="E50" s="469"/>
      <c r="F50" s="409"/>
      <c r="G50" s="410">
        <v>188317</v>
      </c>
      <c r="H50" s="411">
        <f t="shared" si="10"/>
        <v>0</v>
      </c>
      <c r="I50" s="409">
        <v>4</v>
      </c>
      <c r="J50" s="410">
        <v>188317</v>
      </c>
      <c r="K50" s="411">
        <f t="shared" ref="K50:K61" si="15">J50*I50</f>
        <v>753268</v>
      </c>
      <c r="L50" s="390">
        <f t="shared" ref="L50:L61" si="16">F50-I50</f>
        <v>-4</v>
      </c>
      <c r="M50" s="407">
        <f t="shared" si="11"/>
        <v>188317</v>
      </c>
      <c r="N50" s="408">
        <f t="shared" si="12"/>
        <v>-753268</v>
      </c>
      <c r="O50" s="404"/>
      <c r="P50" s="417" t="s">
        <v>512</v>
      </c>
      <c r="Q50" s="336"/>
    </row>
    <row r="51" spans="1:17" ht="81.75" customHeight="1" x14ac:dyDescent="0.15">
      <c r="A51" s="406" t="s">
        <v>327</v>
      </c>
      <c r="B51" s="374" t="s">
        <v>567</v>
      </c>
      <c r="C51" s="375" t="s">
        <v>176</v>
      </c>
      <c r="D51" s="468" t="s">
        <v>328</v>
      </c>
      <c r="E51" s="469"/>
      <c r="F51" s="409"/>
      <c r="G51" s="410">
        <v>8295</v>
      </c>
      <c r="H51" s="411">
        <f t="shared" si="10"/>
        <v>0</v>
      </c>
      <c r="I51" s="409">
        <v>4</v>
      </c>
      <c r="J51" s="410">
        <v>8295</v>
      </c>
      <c r="K51" s="411">
        <f t="shared" si="15"/>
        <v>33180</v>
      </c>
      <c r="L51" s="390">
        <f t="shared" si="16"/>
        <v>-4</v>
      </c>
      <c r="M51" s="407">
        <f t="shared" si="11"/>
        <v>8295</v>
      </c>
      <c r="N51" s="408">
        <f t="shared" si="12"/>
        <v>-33180</v>
      </c>
      <c r="O51" s="404"/>
      <c r="P51" s="417" t="s">
        <v>513</v>
      </c>
      <c r="Q51" s="336"/>
    </row>
    <row r="52" spans="1:17" ht="81.75" customHeight="1" x14ac:dyDescent="0.15">
      <c r="A52" s="406" t="s">
        <v>325</v>
      </c>
      <c r="B52" s="374" t="s">
        <v>567</v>
      </c>
      <c r="C52" s="375" t="s">
        <v>176</v>
      </c>
      <c r="D52" s="468" t="s">
        <v>329</v>
      </c>
      <c r="E52" s="469"/>
      <c r="F52" s="409"/>
      <c r="G52" s="410">
        <v>94500</v>
      </c>
      <c r="H52" s="411">
        <f t="shared" si="10"/>
        <v>0</v>
      </c>
      <c r="I52" s="409">
        <v>5</v>
      </c>
      <c r="J52" s="410">
        <v>94500</v>
      </c>
      <c r="K52" s="411">
        <f t="shared" si="15"/>
        <v>472500</v>
      </c>
      <c r="L52" s="390">
        <f t="shared" si="16"/>
        <v>-5</v>
      </c>
      <c r="M52" s="407">
        <f t="shared" si="11"/>
        <v>94500</v>
      </c>
      <c r="N52" s="408">
        <f t="shared" si="12"/>
        <v>-472500</v>
      </c>
      <c r="O52" s="404"/>
      <c r="P52" s="412" t="s">
        <v>554</v>
      </c>
      <c r="Q52" s="336"/>
    </row>
    <row r="53" spans="1:17" ht="81.75" customHeight="1" x14ac:dyDescent="0.15">
      <c r="A53" s="406" t="s">
        <v>325</v>
      </c>
      <c r="B53" s="374" t="s">
        <v>567</v>
      </c>
      <c r="C53" s="375" t="s">
        <v>176</v>
      </c>
      <c r="D53" s="468" t="s">
        <v>331</v>
      </c>
      <c r="E53" s="469"/>
      <c r="F53" s="409"/>
      <c r="G53" s="410">
        <v>57750</v>
      </c>
      <c r="H53" s="411">
        <f t="shared" si="10"/>
        <v>0</v>
      </c>
      <c r="I53" s="409">
        <v>1</v>
      </c>
      <c r="J53" s="410">
        <v>57750</v>
      </c>
      <c r="K53" s="411">
        <f t="shared" si="15"/>
        <v>57750</v>
      </c>
      <c r="L53" s="390">
        <f t="shared" si="16"/>
        <v>-1</v>
      </c>
      <c r="M53" s="407">
        <f t="shared" si="11"/>
        <v>57750</v>
      </c>
      <c r="N53" s="408">
        <f t="shared" si="12"/>
        <v>-57750</v>
      </c>
      <c r="O53" s="404"/>
      <c r="P53" s="412" t="s">
        <v>554</v>
      </c>
      <c r="Q53" s="336"/>
    </row>
    <row r="54" spans="1:17" ht="81.75" customHeight="1" x14ac:dyDescent="0.15">
      <c r="A54" s="406" t="s">
        <v>325</v>
      </c>
      <c r="B54" s="374" t="s">
        <v>567</v>
      </c>
      <c r="C54" s="375" t="s">
        <v>176</v>
      </c>
      <c r="D54" s="468" t="s">
        <v>332</v>
      </c>
      <c r="E54" s="469"/>
      <c r="F54" s="409"/>
      <c r="G54" s="410">
        <v>84000</v>
      </c>
      <c r="H54" s="411">
        <f t="shared" si="10"/>
        <v>0</v>
      </c>
      <c r="I54" s="409">
        <v>1</v>
      </c>
      <c r="J54" s="410">
        <v>84000</v>
      </c>
      <c r="K54" s="411">
        <f t="shared" si="15"/>
        <v>84000</v>
      </c>
      <c r="L54" s="390">
        <f t="shared" si="16"/>
        <v>-1</v>
      </c>
      <c r="M54" s="407">
        <f t="shared" si="11"/>
        <v>84000</v>
      </c>
      <c r="N54" s="408">
        <f t="shared" si="12"/>
        <v>-84000</v>
      </c>
      <c r="O54" s="404"/>
      <c r="P54" s="412" t="s">
        <v>554</v>
      </c>
      <c r="Q54" s="336"/>
    </row>
    <row r="55" spans="1:17" ht="81.75" customHeight="1" x14ac:dyDescent="0.15">
      <c r="A55" s="406" t="s">
        <v>325</v>
      </c>
      <c r="B55" s="374" t="s">
        <v>567</v>
      </c>
      <c r="C55" s="375" t="s">
        <v>176</v>
      </c>
      <c r="D55" s="468" t="s">
        <v>333</v>
      </c>
      <c r="E55" s="469"/>
      <c r="F55" s="409"/>
      <c r="G55" s="410">
        <v>52500</v>
      </c>
      <c r="H55" s="411">
        <f t="shared" si="10"/>
        <v>0</v>
      </c>
      <c r="I55" s="409">
        <v>2</v>
      </c>
      <c r="J55" s="410">
        <v>52500</v>
      </c>
      <c r="K55" s="411">
        <f t="shared" si="15"/>
        <v>105000</v>
      </c>
      <c r="L55" s="390">
        <f t="shared" si="16"/>
        <v>-2</v>
      </c>
      <c r="M55" s="407">
        <f t="shared" si="11"/>
        <v>52500</v>
      </c>
      <c r="N55" s="408">
        <f t="shared" si="12"/>
        <v>-105000</v>
      </c>
      <c r="O55" s="404"/>
      <c r="P55" s="412" t="s">
        <v>554</v>
      </c>
      <c r="Q55" s="336"/>
    </row>
    <row r="56" spans="1:17" ht="81.75" customHeight="1" x14ac:dyDescent="0.15">
      <c r="A56" s="406" t="s">
        <v>379</v>
      </c>
      <c r="B56" s="374" t="s">
        <v>567</v>
      </c>
      <c r="C56" s="375" t="s">
        <v>176</v>
      </c>
      <c r="D56" s="464" t="s">
        <v>383</v>
      </c>
      <c r="E56" s="465"/>
      <c r="F56" s="390">
        <v>2</v>
      </c>
      <c r="G56" s="407">
        <v>39123</v>
      </c>
      <c r="H56" s="408">
        <f t="shared" si="10"/>
        <v>78246</v>
      </c>
      <c r="I56" s="390"/>
      <c r="J56" s="407"/>
      <c r="K56" s="408">
        <f t="shared" si="15"/>
        <v>0</v>
      </c>
      <c r="L56" s="390">
        <f t="shared" si="16"/>
        <v>2</v>
      </c>
      <c r="M56" s="407">
        <f t="shared" si="11"/>
        <v>39123</v>
      </c>
      <c r="N56" s="408">
        <f t="shared" si="12"/>
        <v>78246</v>
      </c>
      <c r="O56" s="418" t="s">
        <v>692</v>
      </c>
      <c r="P56" s="422"/>
      <c r="Q56" s="336"/>
    </row>
    <row r="57" spans="1:17" ht="81.75" customHeight="1" x14ac:dyDescent="0.15">
      <c r="A57" s="406" t="s">
        <v>380</v>
      </c>
      <c r="B57" s="374" t="s">
        <v>567</v>
      </c>
      <c r="C57" s="375" t="s">
        <v>176</v>
      </c>
      <c r="D57" s="464" t="s">
        <v>381</v>
      </c>
      <c r="E57" s="465"/>
      <c r="F57" s="390">
        <v>1</v>
      </c>
      <c r="G57" s="407">
        <v>27720</v>
      </c>
      <c r="H57" s="408">
        <f t="shared" si="10"/>
        <v>27720</v>
      </c>
      <c r="I57" s="390"/>
      <c r="J57" s="407"/>
      <c r="K57" s="408">
        <f t="shared" si="15"/>
        <v>0</v>
      </c>
      <c r="L57" s="390">
        <f t="shared" si="16"/>
        <v>1</v>
      </c>
      <c r="M57" s="407">
        <f t="shared" si="11"/>
        <v>27720</v>
      </c>
      <c r="N57" s="408">
        <f t="shared" si="12"/>
        <v>27720</v>
      </c>
      <c r="O57" s="404" t="s">
        <v>693</v>
      </c>
      <c r="P57" s="422"/>
      <c r="Q57" s="336"/>
    </row>
    <row r="58" spans="1:17" ht="81.75" customHeight="1" x14ac:dyDescent="0.15">
      <c r="A58" s="406" t="s">
        <v>380</v>
      </c>
      <c r="B58" s="374" t="s">
        <v>567</v>
      </c>
      <c r="C58" s="375" t="s">
        <v>176</v>
      </c>
      <c r="D58" s="464" t="s">
        <v>385</v>
      </c>
      <c r="E58" s="465"/>
      <c r="F58" s="390">
        <v>1</v>
      </c>
      <c r="G58" s="407">
        <v>21168</v>
      </c>
      <c r="H58" s="408">
        <f t="shared" si="10"/>
        <v>21168</v>
      </c>
      <c r="I58" s="390"/>
      <c r="J58" s="423"/>
      <c r="K58" s="408">
        <f t="shared" si="15"/>
        <v>0</v>
      </c>
      <c r="L58" s="390">
        <f t="shared" si="16"/>
        <v>1</v>
      </c>
      <c r="M58" s="407">
        <f t="shared" si="11"/>
        <v>21168</v>
      </c>
      <c r="N58" s="408">
        <f t="shared" si="12"/>
        <v>21168</v>
      </c>
      <c r="O58" s="404" t="s">
        <v>694</v>
      </c>
      <c r="P58" s="422"/>
      <c r="Q58" s="336"/>
    </row>
    <row r="59" spans="1:17" s="336" customFormat="1" ht="81.75" customHeight="1" x14ac:dyDescent="0.15">
      <c r="A59" s="406" t="s">
        <v>399</v>
      </c>
      <c r="B59" s="374" t="s">
        <v>567</v>
      </c>
      <c r="C59" s="375" t="s">
        <v>176</v>
      </c>
      <c r="D59" s="468" t="s">
        <v>400</v>
      </c>
      <c r="E59" s="469"/>
      <c r="F59" s="409"/>
      <c r="G59" s="410">
        <v>20790</v>
      </c>
      <c r="H59" s="411">
        <f t="shared" si="10"/>
        <v>0</v>
      </c>
      <c r="I59" s="409">
        <v>1</v>
      </c>
      <c r="J59" s="410">
        <v>20790</v>
      </c>
      <c r="K59" s="411">
        <f t="shared" si="15"/>
        <v>20790</v>
      </c>
      <c r="L59" s="390">
        <f t="shared" si="16"/>
        <v>-1</v>
      </c>
      <c r="M59" s="407">
        <f t="shared" si="11"/>
        <v>20790</v>
      </c>
      <c r="N59" s="408">
        <f t="shared" si="12"/>
        <v>-20790</v>
      </c>
      <c r="O59" s="404"/>
      <c r="P59" s="413" t="s">
        <v>564</v>
      </c>
    </row>
    <row r="60" spans="1:17" s="336" customFormat="1" ht="81.75" customHeight="1" x14ac:dyDescent="0.15">
      <c r="A60" s="406" t="s">
        <v>438</v>
      </c>
      <c r="B60" s="374" t="s">
        <v>567</v>
      </c>
      <c r="C60" s="375" t="s">
        <v>176</v>
      </c>
      <c r="D60" s="468" t="s">
        <v>439</v>
      </c>
      <c r="E60" s="469"/>
      <c r="F60" s="409"/>
      <c r="G60" s="410">
        <v>22800</v>
      </c>
      <c r="H60" s="411">
        <f t="shared" si="10"/>
        <v>0</v>
      </c>
      <c r="I60" s="409">
        <v>1</v>
      </c>
      <c r="J60" s="410">
        <v>22800</v>
      </c>
      <c r="K60" s="411">
        <f t="shared" si="15"/>
        <v>22800</v>
      </c>
      <c r="L60" s="390">
        <f t="shared" si="16"/>
        <v>-1</v>
      </c>
      <c r="M60" s="407">
        <f t="shared" si="11"/>
        <v>22800</v>
      </c>
      <c r="N60" s="408">
        <f t="shared" si="12"/>
        <v>-22800</v>
      </c>
      <c r="O60" s="404"/>
      <c r="P60" s="413" t="s">
        <v>564</v>
      </c>
    </row>
    <row r="61" spans="1:17" ht="81.75" customHeight="1" x14ac:dyDescent="0.15">
      <c r="A61" s="406" t="s">
        <v>437</v>
      </c>
      <c r="B61" s="374" t="s">
        <v>567</v>
      </c>
      <c r="C61" s="375" t="s">
        <v>176</v>
      </c>
      <c r="D61" s="464" t="s">
        <v>415</v>
      </c>
      <c r="E61" s="465"/>
      <c r="F61" s="409">
        <v>1</v>
      </c>
      <c r="G61" s="410">
        <v>16300</v>
      </c>
      <c r="H61" s="411">
        <f t="shared" si="10"/>
        <v>16300</v>
      </c>
      <c r="I61" s="409"/>
      <c r="J61" s="410"/>
      <c r="K61" s="411">
        <f t="shared" si="15"/>
        <v>0</v>
      </c>
      <c r="L61" s="390">
        <f t="shared" si="16"/>
        <v>1</v>
      </c>
      <c r="M61" s="407">
        <f t="shared" si="11"/>
        <v>16300</v>
      </c>
      <c r="N61" s="408">
        <f t="shared" si="12"/>
        <v>16300</v>
      </c>
      <c r="O61" s="404" t="s">
        <v>695</v>
      </c>
      <c r="P61" s="422"/>
      <c r="Q61" s="336"/>
    </row>
    <row r="62" spans="1:17" ht="81.75" customHeight="1" x14ac:dyDescent="0.15">
      <c r="A62" s="406" t="s">
        <v>422</v>
      </c>
      <c r="B62" s="374" t="s">
        <v>567</v>
      </c>
      <c r="C62" s="375" t="s">
        <v>176</v>
      </c>
      <c r="D62" s="464" t="s">
        <v>423</v>
      </c>
      <c r="E62" s="465"/>
      <c r="F62" s="409">
        <v>1</v>
      </c>
      <c r="G62" s="410">
        <v>51282</v>
      </c>
      <c r="H62" s="411">
        <f t="shared" ref="H62:H76" si="17">G62*F62</f>
        <v>51282</v>
      </c>
      <c r="I62" s="409"/>
      <c r="J62" s="410"/>
      <c r="K62" s="411">
        <f t="shared" ref="K62:K76" si="18">J62*I62</f>
        <v>0</v>
      </c>
      <c r="L62" s="390">
        <f t="shared" ref="L62:L76" si="19">F62-I62</f>
        <v>1</v>
      </c>
      <c r="M62" s="407">
        <f t="shared" ref="M62:M76" si="20">G62</f>
        <v>51282</v>
      </c>
      <c r="N62" s="408">
        <f t="shared" ref="N62:N76" si="21">M62*L62</f>
        <v>51282</v>
      </c>
      <c r="O62" s="404" t="s">
        <v>696</v>
      </c>
      <c r="P62" s="422"/>
      <c r="Q62" s="336"/>
    </row>
    <row r="63" spans="1:17" ht="81.75" customHeight="1" x14ac:dyDescent="0.15">
      <c r="A63" s="406" t="s">
        <v>424</v>
      </c>
      <c r="B63" s="374" t="s">
        <v>567</v>
      </c>
      <c r="C63" s="375" t="s">
        <v>176</v>
      </c>
      <c r="D63" s="464" t="s">
        <v>385</v>
      </c>
      <c r="E63" s="465"/>
      <c r="F63" s="409">
        <v>1</v>
      </c>
      <c r="G63" s="410">
        <v>24444</v>
      </c>
      <c r="H63" s="411">
        <f t="shared" si="17"/>
        <v>24444</v>
      </c>
      <c r="I63" s="409"/>
      <c r="J63" s="410"/>
      <c r="K63" s="411">
        <f t="shared" si="18"/>
        <v>0</v>
      </c>
      <c r="L63" s="390">
        <f t="shared" si="19"/>
        <v>1</v>
      </c>
      <c r="M63" s="407">
        <f t="shared" si="20"/>
        <v>24444</v>
      </c>
      <c r="N63" s="408">
        <f t="shared" si="21"/>
        <v>24444</v>
      </c>
      <c r="O63" s="404" t="s">
        <v>697</v>
      </c>
      <c r="P63" s="422"/>
      <c r="Q63" s="424"/>
    </row>
    <row r="64" spans="1:17" ht="81.75" customHeight="1" x14ac:dyDescent="0.15">
      <c r="A64" s="406" t="s">
        <v>424</v>
      </c>
      <c r="B64" s="374" t="s">
        <v>567</v>
      </c>
      <c r="C64" s="375" t="s">
        <v>176</v>
      </c>
      <c r="D64" s="468" t="s">
        <v>427</v>
      </c>
      <c r="E64" s="469"/>
      <c r="F64" s="409"/>
      <c r="G64" s="410">
        <v>47250</v>
      </c>
      <c r="H64" s="411">
        <f t="shared" si="17"/>
        <v>0</v>
      </c>
      <c r="I64" s="409">
        <v>1</v>
      </c>
      <c r="J64" s="410">
        <v>47250</v>
      </c>
      <c r="K64" s="411">
        <f t="shared" si="18"/>
        <v>47250</v>
      </c>
      <c r="L64" s="390">
        <f t="shared" si="19"/>
        <v>-1</v>
      </c>
      <c r="M64" s="407">
        <f t="shared" si="20"/>
        <v>47250</v>
      </c>
      <c r="N64" s="408">
        <f t="shared" si="21"/>
        <v>-47250</v>
      </c>
      <c r="O64" s="404"/>
      <c r="P64" s="413" t="s">
        <v>562</v>
      </c>
      <c r="Q64" s="336"/>
    </row>
    <row r="65" spans="1:17" ht="81.75" customHeight="1" x14ac:dyDescent="0.15">
      <c r="A65" s="406" t="s">
        <v>424</v>
      </c>
      <c r="B65" s="374" t="s">
        <v>567</v>
      </c>
      <c r="C65" s="375" t="s">
        <v>176</v>
      </c>
      <c r="D65" s="468" t="s">
        <v>429</v>
      </c>
      <c r="E65" s="469"/>
      <c r="F65" s="409"/>
      <c r="G65" s="410">
        <v>69300</v>
      </c>
      <c r="H65" s="411">
        <f t="shared" si="17"/>
        <v>0</v>
      </c>
      <c r="I65" s="409">
        <v>3</v>
      </c>
      <c r="J65" s="410">
        <v>69300</v>
      </c>
      <c r="K65" s="411">
        <f t="shared" si="18"/>
        <v>207900</v>
      </c>
      <c r="L65" s="390">
        <f t="shared" si="19"/>
        <v>-3</v>
      </c>
      <c r="M65" s="407">
        <f t="shared" si="20"/>
        <v>69300</v>
      </c>
      <c r="N65" s="408">
        <f t="shared" si="21"/>
        <v>-207900</v>
      </c>
      <c r="O65" s="404"/>
      <c r="P65" s="413" t="s">
        <v>563</v>
      </c>
      <c r="Q65" s="336"/>
    </row>
    <row r="66" spans="1:17" ht="81.75" customHeight="1" x14ac:dyDescent="0.15">
      <c r="A66" s="406" t="s">
        <v>424</v>
      </c>
      <c r="B66" s="374" t="s">
        <v>567</v>
      </c>
      <c r="C66" s="375" t="s">
        <v>176</v>
      </c>
      <c r="D66" s="464" t="s">
        <v>430</v>
      </c>
      <c r="E66" s="465"/>
      <c r="F66" s="390">
        <v>1</v>
      </c>
      <c r="G66" s="407">
        <v>37306</v>
      </c>
      <c r="H66" s="408">
        <f t="shared" si="17"/>
        <v>37306</v>
      </c>
      <c r="I66" s="390"/>
      <c r="J66" s="407"/>
      <c r="K66" s="408">
        <f t="shared" si="18"/>
        <v>0</v>
      </c>
      <c r="L66" s="390">
        <f t="shared" si="19"/>
        <v>1</v>
      </c>
      <c r="M66" s="407">
        <f t="shared" si="20"/>
        <v>37306</v>
      </c>
      <c r="N66" s="408">
        <f t="shared" si="21"/>
        <v>37306</v>
      </c>
      <c r="O66" s="404" t="s">
        <v>698</v>
      </c>
      <c r="P66" s="422"/>
      <c r="Q66" s="336"/>
    </row>
    <row r="67" spans="1:17" ht="81.75" customHeight="1" x14ac:dyDescent="0.15">
      <c r="A67" s="406" t="s">
        <v>424</v>
      </c>
      <c r="B67" s="374" t="s">
        <v>567</v>
      </c>
      <c r="C67" s="375" t="s">
        <v>176</v>
      </c>
      <c r="D67" s="464" t="s">
        <v>431</v>
      </c>
      <c r="E67" s="465"/>
      <c r="F67" s="409"/>
      <c r="G67" s="410">
        <v>18000</v>
      </c>
      <c r="H67" s="411">
        <f t="shared" si="17"/>
        <v>0</v>
      </c>
      <c r="I67" s="409">
        <v>1</v>
      </c>
      <c r="J67" s="410">
        <v>18000</v>
      </c>
      <c r="K67" s="411">
        <f t="shared" si="18"/>
        <v>18000</v>
      </c>
      <c r="L67" s="390">
        <f t="shared" si="19"/>
        <v>-1</v>
      </c>
      <c r="M67" s="407">
        <f t="shared" si="20"/>
        <v>18000</v>
      </c>
      <c r="N67" s="408">
        <f t="shared" si="21"/>
        <v>-18000</v>
      </c>
      <c r="O67" s="404" t="s">
        <v>699</v>
      </c>
      <c r="P67" s="425" t="s">
        <v>917</v>
      </c>
      <c r="Q67" s="426"/>
    </row>
    <row r="68" spans="1:17" ht="81.75" customHeight="1" x14ac:dyDescent="0.15">
      <c r="A68" s="406" t="s">
        <v>424</v>
      </c>
      <c r="B68" s="374" t="s">
        <v>567</v>
      </c>
      <c r="C68" s="375" t="s">
        <v>176</v>
      </c>
      <c r="D68" s="464" t="s">
        <v>432</v>
      </c>
      <c r="E68" s="465"/>
      <c r="F68" s="390">
        <v>1</v>
      </c>
      <c r="G68" s="407">
        <v>21600</v>
      </c>
      <c r="H68" s="408">
        <f t="shared" si="17"/>
        <v>21600</v>
      </c>
      <c r="I68" s="390"/>
      <c r="J68" s="407"/>
      <c r="K68" s="408">
        <f t="shared" si="18"/>
        <v>0</v>
      </c>
      <c r="L68" s="390">
        <f t="shared" si="19"/>
        <v>1</v>
      </c>
      <c r="M68" s="407">
        <f t="shared" si="20"/>
        <v>21600</v>
      </c>
      <c r="N68" s="408">
        <f t="shared" si="21"/>
        <v>21600</v>
      </c>
      <c r="O68" s="404" t="s">
        <v>700</v>
      </c>
      <c r="P68" s="422"/>
      <c r="Q68" s="336"/>
    </row>
    <row r="69" spans="1:17" ht="81.75" customHeight="1" x14ac:dyDescent="0.15">
      <c r="A69" s="406" t="s">
        <v>440</v>
      </c>
      <c r="B69" s="374" t="s">
        <v>567</v>
      </c>
      <c r="C69" s="375" t="s">
        <v>176</v>
      </c>
      <c r="D69" s="466" t="s">
        <v>441</v>
      </c>
      <c r="E69" s="467"/>
      <c r="F69" s="409"/>
      <c r="G69" s="410">
        <v>31934</v>
      </c>
      <c r="H69" s="411">
        <f t="shared" si="17"/>
        <v>0</v>
      </c>
      <c r="I69" s="409">
        <v>1</v>
      </c>
      <c r="J69" s="410">
        <v>31934</v>
      </c>
      <c r="K69" s="411">
        <f t="shared" si="18"/>
        <v>31934</v>
      </c>
      <c r="L69" s="390">
        <f t="shared" si="19"/>
        <v>-1</v>
      </c>
      <c r="M69" s="407">
        <f t="shared" si="20"/>
        <v>31934</v>
      </c>
      <c r="N69" s="408">
        <f t="shared" si="21"/>
        <v>-31934</v>
      </c>
      <c r="O69" s="404" t="s">
        <v>701</v>
      </c>
      <c r="P69" s="425" t="s">
        <v>918</v>
      </c>
      <c r="Q69" s="426"/>
    </row>
    <row r="70" spans="1:17" ht="81.75" customHeight="1" x14ac:dyDescent="0.15">
      <c r="A70" s="406" t="s">
        <v>442</v>
      </c>
      <c r="B70" s="374" t="s">
        <v>567</v>
      </c>
      <c r="C70" s="375" t="s">
        <v>176</v>
      </c>
      <c r="D70" s="464" t="s">
        <v>443</v>
      </c>
      <c r="E70" s="465"/>
      <c r="F70" s="390">
        <v>1</v>
      </c>
      <c r="G70" s="407">
        <v>39900</v>
      </c>
      <c r="H70" s="408">
        <f t="shared" si="17"/>
        <v>39900</v>
      </c>
      <c r="I70" s="390"/>
      <c r="J70" s="407"/>
      <c r="K70" s="408">
        <f t="shared" si="18"/>
        <v>0</v>
      </c>
      <c r="L70" s="390">
        <f t="shared" si="19"/>
        <v>1</v>
      </c>
      <c r="M70" s="407">
        <f t="shared" si="20"/>
        <v>39900</v>
      </c>
      <c r="N70" s="408">
        <f t="shared" si="21"/>
        <v>39900</v>
      </c>
      <c r="O70" s="404" t="s">
        <v>702</v>
      </c>
      <c r="P70" s="422"/>
      <c r="Q70" s="336"/>
    </row>
    <row r="71" spans="1:17" ht="81.75" customHeight="1" x14ac:dyDescent="0.15">
      <c r="A71" s="406" t="s">
        <v>444</v>
      </c>
      <c r="B71" s="374" t="s">
        <v>567</v>
      </c>
      <c r="C71" s="375" t="s">
        <v>176</v>
      </c>
      <c r="D71" s="466" t="s">
        <v>445</v>
      </c>
      <c r="E71" s="467"/>
      <c r="F71" s="409"/>
      <c r="G71" s="410">
        <v>34525</v>
      </c>
      <c r="H71" s="411">
        <f t="shared" si="17"/>
        <v>0</v>
      </c>
      <c r="I71" s="409">
        <v>1</v>
      </c>
      <c r="J71" s="410">
        <v>34525</v>
      </c>
      <c r="K71" s="411">
        <f t="shared" si="18"/>
        <v>34525</v>
      </c>
      <c r="L71" s="390">
        <f t="shared" si="19"/>
        <v>-1</v>
      </c>
      <c r="M71" s="407">
        <f t="shared" si="20"/>
        <v>34525</v>
      </c>
      <c r="N71" s="408">
        <f t="shared" si="21"/>
        <v>-34525</v>
      </c>
      <c r="O71" s="404" t="s">
        <v>703</v>
      </c>
      <c r="P71" s="427" t="s">
        <v>919</v>
      </c>
      <c r="Q71" s="428"/>
    </row>
    <row r="72" spans="1:17" ht="81.75" customHeight="1" x14ac:dyDescent="0.15">
      <c r="A72" s="406" t="s">
        <v>475</v>
      </c>
      <c r="B72" s="374" t="s">
        <v>567</v>
      </c>
      <c r="C72" s="375" t="s">
        <v>176</v>
      </c>
      <c r="D72" s="464" t="s">
        <v>476</v>
      </c>
      <c r="E72" s="465"/>
      <c r="F72" s="390">
        <v>1</v>
      </c>
      <c r="G72" s="407">
        <v>41790</v>
      </c>
      <c r="H72" s="408">
        <f t="shared" si="17"/>
        <v>41790</v>
      </c>
      <c r="I72" s="390"/>
      <c r="J72" s="407"/>
      <c r="K72" s="408">
        <f t="shared" si="18"/>
        <v>0</v>
      </c>
      <c r="L72" s="390">
        <f t="shared" si="19"/>
        <v>1</v>
      </c>
      <c r="M72" s="407">
        <f t="shared" si="20"/>
        <v>41790</v>
      </c>
      <c r="N72" s="408">
        <f t="shared" si="21"/>
        <v>41790</v>
      </c>
      <c r="O72" s="404" t="s">
        <v>704</v>
      </c>
      <c r="P72" s="422"/>
      <c r="Q72" s="336"/>
    </row>
    <row r="73" spans="1:17" ht="81.75" customHeight="1" x14ac:dyDescent="0.15">
      <c r="A73" s="406" t="s">
        <v>477</v>
      </c>
      <c r="B73" s="374" t="s">
        <v>567</v>
      </c>
      <c r="C73" s="375" t="s">
        <v>176</v>
      </c>
      <c r="D73" s="468" t="s">
        <v>308</v>
      </c>
      <c r="E73" s="469"/>
      <c r="F73" s="409"/>
      <c r="G73" s="410">
        <v>74340</v>
      </c>
      <c r="H73" s="411">
        <f t="shared" si="17"/>
        <v>0</v>
      </c>
      <c r="I73" s="409">
        <v>1</v>
      </c>
      <c r="J73" s="410">
        <v>74340</v>
      </c>
      <c r="K73" s="411">
        <f t="shared" si="18"/>
        <v>74340</v>
      </c>
      <c r="L73" s="390">
        <f t="shared" si="19"/>
        <v>-1</v>
      </c>
      <c r="M73" s="407">
        <f t="shared" si="20"/>
        <v>74340</v>
      </c>
      <c r="N73" s="408">
        <f t="shared" si="21"/>
        <v>-74340</v>
      </c>
      <c r="O73" s="404"/>
      <c r="P73" s="429" t="s">
        <v>565</v>
      </c>
      <c r="Q73" s="336"/>
    </row>
    <row r="74" spans="1:17" ht="81.75" customHeight="1" x14ac:dyDescent="0.15">
      <c r="A74" s="406" t="s">
        <v>484</v>
      </c>
      <c r="B74" s="374" t="s">
        <v>567</v>
      </c>
      <c r="C74" s="375" t="s">
        <v>176</v>
      </c>
      <c r="D74" s="466" t="s">
        <v>485</v>
      </c>
      <c r="E74" s="475"/>
      <c r="F74" s="390">
        <v>1</v>
      </c>
      <c r="G74" s="407">
        <v>36750</v>
      </c>
      <c r="H74" s="408">
        <f t="shared" si="17"/>
        <v>36750</v>
      </c>
      <c r="I74" s="390"/>
      <c r="J74" s="407"/>
      <c r="K74" s="408">
        <f t="shared" si="18"/>
        <v>0</v>
      </c>
      <c r="L74" s="390">
        <f t="shared" si="19"/>
        <v>1</v>
      </c>
      <c r="M74" s="407">
        <f t="shared" si="20"/>
        <v>36750</v>
      </c>
      <c r="N74" s="408">
        <f t="shared" si="21"/>
        <v>36750</v>
      </c>
      <c r="O74" s="404" t="s">
        <v>705</v>
      </c>
      <c r="P74" s="422"/>
      <c r="Q74" s="336"/>
    </row>
    <row r="75" spans="1:17" ht="81.75" customHeight="1" x14ac:dyDescent="0.15">
      <c r="A75" s="406" t="s">
        <v>486</v>
      </c>
      <c r="B75" s="374" t="s">
        <v>567</v>
      </c>
      <c r="C75" s="375" t="s">
        <v>176</v>
      </c>
      <c r="D75" s="468" t="s">
        <v>487</v>
      </c>
      <c r="E75" s="469"/>
      <c r="F75" s="409"/>
      <c r="G75" s="410">
        <v>17640</v>
      </c>
      <c r="H75" s="411">
        <f t="shared" si="17"/>
        <v>0</v>
      </c>
      <c r="I75" s="409">
        <v>1</v>
      </c>
      <c r="J75" s="410">
        <v>17640</v>
      </c>
      <c r="K75" s="411">
        <f t="shared" si="18"/>
        <v>17640</v>
      </c>
      <c r="L75" s="390">
        <f t="shared" si="19"/>
        <v>-1</v>
      </c>
      <c r="M75" s="407">
        <f t="shared" si="20"/>
        <v>17640</v>
      </c>
      <c r="N75" s="408">
        <f t="shared" si="21"/>
        <v>-17640</v>
      </c>
      <c r="O75" s="404"/>
      <c r="P75" s="429" t="s">
        <v>565</v>
      </c>
      <c r="Q75" s="336"/>
    </row>
    <row r="76" spans="1:17" ht="81.75" customHeight="1" x14ac:dyDescent="0.15">
      <c r="A76" s="406" t="s">
        <v>514</v>
      </c>
      <c r="B76" s="374" t="s">
        <v>567</v>
      </c>
      <c r="C76" s="375" t="s">
        <v>176</v>
      </c>
      <c r="D76" s="468" t="s">
        <v>515</v>
      </c>
      <c r="E76" s="469"/>
      <c r="F76" s="409"/>
      <c r="G76" s="410">
        <v>29190</v>
      </c>
      <c r="H76" s="411">
        <f t="shared" si="17"/>
        <v>0</v>
      </c>
      <c r="I76" s="409">
        <v>1</v>
      </c>
      <c r="J76" s="410">
        <v>29190</v>
      </c>
      <c r="K76" s="411">
        <f t="shared" si="18"/>
        <v>29190</v>
      </c>
      <c r="L76" s="390">
        <f t="shared" si="19"/>
        <v>-1</v>
      </c>
      <c r="M76" s="407">
        <f t="shared" si="20"/>
        <v>29190</v>
      </c>
      <c r="N76" s="408">
        <f t="shared" si="21"/>
        <v>-29190</v>
      </c>
      <c r="O76" s="404" t="s">
        <v>706</v>
      </c>
      <c r="P76" s="413" t="s">
        <v>918</v>
      </c>
      <c r="Q76" s="426"/>
    </row>
    <row r="77" spans="1:17" ht="81.75" customHeight="1" x14ac:dyDescent="0.15">
      <c r="A77" s="406" t="s">
        <v>516</v>
      </c>
      <c r="B77" s="374" t="s">
        <v>567</v>
      </c>
      <c r="C77" s="375" t="s">
        <v>176</v>
      </c>
      <c r="D77" s="466" t="s">
        <v>517</v>
      </c>
      <c r="E77" s="467"/>
      <c r="F77" s="409"/>
      <c r="G77" s="410"/>
      <c r="H77" s="411"/>
      <c r="I77" s="409"/>
      <c r="J77" s="410"/>
      <c r="K77" s="411"/>
      <c r="L77" s="409"/>
      <c r="M77" s="410"/>
      <c r="N77" s="411"/>
      <c r="O77" s="415"/>
      <c r="P77" s="425" t="s">
        <v>934</v>
      </c>
      <c r="Q77" s="336"/>
    </row>
    <row r="78" spans="1:17" ht="81.75" customHeight="1" x14ac:dyDescent="0.15">
      <c r="A78" s="406" t="s">
        <v>497</v>
      </c>
      <c r="B78" s="374" t="s">
        <v>567</v>
      </c>
      <c r="C78" s="375" t="s">
        <v>176</v>
      </c>
      <c r="D78" s="466" t="s">
        <v>897</v>
      </c>
      <c r="E78" s="467"/>
      <c r="F78" s="390">
        <v>1</v>
      </c>
      <c r="G78" s="407">
        <v>84000</v>
      </c>
      <c r="H78" s="408">
        <f t="shared" ref="H78:H94" si="22">G78*F78</f>
        <v>84000</v>
      </c>
      <c r="I78" s="390"/>
      <c r="J78" s="407"/>
      <c r="K78" s="408">
        <f t="shared" ref="K78:K94" si="23">J78*I78</f>
        <v>0</v>
      </c>
      <c r="L78" s="390">
        <f t="shared" ref="L78:L94" si="24">F78-I78</f>
        <v>1</v>
      </c>
      <c r="M78" s="407">
        <f t="shared" ref="M78:M94" si="25">G78</f>
        <v>84000</v>
      </c>
      <c r="N78" s="408">
        <f t="shared" ref="N78:N94" si="26">M78*L78</f>
        <v>84000</v>
      </c>
      <c r="O78" s="404" t="s">
        <v>903</v>
      </c>
      <c r="P78" s="430"/>
      <c r="Q78" s="336"/>
    </row>
    <row r="79" spans="1:17" ht="81.75" customHeight="1" x14ac:dyDescent="0.15">
      <c r="A79" s="406" t="s">
        <v>499</v>
      </c>
      <c r="B79" s="374" t="s">
        <v>567</v>
      </c>
      <c r="C79" s="431" t="s">
        <v>176</v>
      </c>
      <c r="D79" s="468" t="s">
        <v>500</v>
      </c>
      <c r="E79" s="469"/>
      <c r="F79" s="409"/>
      <c r="G79" s="410">
        <v>17325</v>
      </c>
      <c r="H79" s="411">
        <f t="shared" si="22"/>
        <v>0</v>
      </c>
      <c r="I79" s="409">
        <v>1</v>
      </c>
      <c r="J79" s="410">
        <v>17325</v>
      </c>
      <c r="K79" s="411">
        <f t="shared" si="23"/>
        <v>17325</v>
      </c>
      <c r="L79" s="390">
        <f t="shared" si="24"/>
        <v>-1</v>
      </c>
      <c r="M79" s="407">
        <f t="shared" si="25"/>
        <v>17325</v>
      </c>
      <c r="N79" s="408">
        <f t="shared" si="26"/>
        <v>-17325</v>
      </c>
      <c r="O79" s="404"/>
      <c r="P79" s="429" t="s">
        <v>565</v>
      </c>
      <c r="Q79" s="336"/>
    </row>
    <row r="80" spans="1:17" ht="81.75" customHeight="1" x14ac:dyDescent="0.15">
      <c r="A80" s="406" t="s">
        <v>499</v>
      </c>
      <c r="B80" s="374" t="s">
        <v>567</v>
      </c>
      <c r="C80" s="375" t="s">
        <v>176</v>
      </c>
      <c r="D80" s="468" t="s">
        <v>498</v>
      </c>
      <c r="E80" s="469"/>
      <c r="F80" s="409"/>
      <c r="G80" s="410">
        <v>94500</v>
      </c>
      <c r="H80" s="411">
        <f t="shared" si="22"/>
        <v>0</v>
      </c>
      <c r="I80" s="409">
        <v>2</v>
      </c>
      <c r="J80" s="410">
        <v>94500</v>
      </c>
      <c r="K80" s="411">
        <f t="shared" si="23"/>
        <v>189000</v>
      </c>
      <c r="L80" s="390">
        <f t="shared" si="24"/>
        <v>-2</v>
      </c>
      <c r="M80" s="407">
        <f t="shared" si="25"/>
        <v>94500</v>
      </c>
      <c r="N80" s="408">
        <f t="shared" si="26"/>
        <v>-189000</v>
      </c>
      <c r="O80" s="404"/>
      <c r="P80" s="429" t="s">
        <v>902</v>
      </c>
      <c r="Q80" s="336"/>
    </row>
    <row r="81" spans="1:17" ht="81.75" customHeight="1" x14ac:dyDescent="0.15">
      <c r="A81" s="406" t="s">
        <v>499</v>
      </c>
      <c r="B81" s="374" t="s">
        <v>567</v>
      </c>
      <c r="C81" s="375" t="s">
        <v>176</v>
      </c>
      <c r="D81" s="468" t="s">
        <v>501</v>
      </c>
      <c r="E81" s="469"/>
      <c r="F81" s="409"/>
      <c r="G81" s="410">
        <v>85050</v>
      </c>
      <c r="H81" s="411">
        <f t="shared" si="22"/>
        <v>0</v>
      </c>
      <c r="I81" s="409">
        <v>3</v>
      </c>
      <c r="J81" s="410">
        <v>85050</v>
      </c>
      <c r="K81" s="411">
        <f t="shared" si="23"/>
        <v>255150</v>
      </c>
      <c r="L81" s="390">
        <f t="shared" si="24"/>
        <v>-3</v>
      </c>
      <c r="M81" s="407">
        <f t="shared" si="25"/>
        <v>85050</v>
      </c>
      <c r="N81" s="408">
        <f t="shared" si="26"/>
        <v>-255150</v>
      </c>
      <c r="O81" s="404"/>
      <c r="P81" s="429" t="s">
        <v>565</v>
      </c>
      <c r="Q81" s="336"/>
    </row>
    <row r="82" spans="1:17" ht="81.75" customHeight="1" x14ac:dyDescent="0.15">
      <c r="A82" s="406" t="s">
        <v>499</v>
      </c>
      <c r="B82" s="374" t="s">
        <v>567</v>
      </c>
      <c r="C82" s="375" t="s">
        <v>176</v>
      </c>
      <c r="D82" s="468" t="s">
        <v>502</v>
      </c>
      <c r="E82" s="469"/>
      <c r="F82" s="409"/>
      <c r="G82" s="410">
        <v>43423</v>
      </c>
      <c r="H82" s="411">
        <f t="shared" si="22"/>
        <v>0</v>
      </c>
      <c r="I82" s="409">
        <v>9</v>
      </c>
      <c r="J82" s="410">
        <v>43423</v>
      </c>
      <c r="K82" s="411">
        <f t="shared" si="23"/>
        <v>390807</v>
      </c>
      <c r="L82" s="390">
        <f t="shared" si="24"/>
        <v>-9</v>
      </c>
      <c r="M82" s="407">
        <f t="shared" si="25"/>
        <v>43423</v>
      </c>
      <c r="N82" s="408">
        <f t="shared" si="26"/>
        <v>-390807</v>
      </c>
      <c r="O82" s="404"/>
      <c r="P82" s="429" t="s">
        <v>565</v>
      </c>
      <c r="Q82" s="336"/>
    </row>
    <row r="83" spans="1:17" ht="81.75" customHeight="1" x14ac:dyDescent="0.15">
      <c r="A83" s="406" t="s">
        <v>522</v>
      </c>
      <c r="B83" s="374" t="s">
        <v>567</v>
      </c>
      <c r="C83" s="375" t="s">
        <v>176</v>
      </c>
      <c r="D83" s="466" t="s">
        <v>523</v>
      </c>
      <c r="E83" s="467"/>
      <c r="F83" s="390">
        <v>1</v>
      </c>
      <c r="G83" s="407">
        <v>77300</v>
      </c>
      <c r="H83" s="408">
        <f t="shared" si="22"/>
        <v>77300</v>
      </c>
      <c r="I83" s="390"/>
      <c r="J83" s="407"/>
      <c r="K83" s="408">
        <f t="shared" si="23"/>
        <v>0</v>
      </c>
      <c r="L83" s="390">
        <f t="shared" si="24"/>
        <v>1</v>
      </c>
      <c r="M83" s="407">
        <f t="shared" si="25"/>
        <v>77300</v>
      </c>
      <c r="N83" s="408">
        <f t="shared" si="26"/>
        <v>77300</v>
      </c>
      <c r="O83" s="404" t="s">
        <v>708</v>
      </c>
      <c r="P83" s="422"/>
      <c r="Q83" s="336"/>
    </row>
    <row r="84" spans="1:17" ht="81.75" customHeight="1" x14ac:dyDescent="0.15">
      <c r="A84" s="406" t="s">
        <v>524</v>
      </c>
      <c r="B84" s="374" t="s">
        <v>567</v>
      </c>
      <c r="C84" s="375" t="s">
        <v>176</v>
      </c>
      <c r="D84" s="468" t="s">
        <v>525</v>
      </c>
      <c r="E84" s="469"/>
      <c r="F84" s="409"/>
      <c r="G84" s="410">
        <v>75000</v>
      </c>
      <c r="H84" s="411">
        <f t="shared" si="22"/>
        <v>0</v>
      </c>
      <c r="I84" s="409">
        <v>1</v>
      </c>
      <c r="J84" s="410">
        <v>75000</v>
      </c>
      <c r="K84" s="411">
        <f t="shared" si="23"/>
        <v>75000</v>
      </c>
      <c r="L84" s="390">
        <f t="shared" si="24"/>
        <v>-1</v>
      </c>
      <c r="M84" s="407">
        <f t="shared" si="25"/>
        <v>75000</v>
      </c>
      <c r="N84" s="408">
        <f t="shared" si="26"/>
        <v>-75000</v>
      </c>
      <c r="O84" s="404"/>
      <c r="P84" s="429" t="s">
        <v>565</v>
      </c>
      <c r="Q84" s="336"/>
    </row>
    <row r="85" spans="1:17" ht="81.75" customHeight="1" x14ac:dyDescent="0.15">
      <c r="A85" s="406" t="s">
        <v>900</v>
      </c>
      <c r="B85" s="374" t="s">
        <v>537</v>
      </c>
      <c r="C85" s="432" t="s">
        <v>1034</v>
      </c>
      <c r="D85" s="471" t="s">
        <v>901</v>
      </c>
      <c r="E85" s="472"/>
      <c r="F85" s="409">
        <v>3</v>
      </c>
      <c r="G85" s="410">
        <v>71000</v>
      </c>
      <c r="H85" s="411">
        <f t="shared" si="22"/>
        <v>213000</v>
      </c>
      <c r="I85" s="409"/>
      <c r="J85" s="410"/>
      <c r="K85" s="411">
        <f t="shared" si="23"/>
        <v>0</v>
      </c>
      <c r="L85" s="409">
        <f t="shared" si="24"/>
        <v>3</v>
      </c>
      <c r="M85" s="410">
        <f t="shared" si="25"/>
        <v>71000</v>
      </c>
      <c r="N85" s="411">
        <f t="shared" si="26"/>
        <v>213000</v>
      </c>
      <c r="O85" s="419" t="s">
        <v>904</v>
      </c>
      <c r="P85" s="433"/>
      <c r="Q85" s="424"/>
    </row>
    <row r="86" spans="1:17" ht="81.75" customHeight="1" x14ac:dyDescent="0.15">
      <c r="A86" s="406" t="s">
        <v>900</v>
      </c>
      <c r="B86" s="374" t="s">
        <v>537</v>
      </c>
      <c r="C86" s="432" t="s">
        <v>1034</v>
      </c>
      <c r="D86" s="471" t="s">
        <v>901</v>
      </c>
      <c r="E86" s="472"/>
      <c r="F86" s="409">
        <v>4</v>
      </c>
      <c r="G86" s="410">
        <v>71000</v>
      </c>
      <c r="H86" s="411">
        <f t="shared" si="22"/>
        <v>284000</v>
      </c>
      <c r="I86" s="409"/>
      <c r="J86" s="410"/>
      <c r="K86" s="411">
        <f t="shared" si="23"/>
        <v>0</v>
      </c>
      <c r="L86" s="409">
        <f t="shared" si="24"/>
        <v>4</v>
      </c>
      <c r="M86" s="410">
        <f t="shared" si="25"/>
        <v>71000</v>
      </c>
      <c r="N86" s="411">
        <f t="shared" si="26"/>
        <v>284000</v>
      </c>
      <c r="O86" s="419" t="s">
        <v>905</v>
      </c>
      <c r="P86" s="433"/>
      <c r="Q86" s="424"/>
    </row>
    <row r="87" spans="1:17" ht="81.75" customHeight="1" x14ac:dyDescent="0.15">
      <c r="A87" s="406" t="s">
        <v>661</v>
      </c>
      <c r="B87" s="374" t="s">
        <v>537</v>
      </c>
      <c r="C87" s="375" t="s">
        <v>176</v>
      </c>
      <c r="D87" s="464" t="s">
        <v>662</v>
      </c>
      <c r="E87" s="465"/>
      <c r="F87" s="390">
        <v>1</v>
      </c>
      <c r="G87" s="407">
        <v>22260</v>
      </c>
      <c r="H87" s="408">
        <f t="shared" si="22"/>
        <v>22260</v>
      </c>
      <c r="I87" s="390"/>
      <c r="J87" s="407"/>
      <c r="K87" s="408">
        <f t="shared" si="23"/>
        <v>0</v>
      </c>
      <c r="L87" s="390">
        <f t="shared" si="24"/>
        <v>1</v>
      </c>
      <c r="M87" s="407">
        <f t="shared" si="25"/>
        <v>22260</v>
      </c>
      <c r="N87" s="408">
        <f t="shared" si="26"/>
        <v>22260</v>
      </c>
      <c r="O87" s="404" t="s">
        <v>709</v>
      </c>
      <c r="P87" s="422"/>
      <c r="Q87" s="336"/>
    </row>
    <row r="88" spans="1:17" ht="81.75" customHeight="1" x14ac:dyDescent="0.15">
      <c r="A88" s="406" t="s">
        <v>539</v>
      </c>
      <c r="B88" s="374" t="s">
        <v>537</v>
      </c>
      <c r="C88" s="375" t="s">
        <v>176</v>
      </c>
      <c r="D88" s="464" t="s">
        <v>385</v>
      </c>
      <c r="E88" s="465"/>
      <c r="F88" s="390">
        <v>1</v>
      </c>
      <c r="G88" s="407">
        <v>28350</v>
      </c>
      <c r="H88" s="408">
        <f t="shared" si="22"/>
        <v>28350</v>
      </c>
      <c r="I88" s="390"/>
      <c r="J88" s="407"/>
      <c r="K88" s="408">
        <f t="shared" si="23"/>
        <v>0</v>
      </c>
      <c r="L88" s="390">
        <f t="shared" si="24"/>
        <v>1</v>
      </c>
      <c r="M88" s="407">
        <f t="shared" si="25"/>
        <v>28350</v>
      </c>
      <c r="N88" s="408">
        <f t="shared" si="26"/>
        <v>28350</v>
      </c>
      <c r="O88" s="404" t="s">
        <v>710</v>
      </c>
      <c r="P88" s="422"/>
      <c r="Q88" s="424"/>
    </row>
    <row r="89" spans="1:17" ht="81.75" customHeight="1" x14ac:dyDescent="0.15">
      <c r="A89" s="406" t="s">
        <v>899</v>
      </c>
      <c r="B89" s="374" t="s">
        <v>537</v>
      </c>
      <c r="C89" s="375" t="s">
        <v>176</v>
      </c>
      <c r="D89" s="466" t="s">
        <v>913</v>
      </c>
      <c r="E89" s="467"/>
      <c r="F89" s="409">
        <v>1</v>
      </c>
      <c r="G89" s="410">
        <v>71000</v>
      </c>
      <c r="H89" s="411">
        <f t="shared" si="22"/>
        <v>71000</v>
      </c>
      <c r="I89" s="409"/>
      <c r="J89" s="410"/>
      <c r="K89" s="411">
        <f t="shared" si="23"/>
        <v>0</v>
      </c>
      <c r="L89" s="409">
        <f t="shared" si="24"/>
        <v>1</v>
      </c>
      <c r="M89" s="410">
        <f t="shared" si="25"/>
        <v>71000</v>
      </c>
      <c r="N89" s="411">
        <f t="shared" si="26"/>
        <v>71000</v>
      </c>
      <c r="O89" s="415" t="s">
        <v>906</v>
      </c>
      <c r="P89" s="433"/>
      <c r="Q89" s="336"/>
    </row>
    <row r="90" spans="1:17" ht="81.75" customHeight="1" x14ac:dyDescent="0.15">
      <c r="A90" s="406" t="s">
        <v>555</v>
      </c>
      <c r="B90" s="374" t="s">
        <v>537</v>
      </c>
      <c r="C90" s="375" t="s">
        <v>176</v>
      </c>
      <c r="D90" s="468" t="s">
        <v>553</v>
      </c>
      <c r="E90" s="469"/>
      <c r="F90" s="409"/>
      <c r="G90" s="410">
        <v>127050</v>
      </c>
      <c r="H90" s="411">
        <f t="shared" si="22"/>
        <v>0</v>
      </c>
      <c r="I90" s="409">
        <v>1</v>
      </c>
      <c r="J90" s="410">
        <v>127050</v>
      </c>
      <c r="K90" s="411">
        <f t="shared" si="23"/>
        <v>127050</v>
      </c>
      <c r="L90" s="390">
        <f t="shared" si="24"/>
        <v>-1</v>
      </c>
      <c r="M90" s="407">
        <f t="shared" si="25"/>
        <v>127050</v>
      </c>
      <c r="N90" s="408">
        <f t="shared" si="26"/>
        <v>-127050</v>
      </c>
      <c r="O90" s="404"/>
      <c r="P90" s="429" t="s">
        <v>565</v>
      </c>
      <c r="Q90" s="336"/>
    </row>
    <row r="91" spans="1:17" ht="81.75" customHeight="1" x14ac:dyDescent="0.15">
      <c r="A91" s="406" t="s">
        <v>566</v>
      </c>
      <c r="B91" s="374" t="s">
        <v>537</v>
      </c>
      <c r="C91" s="375" t="s">
        <v>176</v>
      </c>
      <c r="D91" s="466" t="s">
        <v>498</v>
      </c>
      <c r="E91" s="467"/>
      <c r="F91" s="409">
        <v>1</v>
      </c>
      <c r="G91" s="434">
        <v>133500</v>
      </c>
      <c r="H91" s="411">
        <f t="shared" si="22"/>
        <v>133500</v>
      </c>
      <c r="I91" s="409"/>
      <c r="J91" s="410"/>
      <c r="K91" s="411">
        <f t="shared" si="23"/>
        <v>0</v>
      </c>
      <c r="L91" s="409">
        <f t="shared" si="24"/>
        <v>1</v>
      </c>
      <c r="M91" s="410">
        <f t="shared" si="25"/>
        <v>133500</v>
      </c>
      <c r="N91" s="411">
        <f t="shared" si="26"/>
        <v>133500</v>
      </c>
      <c r="O91" s="415" t="s">
        <v>907</v>
      </c>
      <c r="P91" s="433" t="s">
        <v>569</v>
      </c>
      <c r="Q91" s="336"/>
    </row>
    <row r="92" spans="1:17" ht="81.75" customHeight="1" x14ac:dyDescent="0.15">
      <c r="A92" s="406" t="s">
        <v>566</v>
      </c>
      <c r="B92" s="374" t="s">
        <v>537</v>
      </c>
      <c r="C92" s="375" t="s">
        <v>176</v>
      </c>
      <c r="D92" s="466" t="s">
        <v>553</v>
      </c>
      <c r="E92" s="467"/>
      <c r="F92" s="409">
        <v>2</v>
      </c>
      <c r="G92" s="410">
        <v>118500</v>
      </c>
      <c r="H92" s="411">
        <f t="shared" si="22"/>
        <v>237000</v>
      </c>
      <c r="I92" s="409"/>
      <c r="J92" s="410"/>
      <c r="K92" s="411">
        <f t="shared" si="23"/>
        <v>0</v>
      </c>
      <c r="L92" s="409">
        <f t="shared" si="24"/>
        <v>2</v>
      </c>
      <c r="M92" s="410">
        <f t="shared" si="25"/>
        <v>118500</v>
      </c>
      <c r="N92" s="411">
        <f t="shared" si="26"/>
        <v>237000</v>
      </c>
      <c r="O92" s="419" t="s">
        <v>908</v>
      </c>
      <c r="P92" s="433" t="s">
        <v>571</v>
      </c>
      <c r="Q92" s="336"/>
    </row>
    <row r="93" spans="1:17" ht="81.75" customHeight="1" x14ac:dyDescent="0.15">
      <c r="A93" s="406" t="s">
        <v>566</v>
      </c>
      <c r="B93" s="374" t="s">
        <v>537</v>
      </c>
      <c r="C93" s="375" t="s">
        <v>176</v>
      </c>
      <c r="D93" s="466" t="s">
        <v>572</v>
      </c>
      <c r="E93" s="467"/>
      <c r="F93" s="409">
        <v>2</v>
      </c>
      <c r="G93" s="410">
        <v>103500</v>
      </c>
      <c r="H93" s="411">
        <f t="shared" si="22"/>
        <v>207000</v>
      </c>
      <c r="I93" s="409"/>
      <c r="J93" s="410"/>
      <c r="K93" s="411">
        <f t="shared" si="23"/>
        <v>0</v>
      </c>
      <c r="L93" s="409">
        <f t="shared" si="24"/>
        <v>2</v>
      </c>
      <c r="M93" s="410">
        <f t="shared" si="25"/>
        <v>103500</v>
      </c>
      <c r="N93" s="411">
        <f t="shared" si="26"/>
        <v>207000</v>
      </c>
      <c r="O93" s="419" t="s">
        <v>909</v>
      </c>
      <c r="P93" s="433" t="s">
        <v>573</v>
      </c>
      <c r="Q93" s="336"/>
    </row>
    <row r="94" spans="1:17" ht="81.75" customHeight="1" x14ac:dyDescent="0.15">
      <c r="A94" s="406" t="s">
        <v>566</v>
      </c>
      <c r="B94" s="374" t="s">
        <v>537</v>
      </c>
      <c r="C94" s="375" t="s">
        <v>176</v>
      </c>
      <c r="D94" s="466" t="s">
        <v>498</v>
      </c>
      <c r="E94" s="467"/>
      <c r="F94" s="409">
        <v>1</v>
      </c>
      <c r="G94" s="434">
        <v>133500</v>
      </c>
      <c r="H94" s="411">
        <f t="shared" si="22"/>
        <v>133500</v>
      </c>
      <c r="I94" s="409"/>
      <c r="J94" s="410"/>
      <c r="K94" s="411">
        <f t="shared" si="23"/>
        <v>0</v>
      </c>
      <c r="L94" s="409">
        <f t="shared" si="24"/>
        <v>1</v>
      </c>
      <c r="M94" s="410">
        <f t="shared" si="25"/>
        <v>133500</v>
      </c>
      <c r="N94" s="411">
        <f t="shared" si="26"/>
        <v>133500</v>
      </c>
      <c r="O94" s="415" t="s">
        <v>910</v>
      </c>
      <c r="P94" s="433" t="s">
        <v>569</v>
      </c>
      <c r="Q94" s="336"/>
    </row>
    <row r="95" spans="1:17" ht="81.75" customHeight="1" x14ac:dyDescent="0.15">
      <c r="A95" s="406" t="s">
        <v>566</v>
      </c>
      <c r="B95" s="374" t="s">
        <v>537</v>
      </c>
      <c r="C95" s="375" t="s">
        <v>176</v>
      </c>
      <c r="D95" s="466" t="s">
        <v>553</v>
      </c>
      <c r="E95" s="467"/>
      <c r="F95" s="409">
        <v>1</v>
      </c>
      <c r="G95" s="410">
        <v>118500</v>
      </c>
      <c r="H95" s="411">
        <f t="shared" ref="H95:H104" si="27">G95*F95</f>
        <v>118500</v>
      </c>
      <c r="I95" s="409"/>
      <c r="J95" s="410"/>
      <c r="K95" s="411">
        <f t="shared" ref="K95:K102" si="28">J95*I95</f>
        <v>0</v>
      </c>
      <c r="L95" s="409">
        <f t="shared" ref="L95:L104" si="29">F95-I95</f>
        <v>1</v>
      </c>
      <c r="M95" s="410">
        <f t="shared" ref="M95:M104" si="30">G95</f>
        <v>118500</v>
      </c>
      <c r="N95" s="411">
        <f t="shared" ref="N95:N104" si="31">M95*L95</f>
        <v>118500</v>
      </c>
      <c r="O95" s="415" t="s">
        <v>911</v>
      </c>
      <c r="P95" s="433" t="s">
        <v>570</v>
      </c>
      <c r="Q95" s="336"/>
    </row>
    <row r="96" spans="1:17" ht="81.75" customHeight="1" x14ac:dyDescent="0.15">
      <c r="A96" s="406" t="s">
        <v>566</v>
      </c>
      <c r="B96" s="374" t="s">
        <v>537</v>
      </c>
      <c r="C96" s="375" t="s">
        <v>176</v>
      </c>
      <c r="D96" s="466" t="s">
        <v>572</v>
      </c>
      <c r="E96" s="467"/>
      <c r="F96" s="409">
        <v>1</v>
      </c>
      <c r="G96" s="410">
        <v>103500</v>
      </c>
      <c r="H96" s="411">
        <f t="shared" si="27"/>
        <v>103500</v>
      </c>
      <c r="I96" s="409"/>
      <c r="J96" s="410"/>
      <c r="K96" s="411">
        <f t="shared" si="28"/>
        <v>0</v>
      </c>
      <c r="L96" s="409">
        <f t="shared" si="29"/>
        <v>1</v>
      </c>
      <c r="M96" s="410">
        <f t="shared" si="30"/>
        <v>103500</v>
      </c>
      <c r="N96" s="411">
        <f t="shared" si="31"/>
        <v>103500</v>
      </c>
      <c r="O96" s="415" t="s">
        <v>912</v>
      </c>
      <c r="P96" s="433" t="s">
        <v>574</v>
      </c>
      <c r="Q96" s="336"/>
    </row>
    <row r="97" spans="1:17" ht="81.75" customHeight="1" x14ac:dyDescent="0.15">
      <c r="A97" s="406" t="s">
        <v>566</v>
      </c>
      <c r="B97" s="374" t="s">
        <v>537</v>
      </c>
      <c r="C97" s="375" t="s">
        <v>176</v>
      </c>
      <c r="D97" s="464" t="s">
        <v>575</v>
      </c>
      <c r="E97" s="465"/>
      <c r="F97" s="390">
        <v>9</v>
      </c>
      <c r="G97" s="407">
        <v>40950</v>
      </c>
      <c r="H97" s="408">
        <f t="shared" si="27"/>
        <v>368550</v>
      </c>
      <c r="I97" s="390"/>
      <c r="J97" s="407"/>
      <c r="K97" s="408">
        <f t="shared" si="28"/>
        <v>0</v>
      </c>
      <c r="L97" s="390">
        <f t="shared" si="29"/>
        <v>9</v>
      </c>
      <c r="M97" s="407">
        <f t="shared" si="30"/>
        <v>40950</v>
      </c>
      <c r="N97" s="408">
        <f t="shared" si="31"/>
        <v>368550</v>
      </c>
      <c r="O97" s="404"/>
      <c r="P97" s="422"/>
      <c r="Q97" s="336"/>
    </row>
    <row r="98" spans="1:17" ht="81.75" customHeight="1" x14ac:dyDescent="0.15">
      <c r="A98" s="406" t="s">
        <v>566</v>
      </c>
      <c r="B98" s="374" t="s">
        <v>537</v>
      </c>
      <c r="C98" s="375" t="s">
        <v>176</v>
      </c>
      <c r="D98" s="464" t="s">
        <v>575</v>
      </c>
      <c r="E98" s="465"/>
      <c r="F98" s="390">
        <v>8</v>
      </c>
      <c r="G98" s="407">
        <v>40950</v>
      </c>
      <c r="H98" s="408">
        <f t="shared" si="27"/>
        <v>327600</v>
      </c>
      <c r="I98" s="390"/>
      <c r="J98" s="407"/>
      <c r="K98" s="408">
        <f t="shared" si="28"/>
        <v>0</v>
      </c>
      <c r="L98" s="390">
        <f t="shared" si="29"/>
        <v>8</v>
      </c>
      <c r="M98" s="407">
        <f t="shared" si="30"/>
        <v>40950</v>
      </c>
      <c r="N98" s="408">
        <f t="shared" si="31"/>
        <v>327600</v>
      </c>
      <c r="O98" s="404"/>
      <c r="P98" s="435" t="s">
        <v>576</v>
      </c>
      <c r="Q98" s="336"/>
    </row>
    <row r="99" spans="1:17" ht="81.75" customHeight="1" x14ac:dyDescent="0.15">
      <c r="A99" s="406" t="s">
        <v>610</v>
      </c>
      <c r="B99" s="374" t="s">
        <v>537</v>
      </c>
      <c r="C99" s="375" t="s">
        <v>176</v>
      </c>
      <c r="D99" s="464" t="s">
        <v>611</v>
      </c>
      <c r="E99" s="465"/>
      <c r="F99" s="390">
        <v>2</v>
      </c>
      <c r="G99" s="407">
        <v>49875</v>
      </c>
      <c r="H99" s="408">
        <f t="shared" si="27"/>
        <v>99750</v>
      </c>
      <c r="I99" s="390"/>
      <c r="J99" s="407"/>
      <c r="K99" s="408">
        <f t="shared" si="28"/>
        <v>0</v>
      </c>
      <c r="L99" s="390">
        <f t="shared" si="29"/>
        <v>2</v>
      </c>
      <c r="M99" s="407">
        <f t="shared" si="30"/>
        <v>49875</v>
      </c>
      <c r="N99" s="408">
        <f t="shared" si="31"/>
        <v>99750</v>
      </c>
      <c r="O99" s="418" t="s">
        <v>898</v>
      </c>
      <c r="P99" s="422"/>
      <c r="Q99" s="336"/>
    </row>
    <row r="100" spans="1:17" ht="81.75" customHeight="1" x14ac:dyDescent="0.15">
      <c r="A100" s="406" t="s">
        <v>928</v>
      </c>
      <c r="B100" s="374" t="s">
        <v>537</v>
      </c>
      <c r="C100" s="375" t="s">
        <v>176</v>
      </c>
      <c r="D100" s="464" t="s">
        <v>920</v>
      </c>
      <c r="E100" s="465"/>
      <c r="F100" s="390">
        <v>1</v>
      </c>
      <c r="G100" s="407">
        <v>87000</v>
      </c>
      <c r="H100" s="408">
        <f t="shared" si="27"/>
        <v>87000</v>
      </c>
      <c r="I100" s="390"/>
      <c r="J100" s="407"/>
      <c r="K100" s="408">
        <f t="shared" si="28"/>
        <v>0</v>
      </c>
      <c r="L100" s="390">
        <f t="shared" si="29"/>
        <v>1</v>
      </c>
      <c r="M100" s="407">
        <f t="shared" si="30"/>
        <v>87000</v>
      </c>
      <c r="N100" s="408">
        <f t="shared" si="31"/>
        <v>87000</v>
      </c>
      <c r="O100" s="404" t="s">
        <v>929</v>
      </c>
      <c r="P100" s="422" t="s">
        <v>921</v>
      </c>
      <c r="Q100" s="336"/>
    </row>
    <row r="101" spans="1:17" ht="81.75" customHeight="1" x14ac:dyDescent="0.15">
      <c r="A101" s="406" t="s">
        <v>922</v>
      </c>
      <c r="B101" s="374" t="s">
        <v>537</v>
      </c>
      <c r="C101" s="375" t="s">
        <v>176</v>
      </c>
      <c r="D101" s="464" t="s">
        <v>923</v>
      </c>
      <c r="E101" s="465"/>
      <c r="F101" s="390">
        <v>1</v>
      </c>
      <c r="G101" s="407">
        <v>18000</v>
      </c>
      <c r="H101" s="408">
        <v>18000</v>
      </c>
      <c r="I101" s="390"/>
      <c r="J101" s="407"/>
      <c r="K101" s="408">
        <f t="shared" si="28"/>
        <v>0</v>
      </c>
      <c r="L101" s="390">
        <f t="shared" si="29"/>
        <v>1</v>
      </c>
      <c r="M101" s="407">
        <f t="shared" si="30"/>
        <v>18000</v>
      </c>
      <c r="N101" s="408">
        <f t="shared" si="31"/>
        <v>18000</v>
      </c>
      <c r="O101" s="404" t="s">
        <v>930</v>
      </c>
      <c r="P101" s="422" t="s">
        <v>924</v>
      </c>
      <c r="Q101" s="424"/>
    </row>
    <row r="102" spans="1:17" ht="81.75" customHeight="1" x14ac:dyDescent="0.15">
      <c r="A102" s="406" t="s">
        <v>931</v>
      </c>
      <c r="B102" s="374" t="s">
        <v>537</v>
      </c>
      <c r="C102" s="375" t="s">
        <v>176</v>
      </c>
      <c r="D102" s="464" t="s">
        <v>932</v>
      </c>
      <c r="E102" s="465"/>
      <c r="F102" s="390">
        <v>1</v>
      </c>
      <c r="G102" s="407">
        <v>11500</v>
      </c>
      <c r="H102" s="408">
        <f t="shared" si="27"/>
        <v>11500</v>
      </c>
      <c r="I102" s="390"/>
      <c r="J102" s="407"/>
      <c r="K102" s="408">
        <f t="shared" si="28"/>
        <v>0</v>
      </c>
      <c r="L102" s="390">
        <f t="shared" si="29"/>
        <v>1</v>
      </c>
      <c r="M102" s="407">
        <f t="shared" si="30"/>
        <v>11500</v>
      </c>
      <c r="N102" s="408">
        <f t="shared" si="31"/>
        <v>11500</v>
      </c>
      <c r="O102" s="404" t="s">
        <v>925</v>
      </c>
      <c r="P102" s="422" t="s">
        <v>926</v>
      </c>
      <c r="Q102" s="336"/>
    </row>
    <row r="103" spans="1:17" ht="81.75" customHeight="1" x14ac:dyDescent="0.15">
      <c r="A103" s="406" t="s">
        <v>951</v>
      </c>
      <c r="B103" s="374" t="s">
        <v>537</v>
      </c>
      <c r="C103" s="375" t="s">
        <v>176</v>
      </c>
      <c r="D103" s="464" t="s">
        <v>1032</v>
      </c>
      <c r="E103" s="470"/>
      <c r="F103" s="390">
        <v>2</v>
      </c>
      <c r="G103" s="407">
        <v>52920</v>
      </c>
      <c r="H103" s="408">
        <f>G103*F103</f>
        <v>105840</v>
      </c>
      <c r="I103" s="390"/>
      <c r="J103" s="407"/>
      <c r="K103" s="408"/>
      <c r="L103" s="390">
        <f>F103-I103</f>
        <v>2</v>
      </c>
      <c r="M103" s="407">
        <f>G103</f>
        <v>52920</v>
      </c>
      <c r="N103" s="408">
        <f>M103*L103</f>
        <v>105840</v>
      </c>
      <c r="O103" s="404" t="s">
        <v>1033</v>
      </c>
      <c r="P103" s="422" t="s">
        <v>936</v>
      </c>
      <c r="Q103" s="424"/>
    </row>
    <row r="104" spans="1:17" ht="81.75" customHeight="1" thickBot="1" x14ac:dyDescent="0.2">
      <c r="A104" s="436" t="s">
        <v>927</v>
      </c>
      <c r="B104" s="437" t="s">
        <v>537</v>
      </c>
      <c r="C104" s="438" t="s">
        <v>176</v>
      </c>
      <c r="D104" s="473" t="s">
        <v>1075</v>
      </c>
      <c r="E104" s="474"/>
      <c r="F104" s="439">
        <v>1</v>
      </c>
      <c r="G104" s="440">
        <v>70200</v>
      </c>
      <c r="H104" s="441">
        <f t="shared" si="27"/>
        <v>70200</v>
      </c>
      <c r="I104" s="439"/>
      <c r="J104" s="440"/>
      <c r="K104" s="441"/>
      <c r="L104" s="439">
        <f t="shared" si="29"/>
        <v>1</v>
      </c>
      <c r="M104" s="440">
        <f t="shared" si="30"/>
        <v>70200</v>
      </c>
      <c r="N104" s="441">
        <f t="shared" si="31"/>
        <v>70200</v>
      </c>
      <c r="O104" s="442" t="s">
        <v>1035</v>
      </c>
      <c r="P104" s="443" t="s">
        <v>926</v>
      </c>
      <c r="Q104" s="336"/>
    </row>
    <row r="105" spans="1:17" s="444" customFormat="1" ht="21" customHeight="1" x14ac:dyDescent="0.15">
      <c r="B105" s="444" t="s">
        <v>9</v>
      </c>
      <c r="J105" s="444" t="s">
        <v>12</v>
      </c>
      <c r="N105" s="445"/>
      <c r="Q105" s="446"/>
    </row>
    <row r="106" spans="1:17" s="444" customFormat="1" ht="20.100000000000001" customHeight="1" x14ac:dyDescent="0.15">
      <c r="B106" s="444" t="s">
        <v>10</v>
      </c>
      <c r="J106" s="444" t="s">
        <v>13</v>
      </c>
      <c r="N106" s="445"/>
      <c r="Q106" s="446"/>
    </row>
    <row r="107" spans="1:17" s="444" customFormat="1" ht="20.100000000000001" customHeight="1" x14ac:dyDescent="0.15">
      <c r="B107" s="444" t="s">
        <v>11</v>
      </c>
      <c r="J107" s="444" t="s">
        <v>14</v>
      </c>
      <c r="N107" s="445"/>
      <c r="Q107" s="446"/>
    </row>
    <row r="108" spans="1:17" s="447" customFormat="1" ht="24.95" customHeight="1" x14ac:dyDescent="0.15">
      <c r="N108" s="448"/>
    </row>
    <row r="109" spans="1:17" s="447" customFormat="1" ht="24.95" customHeight="1" x14ac:dyDescent="0.15">
      <c r="N109" s="448"/>
    </row>
    <row r="110" spans="1:17" s="447" customFormat="1" ht="24.95" customHeight="1" x14ac:dyDescent="0.15">
      <c r="N110" s="448"/>
    </row>
    <row r="111" spans="1:17" s="447" customFormat="1" x14ac:dyDescent="0.15">
      <c r="N111" s="448"/>
    </row>
    <row r="112" spans="1:17" s="447" customFormat="1" x14ac:dyDescent="0.15">
      <c r="N112" s="448"/>
    </row>
    <row r="113" spans="14:14" s="447" customFormat="1" x14ac:dyDescent="0.15">
      <c r="N113" s="448"/>
    </row>
    <row r="114" spans="14:14" s="447" customFormat="1" x14ac:dyDescent="0.15">
      <c r="N114" s="448"/>
    </row>
  </sheetData>
  <mergeCells count="110">
    <mergeCell ref="D25:E25"/>
    <mergeCell ref="D27:E27"/>
    <mergeCell ref="D28:E28"/>
    <mergeCell ref="D29:E29"/>
    <mergeCell ref="D36:E36"/>
    <mergeCell ref="D30:E30"/>
    <mergeCell ref="D33:E33"/>
    <mergeCell ref="D34:E34"/>
    <mergeCell ref="D31:E31"/>
    <mergeCell ref="D32:E32"/>
    <mergeCell ref="D24:E24"/>
    <mergeCell ref="D23:E23"/>
    <mergeCell ref="D20:E20"/>
    <mergeCell ref="D21:E21"/>
    <mergeCell ref="D22:E22"/>
    <mergeCell ref="D8:E8"/>
    <mergeCell ref="D9:E9"/>
    <mergeCell ref="P6:P7"/>
    <mergeCell ref="D18:E18"/>
    <mergeCell ref="D19:E19"/>
    <mergeCell ref="D17:E17"/>
    <mergeCell ref="D14:E14"/>
    <mergeCell ref="D15:E15"/>
    <mergeCell ref="D12:E12"/>
    <mergeCell ref="D13:E13"/>
    <mergeCell ref="L6:N6"/>
    <mergeCell ref="D16:E16"/>
    <mergeCell ref="A6:A7"/>
    <mergeCell ref="D6:E7"/>
    <mergeCell ref="F6:H6"/>
    <mergeCell ref="I6:K6"/>
    <mergeCell ref="D10:E10"/>
    <mergeCell ref="D11:E11"/>
    <mergeCell ref="A1:P1"/>
    <mergeCell ref="C2:D2"/>
    <mergeCell ref="C3:D3"/>
    <mergeCell ref="F3:G3"/>
    <mergeCell ref="P3:P4"/>
    <mergeCell ref="C4:D4"/>
    <mergeCell ref="G4:J4"/>
    <mergeCell ref="D38:E38"/>
    <mergeCell ref="D39:E39"/>
    <mergeCell ref="D40:E40"/>
    <mergeCell ref="D41:E41"/>
    <mergeCell ref="D42:E42"/>
    <mergeCell ref="D26:E26"/>
    <mergeCell ref="D37:E37"/>
    <mergeCell ref="D35:E35"/>
    <mergeCell ref="D52:E52"/>
    <mergeCell ref="D53:E53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5:E55"/>
    <mergeCell ref="D56:E56"/>
    <mergeCell ref="D63:E63"/>
    <mergeCell ref="D59:E59"/>
    <mergeCell ref="D61:E61"/>
    <mergeCell ref="D60:E60"/>
    <mergeCell ref="D57:E57"/>
    <mergeCell ref="D58:E58"/>
    <mergeCell ref="D62:E62"/>
    <mergeCell ref="D74:E74"/>
    <mergeCell ref="D65:E65"/>
    <mergeCell ref="D66:E66"/>
    <mergeCell ref="D64:E64"/>
    <mergeCell ref="D67:E67"/>
    <mergeCell ref="D70:E70"/>
    <mergeCell ref="D71:E71"/>
    <mergeCell ref="D72:E72"/>
    <mergeCell ref="D68:E68"/>
    <mergeCell ref="D69:E69"/>
    <mergeCell ref="D90:E90"/>
    <mergeCell ref="D73:E73"/>
    <mergeCell ref="D78:E78"/>
    <mergeCell ref="D79:E79"/>
    <mergeCell ref="D76:E76"/>
    <mergeCell ref="D77:E77"/>
    <mergeCell ref="D104:E104"/>
    <mergeCell ref="D80:E80"/>
    <mergeCell ref="D81:E81"/>
    <mergeCell ref="D82:E82"/>
    <mergeCell ref="D83:E83"/>
    <mergeCell ref="D93:E93"/>
    <mergeCell ref="D94:E94"/>
    <mergeCell ref="D87:E87"/>
    <mergeCell ref="D84:E84"/>
    <mergeCell ref="D91:E91"/>
    <mergeCell ref="D75:E75"/>
    <mergeCell ref="D103:E103"/>
    <mergeCell ref="D89:E89"/>
    <mergeCell ref="D85:E85"/>
    <mergeCell ref="D86:E86"/>
    <mergeCell ref="D102:E102"/>
    <mergeCell ref="D99:E99"/>
    <mergeCell ref="D96:E96"/>
    <mergeCell ref="D97:E97"/>
    <mergeCell ref="D98:E98"/>
    <mergeCell ref="D88:E88"/>
    <mergeCell ref="D92:E92"/>
    <mergeCell ref="D95:E95"/>
    <mergeCell ref="D100:E100"/>
    <mergeCell ref="D101:E101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3" fitToHeight="0" orientation="landscape" r:id="rId1"/>
  <headerFooter alignWithMargins="0"/>
  <rowBreaks count="1" manualBreakCount="1">
    <brk id="15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view="pageBreakPreview" zoomScale="60" zoomScaleNormal="50" workbookViewId="0">
      <selection activeCell="Q44" sqref="Q44:Q46"/>
    </sheetView>
  </sheetViews>
  <sheetFormatPr defaultRowHeight="18.75" x14ac:dyDescent="0.15"/>
  <cols>
    <col min="1" max="1" width="15.75" style="2" customWidth="1"/>
    <col min="2" max="2" width="14.5" style="4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21" customWidth="1"/>
    <col min="15" max="15" width="25" style="2" customWidth="1"/>
    <col min="16" max="16" width="31" style="2" customWidth="1"/>
    <col min="17" max="17" width="15" style="2" customWidth="1"/>
    <col min="18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2">
      <c r="A2" s="46"/>
      <c r="B2" s="47" t="s">
        <v>19</v>
      </c>
      <c r="C2" s="520" t="s">
        <v>27</v>
      </c>
      <c r="D2" s="521"/>
      <c r="P2" s="11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N3" s="222"/>
      <c r="P3" s="600" t="s">
        <v>33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54</v>
      </c>
      <c r="H4" s="530"/>
      <c r="I4" s="530"/>
      <c r="J4" s="530"/>
      <c r="K4" s="23"/>
      <c r="N4" s="222"/>
      <c r="O4" s="22" t="s">
        <v>26</v>
      </c>
      <c r="P4" s="601"/>
    </row>
    <row r="5" spans="1:16" ht="15" customHeight="1" thickBot="1" x14ac:dyDescent="0.2"/>
    <row r="6" spans="1:16" s="68" customFormat="1" ht="24.95" customHeight="1" x14ac:dyDescent="0.15">
      <c r="A6" s="642" t="s">
        <v>0</v>
      </c>
      <c r="B6" s="66" t="s">
        <v>1</v>
      </c>
      <c r="C6" s="66" t="s">
        <v>3</v>
      </c>
      <c r="D6" s="644" t="s">
        <v>15</v>
      </c>
      <c r="E6" s="645"/>
      <c r="F6" s="651" t="s">
        <v>5</v>
      </c>
      <c r="G6" s="649"/>
      <c r="H6" s="650"/>
      <c r="I6" s="648" t="s">
        <v>6</v>
      </c>
      <c r="J6" s="649"/>
      <c r="K6" s="650"/>
      <c r="L6" s="648" t="s">
        <v>7</v>
      </c>
      <c r="M6" s="649"/>
      <c r="N6" s="658"/>
      <c r="O6" s="67" t="s">
        <v>8</v>
      </c>
      <c r="P6" s="656" t="s">
        <v>97</v>
      </c>
    </row>
    <row r="7" spans="1:16" s="68" customFormat="1" ht="24.95" customHeight="1" thickBot="1" x14ac:dyDescent="0.2">
      <c r="A7" s="643"/>
      <c r="B7" s="69" t="s">
        <v>2</v>
      </c>
      <c r="C7" s="69" t="s">
        <v>4</v>
      </c>
      <c r="D7" s="646"/>
      <c r="E7" s="647"/>
      <c r="F7" s="70" t="s">
        <v>16</v>
      </c>
      <c r="G7" s="69" t="s">
        <v>18</v>
      </c>
      <c r="H7" s="69" t="s">
        <v>17</v>
      </c>
      <c r="I7" s="69" t="s">
        <v>16</v>
      </c>
      <c r="J7" s="69" t="s">
        <v>18</v>
      </c>
      <c r="K7" s="69" t="s">
        <v>17</v>
      </c>
      <c r="L7" s="69" t="s">
        <v>16</v>
      </c>
      <c r="M7" s="69" t="s">
        <v>18</v>
      </c>
      <c r="N7" s="238" t="s">
        <v>17</v>
      </c>
      <c r="O7" s="71" t="s">
        <v>2</v>
      </c>
      <c r="P7" s="657"/>
    </row>
    <row r="8" spans="1:16" s="73" customFormat="1" ht="66.75" customHeight="1" x14ac:dyDescent="0.15">
      <c r="A8" s="278" t="s">
        <v>98</v>
      </c>
      <c r="B8" s="267" t="s">
        <v>567</v>
      </c>
      <c r="C8" s="279" t="s">
        <v>30</v>
      </c>
      <c r="D8" s="654" t="s">
        <v>76</v>
      </c>
      <c r="E8" s="655"/>
      <c r="F8" s="280"/>
      <c r="G8" s="281" t="s">
        <v>48</v>
      </c>
      <c r="H8" s="282"/>
      <c r="I8" s="280">
        <v>1</v>
      </c>
      <c r="J8" s="281" t="s">
        <v>48</v>
      </c>
      <c r="K8" s="282" t="e">
        <f t="shared" ref="K8:K13" si="0">I8*J8</f>
        <v>#VALUE!</v>
      </c>
      <c r="L8" s="283">
        <f t="shared" ref="L8:L13" si="1">F8-I8</f>
        <v>-1</v>
      </c>
      <c r="M8" s="123" t="s">
        <v>48</v>
      </c>
      <c r="N8" s="284"/>
      <c r="O8" s="90"/>
      <c r="P8" s="285" t="s">
        <v>450</v>
      </c>
    </row>
    <row r="9" spans="1:16" s="73" customFormat="1" ht="66.75" customHeight="1" x14ac:dyDescent="0.15">
      <c r="A9" s="75" t="s">
        <v>105</v>
      </c>
      <c r="B9" s="49" t="s">
        <v>567</v>
      </c>
      <c r="C9" s="72" t="s">
        <v>30</v>
      </c>
      <c r="D9" s="634" t="s">
        <v>77</v>
      </c>
      <c r="E9" s="641"/>
      <c r="F9" s="236"/>
      <c r="G9" s="237" t="s">
        <v>48</v>
      </c>
      <c r="H9" s="173"/>
      <c r="I9" s="236">
        <v>1</v>
      </c>
      <c r="J9" s="237" t="s">
        <v>48</v>
      </c>
      <c r="K9" s="173" t="e">
        <f t="shared" si="0"/>
        <v>#VALUE!</v>
      </c>
      <c r="L9" s="82">
        <f t="shared" si="1"/>
        <v>-1</v>
      </c>
      <c r="M9" s="48" t="s">
        <v>48</v>
      </c>
      <c r="N9" s="239"/>
      <c r="O9" s="31"/>
      <c r="P9" s="141" t="s">
        <v>450</v>
      </c>
    </row>
    <row r="10" spans="1:16" s="73" customFormat="1" ht="66.75" customHeight="1" x14ac:dyDescent="0.15">
      <c r="A10" s="75" t="s">
        <v>105</v>
      </c>
      <c r="B10" s="49" t="s">
        <v>567</v>
      </c>
      <c r="C10" s="72" t="s">
        <v>30</v>
      </c>
      <c r="D10" s="634" t="s">
        <v>78</v>
      </c>
      <c r="E10" s="641"/>
      <c r="F10" s="236"/>
      <c r="G10" s="237" t="s">
        <v>48</v>
      </c>
      <c r="H10" s="173"/>
      <c r="I10" s="236">
        <v>1</v>
      </c>
      <c r="J10" s="237" t="s">
        <v>48</v>
      </c>
      <c r="K10" s="173" t="e">
        <f t="shared" si="0"/>
        <v>#VALUE!</v>
      </c>
      <c r="L10" s="82">
        <f t="shared" si="1"/>
        <v>-1</v>
      </c>
      <c r="M10" s="48" t="s">
        <v>48</v>
      </c>
      <c r="N10" s="239"/>
      <c r="O10" s="31"/>
      <c r="P10" s="141" t="s">
        <v>450</v>
      </c>
    </row>
    <row r="11" spans="1:16" s="73" customFormat="1" ht="66.75" customHeight="1" x14ac:dyDescent="0.15">
      <c r="A11" s="75" t="s">
        <v>106</v>
      </c>
      <c r="B11" s="49" t="s">
        <v>567</v>
      </c>
      <c r="C11" s="72" t="s">
        <v>30</v>
      </c>
      <c r="D11" s="634" t="s">
        <v>79</v>
      </c>
      <c r="E11" s="641"/>
      <c r="F11" s="236"/>
      <c r="G11" s="237" t="s">
        <v>48</v>
      </c>
      <c r="H11" s="173"/>
      <c r="I11" s="236">
        <v>2</v>
      </c>
      <c r="J11" s="237" t="s">
        <v>48</v>
      </c>
      <c r="K11" s="173" t="e">
        <f t="shared" si="0"/>
        <v>#VALUE!</v>
      </c>
      <c r="L11" s="82">
        <f t="shared" si="1"/>
        <v>-2</v>
      </c>
      <c r="M11" s="48" t="s">
        <v>48</v>
      </c>
      <c r="N11" s="239"/>
      <c r="O11" s="31"/>
      <c r="P11" s="141" t="s">
        <v>450</v>
      </c>
    </row>
    <row r="12" spans="1:16" s="73" customFormat="1" ht="66.75" customHeight="1" x14ac:dyDescent="0.15">
      <c r="A12" s="75" t="s">
        <v>105</v>
      </c>
      <c r="B12" s="49" t="s">
        <v>567</v>
      </c>
      <c r="C12" s="72" t="s">
        <v>30</v>
      </c>
      <c r="D12" s="634" t="s">
        <v>80</v>
      </c>
      <c r="E12" s="641"/>
      <c r="F12" s="236"/>
      <c r="G12" s="237">
        <v>8000</v>
      </c>
      <c r="H12" s="173">
        <f t="shared" ref="H12:H25" si="2">F12*G12</f>
        <v>0</v>
      </c>
      <c r="I12" s="236">
        <v>2</v>
      </c>
      <c r="J12" s="237">
        <v>8000</v>
      </c>
      <c r="K12" s="173">
        <f t="shared" si="0"/>
        <v>16000</v>
      </c>
      <c r="L12" s="82">
        <f t="shared" si="1"/>
        <v>-2</v>
      </c>
      <c r="M12" s="48">
        <f t="shared" ref="M12:M25" si="3">G12</f>
        <v>8000</v>
      </c>
      <c r="N12" s="239">
        <f t="shared" ref="N12:N25" si="4">L12*M12</f>
        <v>-16000</v>
      </c>
      <c r="O12" s="31"/>
      <c r="P12" s="141" t="s">
        <v>450</v>
      </c>
    </row>
    <row r="13" spans="1:16" s="73" customFormat="1" ht="66.75" customHeight="1" x14ac:dyDescent="0.15">
      <c r="A13" s="75" t="s">
        <v>86</v>
      </c>
      <c r="B13" s="49" t="s">
        <v>567</v>
      </c>
      <c r="C13" s="72" t="s">
        <v>30</v>
      </c>
      <c r="D13" s="652" t="s">
        <v>88</v>
      </c>
      <c r="E13" s="653"/>
      <c r="F13" s="85">
        <v>1</v>
      </c>
      <c r="G13" s="48">
        <v>53900</v>
      </c>
      <c r="H13" s="87">
        <f t="shared" si="2"/>
        <v>53900</v>
      </c>
      <c r="I13" s="86"/>
      <c r="J13" s="48"/>
      <c r="K13" s="87">
        <f t="shared" si="0"/>
        <v>0</v>
      </c>
      <c r="L13" s="82">
        <f t="shared" si="1"/>
        <v>1</v>
      </c>
      <c r="M13" s="48">
        <f t="shared" si="3"/>
        <v>53900</v>
      </c>
      <c r="N13" s="239">
        <f t="shared" si="4"/>
        <v>53900</v>
      </c>
      <c r="O13" s="34" t="s">
        <v>730</v>
      </c>
      <c r="P13" s="74" t="s">
        <v>158</v>
      </c>
    </row>
    <row r="14" spans="1:16" s="73" customFormat="1" ht="66.75" customHeight="1" x14ac:dyDescent="0.15">
      <c r="A14" s="75" t="s">
        <v>470</v>
      </c>
      <c r="B14" s="49" t="s">
        <v>567</v>
      </c>
      <c r="C14" s="72" t="s">
        <v>176</v>
      </c>
      <c r="D14" s="634" t="s">
        <v>469</v>
      </c>
      <c r="E14" s="635"/>
      <c r="F14" s="236"/>
      <c r="G14" s="237">
        <v>70640</v>
      </c>
      <c r="H14" s="245">
        <f t="shared" si="2"/>
        <v>0</v>
      </c>
      <c r="I14" s="236">
        <v>1</v>
      </c>
      <c r="J14" s="237">
        <v>70640</v>
      </c>
      <c r="K14" s="173">
        <f t="shared" ref="K14:K25" si="5">I14*J14</f>
        <v>70640</v>
      </c>
      <c r="L14" s="82">
        <f t="shared" ref="L14:L25" si="6">F14-I14</f>
        <v>-1</v>
      </c>
      <c r="M14" s="48">
        <f t="shared" si="3"/>
        <v>70640</v>
      </c>
      <c r="N14" s="239">
        <f t="shared" si="4"/>
        <v>-70640</v>
      </c>
      <c r="O14" s="34"/>
      <c r="P14" s="149" t="s">
        <v>551</v>
      </c>
    </row>
    <row r="15" spans="1:16" s="73" customFormat="1" ht="66.75" customHeight="1" x14ac:dyDescent="0.15">
      <c r="A15" s="75" t="s">
        <v>465</v>
      </c>
      <c r="B15" s="49" t="s">
        <v>567</v>
      </c>
      <c r="C15" s="72" t="s">
        <v>176</v>
      </c>
      <c r="D15" s="634" t="s">
        <v>467</v>
      </c>
      <c r="E15" s="635"/>
      <c r="F15" s="236"/>
      <c r="G15" s="237">
        <v>55500</v>
      </c>
      <c r="H15" s="245">
        <f t="shared" si="2"/>
        <v>0</v>
      </c>
      <c r="I15" s="236">
        <v>3</v>
      </c>
      <c r="J15" s="237">
        <v>55500</v>
      </c>
      <c r="K15" s="173">
        <f t="shared" si="5"/>
        <v>166500</v>
      </c>
      <c r="L15" s="82">
        <f t="shared" si="6"/>
        <v>-3</v>
      </c>
      <c r="M15" s="48">
        <f t="shared" si="3"/>
        <v>55500</v>
      </c>
      <c r="N15" s="239">
        <f t="shared" si="4"/>
        <v>-166500</v>
      </c>
      <c r="O15" s="34"/>
      <c r="P15" s="149" t="s">
        <v>605</v>
      </c>
    </row>
    <row r="16" spans="1:16" s="73" customFormat="1" ht="66.75" customHeight="1" x14ac:dyDescent="0.15">
      <c r="A16" s="75" t="s">
        <v>465</v>
      </c>
      <c r="B16" s="49" t="s">
        <v>567</v>
      </c>
      <c r="C16" s="72" t="s">
        <v>176</v>
      </c>
      <c r="D16" s="634" t="s">
        <v>466</v>
      </c>
      <c r="E16" s="616"/>
      <c r="F16" s="236"/>
      <c r="G16" s="237">
        <v>46600</v>
      </c>
      <c r="H16" s="245">
        <f t="shared" si="2"/>
        <v>0</v>
      </c>
      <c r="I16" s="236">
        <v>3</v>
      </c>
      <c r="J16" s="237">
        <v>46600</v>
      </c>
      <c r="K16" s="173">
        <f t="shared" si="5"/>
        <v>139800</v>
      </c>
      <c r="L16" s="82">
        <f t="shared" si="6"/>
        <v>-3</v>
      </c>
      <c r="M16" s="48">
        <f t="shared" si="3"/>
        <v>46600</v>
      </c>
      <c r="N16" s="239">
        <f t="shared" si="4"/>
        <v>-139800</v>
      </c>
      <c r="O16" s="34"/>
      <c r="P16" s="149" t="s">
        <v>605</v>
      </c>
    </row>
    <row r="17" spans="1:17" s="73" customFormat="1" ht="66.75" customHeight="1" x14ac:dyDescent="0.15">
      <c r="A17" s="75" t="s">
        <v>465</v>
      </c>
      <c r="B17" s="49" t="s">
        <v>567</v>
      </c>
      <c r="C17" s="72" t="s">
        <v>176</v>
      </c>
      <c r="D17" s="634" t="s">
        <v>468</v>
      </c>
      <c r="E17" s="616"/>
      <c r="F17" s="236"/>
      <c r="G17" s="237">
        <v>9400</v>
      </c>
      <c r="H17" s="245">
        <f t="shared" si="2"/>
        <v>0</v>
      </c>
      <c r="I17" s="236">
        <v>3</v>
      </c>
      <c r="J17" s="237">
        <v>9400</v>
      </c>
      <c r="K17" s="173">
        <f t="shared" si="5"/>
        <v>28200</v>
      </c>
      <c r="L17" s="82">
        <f t="shared" si="6"/>
        <v>-3</v>
      </c>
      <c r="M17" s="48">
        <f t="shared" si="3"/>
        <v>9400</v>
      </c>
      <c r="N17" s="239">
        <f t="shared" si="4"/>
        <v>-28200</v>
      </c>
      <c r="O17" s="34"/>
      <c r="P17" s="149" t="s">
        <v>605</v>
      </c>
    </row>
    <row r="18" spans="1:17" s="73" customFormat="1" ht="66.75" customHeight="1" x14ac:dyDescent="0.15">
      <c r="A18" s="75" t="s">
        <v>509</v>
      </c>
      <c r="B18" s="49" t="s">
        <v>567</v>
      </c>
      <c r="C18" s="72" t="s">
        <v>176</v>
      </c>
      <c r="D18" s="640" t="s">
        <v>510</v>
      </c>
      <c r="E18" s="641"/>
      <c r="F18" s="236"/>
      <c r="G18" s="237">
        <v>91545</v>
      </c>
      <c r="H18" s="245">
        <f t="shared" si="2"/>
        <v>0</v>
      </c>
      <c r="I18" s="236">
        <v>1</v>
      </c>
      <c r="J18" s="237">
        <v>91545</v>
      </c>
      <c r="K18" s="173">
        <f t="shared" si="5"/>
        <v>91545</v>
      </c>
      <c r="L18" s="82">
        <f t="shared" si="6"/>
        <v>-1</v>
      </c>
      <c r="M18" s="48">
        <f t="shared" si="3"/>
        <v>91545</v>
      </c>
      <c r="N18" s="239">
        <f t="shared" si="4"/>
        <v>-91545</v>
      </c>
      <c r="O18" s="34"/>
      <c r="P18" s="149" t="s">
        <v>552</v>
      </c>
    </row>
    <row r="19" spans="1:17" s="73" customFormat="1" ht="66.75" customHeight="1" x14ac:dyDescent="0.15">
      <c r="A19" s="75" t="s">
        <v>550</v>
      </c>
      <c r="B19" s="254" t="s">
        <v>537</v>
      </c>
      <c r="C19" s="72" t="s">
        <v>176</v>
      </c>
      <c r="D19" s="632" t="s">
        <v>606</v>
      </c>
      <c r="E19" s="633"/>
      <c r="F19" s="236">
        <v>1</v>
      </c>
      <c r="G19" s="237">
        <v>54000</v>
      </c>
      <c r="H19" s="245">
        <f t="shared" si="2"/>
        <v>54000</v>
      </c>
      <c r="I19" s="236"/>
      <c r="J19" s="237"/>
      <c r="K19" s="173">
        <f t="shared" si="5"/>
        <v>0</v>
      </c>
      <c r="L19" s="200">
        <f t="shared" si="6"/>
        <v>1</v>
      </c>
      <c r="M19" s="237">
        <f t="shared" si="3"/>
        <v>54000</v>
      </c>
      <c r="N19" s="286">
        <f t="shared" si="4"/>
        <v>54000</v>
      </c>
      <c r="O19" s="150" t="s">
        <v>731</v>
      </c>
      <c r="P19" s="170"/>
      <c r="Q19" s="211"/>
    </row>
    <row r="20" spans="1:17" s="73" customFormat="1" ht="66.75" customHeight="1" x14ac:dyDescent="0.15">
      <c r="A20" s="75" t="s">
        <v>550</v>
      </c>
      <c r="B20" s="254" t="s">
        <v>537</v>
      </c>
      <c r="C20" s="72" t="s">
        <v>176</v>
      </c>
      <c r="D20" s="632" t="s">
        <v>607</v>
      </c>
      <c r="E20" s="633"/>
      <c r="F20" s="85">
        <v>1</v>
      </c>
      <c r="G20" s="48">
        <v>36000</v>
      </c>
      <c r="H20" s="50">
        <f t="shared" si="2"/>
        <v>36000</v>
      </c>
      <c r="I20" s="86"/>
      <c r="J20" s="48"/>
      <c r="K20" s="87">
        <f t="shared" si="5"/>
        <v>0</v>
      </c>
      <c r="L20" s="82">
        <f t="shared" si="6"/>
        <v>1</v>
      </c>
      <c r="M20" s="48">
        <f t="shared" si="3"/>
        <v>36000</v>
      </c>
      <c r="N20" s="239">
        <f t="shared" si="4"/>
        <v>36000</v>
      </c>
      <c r="O20" s="34" t="s">
        <v>732</v>
      </c>
      <c r="P20" s="74"/>
    </row>
    <row r="21" spans="1:17" s="73" customFormat="1" ht="66.75" customHeight="1" x14ac:dyDescent="0.15">
      <c r="A21" s="75" t="s">
        <v>608</v>
      </c>
      <c r="B21" s="254" t="s">
        <v>537</v>
      </c>
      <c r="C21" s="72" t="s">
        <v>176</v>
      </c>
      <c r="D21" s="632" t="s">
        <v>609</v>
      </c>
      <c r="E21" s="633"/>
      <c r="F21" s="85">
        <v>1</v>
      </c>
      <c r="G21" s="48">
        <v>7480</v>
      </c>
      <c r="H21" s="50">
        <f t="shared" si="2"/>
        <v>7480</v>
      </c>
      <c r="I21" s="86"/>
      <c r="J21" s="48"/>
      <c r="K21" s="87">
        <f t="shared" si="5"/>
        <v>0</v>
      </c>
      <c r="L21" s="82">
        <f t="shared" si="6"/>
        <v>1</v>
      </c>
      <c r="M21" s="48">
        <f t="shared" si="3"/>
        <v>7480</v>
      </c>
      <c r="N21" s="239">
        <f t="shared" si="4"/>
        <v>7480</v>
      </c>
      <c r="O21" s="34" t="s">
        <v>733</v>
      </c>
      <c r="P21" s="74"/>
    </row>
    <row r="22" spans="1:17" s="73" customFormat="1" ht="66.75" customHeight="1" x14ac:dyDescent="0.15">
      <c r="A22" s="75" t="s">
        <v>599</v>
      </c>
      <c r="B22" s="254" t="s">
        <v>600</v>
      </c>
      <c r="C22" s="72" t="s">
        <v>176</v>
      </c>
      <c r="D22" s="634" t="s">
        <v>601</v>
      </c>
      <c r="E22" s="613"/>
      <c r="F22" s="236"/>
      <c r="G22" s="237">
        <v>30000</v>
      </c>
      <c r="H22" s="245">
        <f t="shared" si="2"/>
        <v>0</v>
      </c>
      <c r="I22" s="236">
        <v>3</v>
      </c>
      <c r="J22" s="237">
        <v>30000</v>
      </c>
      <c r="K22" s="173">
        <f t="shared" si="5"/>
        <v>90000</v>
      </c>
      <c r="L22" s="82">
        <f t="shared" si="6"/>
        <v>-3</v>
      </c>
      <c r="M22" s="48">
        <f t="shared" si="3"/>
        <v>30000</v>
      </c>
      <c r="N22" s="239">
        <f t="shared" si="4"/>
        <v>-90000</v>
      </c>
      <c r="O22" s="154" t="s">
        <v>734</v>
      </c>
      <c r="P22" s="212" t="s">
        <v>989</v>
      </c>
    </row>
    <row r="23" spans="1:17" s="73" customFormat="1" ht="66.75" customHeight="1" x14ac:dyDescent="0.15">
      <c r="A23" s="75" t="s">
        <v>1006</v>
      </c>
      <c r="B23" s="254" t="s">
        <v>1007</v>
      </c>
      <c r="C23" s="72" t="s">
        <v>176</v>
      </c>
      <c r="D23" s="659" t="s">
        <v>601</v>
      </c>
      <c r="E23" s="614"/>
      <c r="F23" s="213">
        <v>1</v>
      </c>
      <c r="G23" s="214">
        <v>30000</v>
      </c>
      <c r="H23" s="214">
        <v>30000</v>
      </c>
      <c r="I23" s="216"/>
      <c r="J23" s="214"/>
      <c r="K23" s="87">
        <v>0</v>
      </c>
      <c r="L23" s="82">
        <v>1</v>
      </c>
      <c r="M23" s="214">
        <v>30000</v>
      </c>
      <c r="N23" s="241">
        <v>30000</v>
      </c>
      <c r="O23" s="187" t="s">
        <v>1008</v>
      </c>
      <c r="P23" s="74"/>
    </row>
    <row r="24" spans="1:17" s="73" customFormat="1" ht="66.75" customHeight="1" x14ac:dyDescent="0.15">
      <c r="A24" s="75" t="s">
        <v>599</v>
      </c>
      <c r="B24" s="254" t="s">
        <v>537</v>
      </c>
      <c r="C24" s="72" t="s">
        <v>176</v>
      </c>
      <c r="D24" s="634" t="s">
        <v>601</v>
      </c>
      <c r="E24" s="613"/>
      <c r="F24" s="213"/>
      <c r="G24" s="214">
        <v>30000</v>
      </c>
      <c r="H24" s="214"/>
      <c r="I24" s="216">
        <v>1</v>
      </c>
      <c r="J24" s="214">
        <v>30000</v>
      </c>
      <c r="K24" s="248">
        <f>I24*J24</f>
        <v>30000</v>
      </c>
      <c r="L24" s="82">
        <f>F24-I24</f>
        <v>-1</v>
      </c>
      <c r="M24" s="214">
        <v>30000</v>
      </c>
      <c r="N24" s="239">
        <f>L24*M24</f>
        <v>-30000</v>
      </c>
      <c r="O24" s="187" t="s">
        <v>1009</v>
      </c>
      <c r="P24" s="250" t="s">
        <v>988</v>
      </c>
    </row>
    <row r="25" spans="1:17" s="73" customFormat="1" ht="66.75" customHeight="1" x14ac:dyDescent="0.15">
      <c r="A25" s="75" t="s">
        <v>602</v>
      </c>
      <c r="B25" s="254" t="s">
        <v>600</v>
      </c>
      <c r="C25" s="72" t="s">
        <v>176</v>
      </c>
      <c r="D25" s="634" t="s">
        <v>603</v>
      </c>
      <c r="E25" s="635"/>
      <c r="F25" s="236"/>
      <c r="G25" s="237">
        <v>45800</v>
      </c>
      <c r="H25" s="245">
        <f t="shared" si="2"/>
        <v>0</v>
      </c>
      <c r="I25" s="236">
        <v>3</v>
      </c>
      <c r="J25" s="237">
        <v>45800</v>
      </c>
      <c r="K25" s="173">
        <f t="shared" si="5"/>
        <v>137400</v>
      </c>
      <c r="L25" s="82">
        <f t="shared" si="6"/>
        <v>-3</v>
      </c>
      <c r="M25" s="48">
        <f t="shared" si="3"/>
        <v>45800</v>
      </c>
      <c r="N25" s="239">
        <f t="shared" si="4"/>
        <v>-137400</v>
      </c>
      <c r="O25" s="154" t="s">
        <v>735</v>
      </c>
      <c r="P25" s="212" t="s">
        <v>990</v>
      </c>
      <c r="Q25" s="211"/>
    </row>
    <row r="26" spans="1:17" s="73" customFormat="1" ht="66.75" customHeight="1" x14ac:dyDescent="0.15">
      <c r="A26" s="75" t="s">
        <v>599</v>
      </c>
      <c r="B26" s="254" t="s">
        <v>537</v>
      </c>
      <c r="C26" s="72" t="s">
        <v>176</v>
      </c>
      <c r="D26" s="634" t="s">
        <v>603</v>
      </c>
      <c r="E26" s="635"/>
      <c r="F26" s="246"/>
      <c r="G26" s="247">
        <v>45800</v>
      </c>
      <c r="H26" s="248"/>
      <c r="I26" s="246">
        <v>1</v>
      </c>
      <c r="J26" s="247">
        <v>45800</v>
      </c>
      <c r="K26" s="248">
        <f>I26*J26</f>
        <v>45800</v>
      </c>
      <c r="L26" s="82">
        <f>F26-I26</f>
        <v>-1</v>
      </c>
      <c r="M26" s="48">
        <f>G26</f>
        <v>45800</v>
      </c>
      <c r="N26" s="239">
        <f>L26*M26</f>
        <v>-45800</v>
      </c>
      <c r="O26" s="187" t="s">
        <v>991</v>
      </c>
      <c r="P26" s="212" t="s">
        <v>992</v>
      </c>
      <c r="Q26" s="211"/>
    </row>
    <row r="27" spans="1:17" s="73" customFormat="1" ht="66.75" customHeight="1" x14ac:dyDescent="0.15">
      <c r="A27" s="75" t="s">
        <v>599</v>
      </c>
      <c r="B27" s="254" t="s">
        <v>537</v>
      </c>
      <c r="C27" s="72" t="s">
        <v>176</v>
      </c>
      <c r="D27" s="636" t="s">
        <v>603</v>
      </c>
      <c r="E27" s="637"/>
      <c r="F27" s="213">
        <v>1</v>
      </c>
      <c r="G27" s="214">
        <v>45800</v>
      </c>
      <c r="H27" s="215">
        <f t="shared" ref="H27:H34" si="7">F27*G27</f>
        <v>45800</v>
      </c>
      <c r="I27" s="216"/>
      <c r="J27" s="214"/>
      <c r="K27" s="87">
        <v>0</v>
      </c>
      <c r="L27" s="82">
        <v>1</v>
      </c>
      <c r="M27" s="214">
        <f>G27</f>
        <v>45800</v>
      </c>
      <c r="N27" s="239">
        <f>L27*M27</f>
        <v>45800</v>
      </c>
      <c r="O27" s="187" t="s">
        <v>993</v>
      </c>
      <c r="P27" s="74"/>
    </row>
    <row r="28" spans="1:17" s="73" customFormat="1" ht="66.75" customHeight="1" x14ac:dyDescent="0.15">
      <c r="A28" s="75" t="s">
        <v>599</v>
      </c>
      <c r="B28" s="254" t="s">
        <v>537</v>
      </c>
      <c r="C28" s="72" t="s">
        <v>176</v>
      </c>
      <c r="D28" s="632" t="s">
        <v>604</v>
      </c>
      <c r="E28" s="633"/>
      <c r="F28" s="213">
        <v>1</v>
      </c>
      <c r="G28" s="214">
        <v>9000</v>
      </c>
      <c r="H28" s="215">
        <f t="shared" si="7"/>
        <v>9000</v>
      </c>
      <c r="I28" s="216"/>
      <c r="J28" s="214"/>
      <c r="K28" s="87">
        <f t="shared" ref="K28:K34" si="8">I28*J28</f>
        <v>0</v>
      </c>
      <c r="L28" s="82">
        <f>F28-I28</f>
        <v>1</v>
      </c>
      <c r="M28" s="214">
        <f>G28</f>
        <v>9000</v>
      </c>
      <c r="N28" s="239">
        <f>L28*M28</f>
        <v>9000</v>
      </c>
      <c r="O28" s="187" t="s">
        <v>736</v>
      </c>
      <c r="P28" s="74"/>
    </row>
    <row r="29" spans="1:17" s="73" customFormat="1" ht="66.75" customHeight="1" x14ac:dyDescent="0.15">
      <c r="A29" s="75" t="s">
        <v>599</v>
      </c>
      <c r="B29" s="254" t="s">
        <v>537</v>
      </c>
      <c r="C29" s="72" t="s">
        <v>176</v>
      </c>
      <c r="D29" s="632" t="s">
        <v>604</v>
      </c>
      <c r="E29" s="633"/>
      <c r="F29" s="213">
        <v>1</v>
      </c>
      <c r="G29" s="214">
        <v>9000</v>
      </c>
      <c r="H29" s="215">
        <f t="shared" si="7"/>
        <v>9000</v>
      </c>
      <c r="I29" s="216"/>
      <c r="J29" s="214"/>
      <c r="K29" s="87">
        <f t="shared" si="8"/>
        <v>0</v>
      </c>
      <c r="L29" s="82">
        <f t="shared" ref="L29:L34" si="9">F29-I29</f>
        <v>1</v>
      </c>
      <c r="M29" s="214">
        <f t="shared" ref="M29:M34" si="10">G29</f>
        <v>9000</v>
      </c>
      <c r="N29" s="239">
        <f t="shared" ref="N29:N34" si="11">L29*M29</f>
        <v>9000</v>
      </c>
      <c r="O29" s="187" t="s">
        <v>994</v>
      </c>
      <c r="P29" s="74"/>
    </row>
    <row r="30" spans="1:17" s="73" customFormat="1" ht="66.75" customHeight="1" x14ac:dyDescent="0.15">
      <c r="A30" s="75" t="s">
        <v>599</v>
      </c>
      <c r="B30" s="254" t="s">
        <v>537</v>
      </c>
      <c r="C30" s="72" t="s">
        <v>176</v>
      </c>
      <c r="D30" s="632" t="s">
        <v>604</v>
      </c>
      <c r="E30" s="633"/>
      <c r="F30" s="213">
        <v>1</v>
      </c>
      <c r="G30" s="214">
        <v>9000</v>
      </c>
      <c r="H30" s="215">
        <f t="shared" si="7"/>
        <v>9000</v>
      </c>
      <c r="I30" s="216"/>
      <c r="J30" s="214"/>
      <c r="K30" s="87">
        <f t="shared" si="8"/>
        <v>0</v>
      </c>
      <c r="L30" s="82">
        <f t="shared" si="9"/>
        <v>1</v>
      </c>
      <c r="M30" s="214">
        <f t="shared" si="10"/>
        <v>9000</v>
      </c>
      <c r="N30" s="239">
        <f t="shared" si="11"/>
        <v>9000</v>
      </c>
      <c r="O30" s="187" t="s">
        <v>995</v>
      </c>
      <c r="P30" s="74"/>
    </row>
    <row r="31" spans="1:17" s="73" customFormat="1" ht="66.75" customHeight="1" x14ac:dyDescent="0.15">
      <c r="A31" s="75" t="s">
        <v>996</v>
      </c>
      <c r="B31" s="254" t="s">
        <v>537</v>
      </c>
      <c r="C31" s="72" t="s">
        <v>176</v>
      </c>
      <c r="D31" s="659" t="s">
        <v>997</v>
      </c>
      <c r="E31" s="614"/>
      <c r="F31" s="213">
        <v>1</v>
      </c>
      <c r="G31" s="214">
        <v>58000</v>
      </c>
      <c r="H31" s="215">
        <f t="shared" si="7"/>
        <v>58000</v>
      </c>
      <c r="I31" s="216"/>
      <c r="J31" s="214"/>
      <c r="K31" s="87">
        <f t="shared" si="8"/>
        <v>0</v>
      </c>
      <c r="L31" s="82">
        <f t="shared" si="9"/>
        <v>1</v>
      </c>
      <c r="M31" s="214">
        <f t="shared" si="10"/>
        <v>58000</v>
      </c>
      <c r="N31" s="239">
        <f t="shared" si="11"/>
        <v>58000</v>
      </c>
      <c r="O31" s="207" t="s">
        <v>998</v>
      </c>
      <c r="P31" s="74"/>
    </row>
    <row r="32" spans="1:17" s="73" customFormat="1" ht="66.75" customHeight="1" x14ac:dyDescent="0.15">
      <c r="A32" s="75" t="s">
        <v>999</v>
      </c>
      <c r="B32" s="254" t="s">
        <v>537</v>
      </c>
      <c r="C32" s="72" t="s">
        <v>176</v>
      </c>
      <c r="D32" s="636" t="s">
        <v>603</v>
      </c>
      <c r="E32" s="637"/>
      <c r="F32" s="213">
        <v>1</v>
      </c>
      <c r="G32" s="214">
        <v>44500</v>
      </c>
      <c r="H32" s="215">
        <f t="shared" si="7"/>
        <v>44500</v>
      </c>
      <c r="I32" s="216"/>
      <c r="J32" s="214"/>
      <c r="K32" s="87">
        <f t="shared" si="8"/>
        <v>0</v>
      </c>
      <c r="L32" s="82">
        <f t="shared" si="9"/>
        <v>1</v>
      </c>
      <c r="M32" s="214">
        <f t="shared" si="10"/>
        <v>44500</v>
      </c>
      <c r="N32" s="239">
        <f t="shared" si="11"/>
        <v>44500</v>
      </c>
      <c r="O32" s="207" t="s">
        <v>1000</v>
      </c>
      <c r="P32" s="74"/>
    </row>
    <row r="33" spans="1:16" s="73" customFormat="1" ht="66.75" customHeight="1" x14ac:dyDescent="0.15">
      <c r="A33" s="75" t="s">
        <v>1001</v>
      </c>
      <c r="B33" s="254" t="s">
        <v>537</v>
      </c>
      <c r="C33" s="72" t="s">
        <v>176</v>
      </c>
      <c r="D33" s="636" t="s">
        <v>603</v>
      </c>
      <c r="E33" s="637"/>
      <c r="F33" s="213">
        <v>1</v>
      </c>
      <c r="G33" s="214">
        <v>44500</v>
      </c>
      <c r="H33" s="215">
        <f t="shared" si="7"/>
        <v>44500</v>
      </c>
      <c r="I33" s="216"/>
      <c r="J33" s="214"/>
      <c r="K33" s="87">
        <f>I33*J33</f>
        <v>0</v>
      </c>
      <c r="L33" s="82">
        <f>F33-I33</f>
        <v>1</v>
      </c>
      <c r="M33" s="214">
        <f>G33</f>
        <v>44500</v>
      </c>
      <c r="N33" s="239">
        <f>L33*M33</f>
        <v>44500</v>
      </c>
      <c r="O33" s="207" t="s">
        <v>1002</v>
      </c>
      <c r="P33" s="74"/>
    </row>
    <row r="34" spans="1:16" s="73" customFormat="1" ht="66.75" customHeight="1" thickBot="1" x14ac:dyDescent="0.2">
      <c r="A34" s="76" t="s">
        <v>1003</v>
      </c>
      <c r="B34" s="276" t="s">
        <v>537</v>
      </c>
      <c r="C34" s="77" t="s">
        <v>176</v>
      </c>
      <c r="D34" s="638" t="s">
        <v>1004</v>
      </c>
      <c r="E34" s="639"/>
      <c r="F34" s="287">
        <v>1</v>
      </c>
      <c r="G34" s="288">
        <v>42800</v>
      </c>
      <c r="H34" s="289">
        <f t="shared" si="7"/>
        <v>42800</v>
      </c>
      <c r="I34" s="290"/>
      <c r="J34" s="288"/>
      <c r="K34" s="88">
        <f t="shared" si="8"/>
        <v>0</v>
      </c>
      <c r="L34" s="89">
        <f t="shared" si="9"/>
        <v>1</v>
      </c>
      <c r="M34" s="288">
        <f t="shared" si="10"/>
        <v>42800</v>
      </c>
      <c r="N34" s="240">
        <f t="shared" si="11"/>
        <v>42800</v>
      </c>
      <c r="O34" s="291" t="s">
        <v>1005</v>
      </c>
      <c r="P34" s="78"/>
    </row>
    <row r="35" spans="1:16" s="73" customFormat="1" ht="15.75" customHeight="1" x14ac:dyDescent="0.15">
      <c r="A35" s="79"/>
      <c r="B35" s="255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242"/>
      <c r="O35" s="79"/>
      <c r="P35" s="79"/>
    </row>
    <row r="36" spans="1:16" s="80" customFormat="1" ht="20.100000000000001" customHeight="1" x14ac:dyDescent="0.15">
      <c r="B36" s="256" t="s">
        <v>9</v>
      </c>
      <c r="J36" s="80" t="s">
        <v>12</v>
      </c>
      <c r="N36" s="243"/>
    </row>
    <row r="37" spans="1:16" s="80" customFormat="1" ht="20.100000000000001" customHeight="1" x14ac:dyDescent="0.15">
      <c r="B37" s="256" t="s">
        <v>10</v>
      </c>
      <c r="J37" s="80" t="s">
        <v>13</v>
      </c>
      <c r="N37" s="243"/>
    </row>
    <row r="38" spans="1:16" s="80" customFormat="1" ht="20.100000000000001" customHeight="1" x14ac:dyDescent="0.15">
      <c r="B38" s="256" t="s">
        <v>11</v>
      </c>
      <c r="J38" s="80" t="s">
        <v>14</v>
      </c>
      <c r="N38" s="243"/>
    </row>
    <row r="39" spans="1:16" s="80" customFormat="1" ht="24.95" customHeight="1" x14ac:dyDescent="0.15">
      <c r="B39" s="256"/>
      <c r="N39" s="243"/>
    </row>
    <row r="40" spans="1:16" s="80" customFormat="1" ht="24.95" customHeight="1" x14ac:dyDescent="0.15">
      <c r="B40" s="256"/>
      <c r="N40" s="243"/>
    </row>
    <row r="41" spans="1:16" s="80" customFormat="1" ht="24.95" customHeight="1" x14ac:dyDescent="0.15">
      <c r="B41" s="256"/>
      <c r="N41" s="243"/>
    </row>
    <row r="42" spans="1:16" s="80" customFormat="1" ht="21" x14ac:dyDescent="0.15">
      <c r="B42" s="256"/>
      <c r="N42" s="243"/>
    </row>
    <row r="43" spans="1:16" s="80" customFormat="1" ht="21" x14ac:dyDescent="0.15">
      <c r="B43" s="256"/>
      <c r="N43" s="243"/>
    </row>
    <row r="44" spans="1:16" s="80" customFormat="1" ht="21" x14ac:dyDescent="0.15">
      <c r="B44" s="256"/>
      <c r="N44" s="243"/>
    </row>
    <row r="45" spans="1:16" s="80" customFormat="1" ht="21" x14ac:dyDescent="0.15">
      <c r="B45" s="256"/>
      <c r="N45" s="243"/>
    </row>
    <row r="46" spans="1:16" s="73" customFormat="1" ht="21" x14ac:dyDescent="0.15">
      <c r="B46" s="68"/>
      <c r="N46" s="244"/>
    </row>
    <row r="47" spans="1:16" s="73" customFormat="1" ht="21" x14ac:dyDescent="0.15">
      <c r="B47" s="68"/>
      <c r="N47" s="244"/>
    </row>
    <row r="48" spans="1:16" s="73" customFormat="1" ht="21" x14ac:dyDescent="0.15">
      <c r="B48" s="68"/>
      <c r="N48" s="244"/>
    </row>
    <row r="49" spans="2:14" s="73" customFormat="1" ht="21" x14ac:dyDescent="0.15">
      <c r="B49" s="68"/>
      <c r="N49" s="244"/>
    </row>
    <row r="50" spans="2:14" s="73" customFormat="1" ht="21" x14ac:dyDescent="0.15">
      <c r="B50" s="68"/>
      <c r="N50" s="244"/>
    </row>
    <row r="51" spans="2:14" s="73" customFormat="1" ht="21" x14ac:dyDescent="0.15">
      <c r="B51" s="68"/>
      <c r="N51" s="244"/>
    </row>
    <row r="52" spans="2:14" s="73" customFormat="1" ht="21" x14ac:dyDescent="0.15">
      <c r="B52" s="68"/>
      <c r="N52" s="244"/>
    </row>
    <row r="53" spans="2:14" s="73" customFormat="1" ht="21" x14ac:dyDescent="0.15">
      <c r="B53" s="68"/>
      <c r="N53" s="244"/>
    </row>
    <row r="54" spans="2:14" s="73" customFormat="1" ht="21" x14ac:dyDescent="0.15">
      <c r="B54" s="68"/>
      <c r="N54" s="244"/>
    </row>
  </sheetData>
  <mergeCells count="40">
    <mergeCell ref="D28:E28"/>
    <mergeCell ref="D29:E29"/>
    <mergeCell ref="D30:E30"/>
    <mergeCell ref="D31:E31"/>
    <mergeCell ref="P6:P7"/>
    <mergeCell ref="C4:D4"/>
    <mergeCell ref="P3:P4"/>
    <mergeCell ref="A1:P1"/>
    <mergeCell ref="C2:D2"/>
    <mergeCell ref="C3:D3"/>
    <mergeCell ref="F3:G3"/>
    <mergeCell ref="G4:J4"/>
    <mergeCell ref="L6:N6"/>
    <mergeCell ref="D20:E20"/>
    <mergeCell ref="I6:K6"/>
    <mergeCell ref="D16:E16"/>
    <mergeCell ref="F6:H6"/>
    <mergeCell ref="D11:E11"/>
    <mergeCell ref="D12:E12"/>
    <mergeCell ref="D13:E13"/>
    <mergeCell ref="D8:E8"/>
    <mergeCell ref="D9:E9"/>
    <mergeCell ref="D10:E10"/>
    <mergeCell ref="D17:E17"/>
    <mergeCell ref="D18:E18"/>
    <mergeCell ref="D19:E19"/>
    <mergeCell ref="A6:A7"/>
    <mergeCell ref="D6:E7"/>
    <mergeCell ref="D14:E14"/>
    <mergeCell ref="D15:E15"/>
    <mergeCell ref="D21:E21"/>
    <mergeCell ref="D25:E25"/>
    <mergeCell ref="D24:E24"/>
    <mergeCell ref="D26:E26"/>
    <mergeCell ref="D33:E33"/>
    <mergeCell ref="D34:E34"/>
    <mergeCell ref="D22:E22"/>
    <mergeCell ref="D32:E32"/>
    <mergeCell ref="D23:E23"/>
    <mergeCell ref="D27:E2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BreakPreview" zoomScale="50" zoomScaleNormal="50" zoomScaleSheetLayoutView="50" workbookViewId="0">
      <selection activeCell="P9" sqref="P9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660" t="s">
        <v>40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38</v>
      </c>
      <c r="H4" s="530"/>
      <c r="I4" s="530"/>
      <c r="J4" s="530"/>
      <c r="K4" s="23"/>
      <c r="O4" s="22" t="s">
        <v>26</v>
      </c>
      <c r="P4" s="524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29</v>
      </c>
      <c r="B8" s="267" t="s">
        <v>567</v>
      </c>
      <c r="C8" s="106" t="s">
        <v>30</v>
      </c>
      <c r="D8" s="536" t="s">
        <v>128</v>
      </c>
      <c r="E8" s="537"/>
      <c r="F8" s="90">
        <v>2</v>
      </c>
      <c r="G8" s="91">
        <v>48800</v>
      </c>
      <c r="H8" s="91">
        <f t="shared" ref="H8:H15" si="0">F8*G8</f>
        <v>97600</v>
      </c>
      <c r="I8" s="91"/>
      <c r="J8" s="91"/>
      <c r="K8" s="91">
        <f t="shared" ref="K8:K15" si="1">I8*J8</f>
        <v>0</v>
      </c>
      <c r="L8" s="91">
        <f t="shared" ref="L8:L15" si="2">F8-I8</f>
        <v>2</v>
      </c>
      <c r="M8" s="91">
        <f t="shared" ref="M8:M15" si="3">G8</f>
        <v>48800</v>
      </c>
      <c r="N8" s="92">
        <f t="shared" ref="N8:N15" si="4">H8-K8</f>
        <v>97600</v>
      </c>
      <c r="O8" s="157" t="s">
        <v>642</v>
      </c>
      <c r="P8" s="271" t="s">
        <v>158</v>
      </c>
    </row>
    <row r="9" spans="1:16" ht="66.75" customHeight="1" x14ac:dyDescent="0.15">
      <c r="A9" s="17" t="s">
        <v>29</v>
      </c>
      <c r="B9" s="49" t="s">
        <v>567</v>
      </c>
      <c r="C9" s="5" t="s">
        <v>30</v>
      </c>
      <c r="D9" s="548" t="s">
        <v>641</v>
      </c>
      <c r="E9" s="544"/>
      <c r="F9" s="31">
        <v>13</v>
      </c>
      <c r="G9" s="32">
        <v>10430</v>
      </c>
      <c r="H9" s="32">
        <f t="shared" si="0"/>
        <v>135590</v>
      </c>
      <c r="I9" s="32"/>
      <c r="J9" s="32"/>
      <c r="K9" s="32">
        <f t="shared" si="1"/>
        <v>0</v>
      </c>
      <c r="L9" s="32">
        <f t="shared" si="2"/>
        <v>13</v>
      </c>
      <c r="M9" s="32">
        <f t="shared" si="3"/>
        <v>10430</v>
      </c>
      <c r="N9" s="33">
        <f t="shared" si="4"/>
        <v>135590</v>
      </c>
      <c r="O9" s="154" t="s">
        <v>892</v>
      </c>
      <c r="P9" s="6"/>
    </row>
    <row r="10" spans="1:16" ht="66.75" customHeight="1" x14ac:dyDescent="0.15">
      <c r="A10" s="17" t="s">
        <v>29</v>
      </c>
      <c r="B10" s="49" t="s">
        <v>567</v>
      </c>
      <c r="C10" s="5" t="s">
        <v>30</v>
      </c>
      <c r="D10" s="548" t="s">
        <v>643</v>
      </c>
      <c r="E10" s="544"/>
      <c r="F10" s="31">
        <v>1</v>
      </c>
      <c r="G10" s="32">
        <v>8960</v>
      </c>
      <c r="H10" s="32">
        <f t="shared" si="0"/>
        <v>8960</v>
      </c>
      <c r="I10" s="32"/>
      <c r="J10" s="32"/>
      <c r="K10" s="32">
        <f t="shared" si="1"/>
        <v>0</v>
      </c>
      <c r="L10" s="32">
        <f t="shared" si="2"/>
        <v>1</v>
      </c>
      <c r="M10" s="32">
        <f t="shared" si="3"/>
        <v>8960</v>
      </c>
      <c r="N10" s="33">
        <f t="shared" si="4"/>
        <v>8960</v>
      </c>
      <c r="O10" s="34" t="s">
        <v>893</v>
      </c>
      <c r="P10" s="6"/>
    </row>
    <row r="11" spans="1:16" ht="66.75" customHeight="1" x14ac:dyDescent="0.15">
      <c r="A11" s="17"/>
      <c r="B11" s="5"/>
      <c r="C11" s="5"/>
      <c r="D11" s="548"/>
      <c r="E11" s="544"/>
      <c r="F11" s="31"/>
      <c r="G11" s="32"/>
      <c r="H11" s="32">
        <f t="shared" si="0"/>
        <v>0</v>
      </c>
      <c r="I11" s="32"/>
      <c r="J11" s="32"/>
      <c r="K11" s="32">
        <f t="shared" si="1"/>
        <v>0</v>
      </c>
      <c r="L11" s="32">
        <f t="shared" si="2"/>
        <v>0</v>
      </c>
      <c r="M11" s="32">
        <f t="shared" si="3"/>
        <v>0</v>
      </c>
      <c r="N11" s="33">
        <f t="shared" si="4"/>
        <v>0</v>
      </c>
      <c r="O11" s="34"/>
      <c r="P11" s="6"/>
    </row>
    <row r="12" spans="1:16" ht="66.75" customHeight="1" x14ac:dyDescent="0.15">
      <c r="A12" s="17"/>
      <c r="B12" s="5"/>
      <c r="C12" s="5"/>
      <c r="D12" s="548"/>
      <c r="E12" s="544"/>
      <c r="F12" s="31"/>
      <c r="G12" s="32"/>
      <c r="H12" s="32">
        <f t="shared" si="0"/>
        <v>0</v>
      </c>
      <c r="I12" s="32"/>
      <c r="J12" s="32"/>
      <c r="K12" s="32">
        <f t="shared" si="1"/>
        <v>0</v>
      </c>
      <c r="L12" s="32">
        <f t="shared" si="2"/>
        <v>0</v>
      </c>
      <c r="M12" s="32">
        <f t="shared" si="3"/>
        <v>0</v>
      </c>
      <c r="N12" s="33">
        <f t="shared" si="4"/>
        <v>0</v>
      </c>
      <c r="O12" s="34"/>
      <c r="P12" s="6"/>
    </row>
    <row r="13" spans="1:16" ht="66.75" customHeight="1" x14ac:dyDescent="0.15">
      <c r="A13" s="17"/>
      <c r="B13" s="5"/>
      <c r="C13" s="5"/>
      <c r="D13" s="548"/>
      <c r="E13" s="544"/>
      <c r="F13" s="31"/>
      <c r="G13" s="32"/>
      <c r="H13" s="32">
        <f t="shared" si="0"/>
        <v>0</v>
      </c>
      <c r="I13" s="32"/>
      <c r="J13" s="32"/>
      <c r="K13" s="32">
        <f t="shared" si="1"/>
        <v>0</v>
      </c>
      <c r="L13" s="32">
        <f t="shared" si="2"/>
        <v>0</v>
      </c>
      <c r="M13" s="32">
        <f t="shared" si="3"/>
        <v>0</v>
      </c>
      <c r="N13" s="33">
        <f t="shared" si="4"/>
        <v>0</v>
      </c>
      <c r="O13" s="34"/>
      <c r="P13" s="6"/>
    </row>
    <row r="14" spans="1:16" ht="66.75" customHeight="1" x14ac:dyDescent="0.15">
      <c r="A14" s="17"/>
      <c r="B14" s="5"/>
      <c r="C14" s="5"/>
      <c r="D14" s="548"/>
      <c r="E14" s="544"/>
      <c r="F14" s="31"/>
      <c r="G14" s="32"/>
      <c r="H14" s="32">
        <f t="shared" si="0"/>
        <v>0</v>
      </c>
      <c r="I14" s="32"/>
      <c r="J14" s="32"/>
      <c r="K14" s="32">
        <f t="shared" si="1"/>
        <v>0</v>
      </c>
      <c r="L14" s="32">
        <f t="shared" si="2"/>
        <v>0</v>
      </c>
      <c r="M14" s="32">
        <f t="shared" si="3"/>
        <v>0</v>
      </c>
      <c r="N14" s="33">
        <f t="shared" si="4"/>
        <v>0</v>
      </c>
      <c r="O14" s="34"/>
      <c r="P14" s="6"/>
    </row>
    <row r="15" spans="1:16" ht="66.75" customHeight="1" thickBot="1" x14ac:dyDescent="0.2">
      <c r="A15" s="18"/>
      <c r="B15" s="7"/>
      <c r="C15" s="7"/>
      <c r="D15" s="553"/>
      <c r="E15" s="554"/>
      <c r="F15" s="35"/>
      <c r="G15" s="36"/>
      <c r="H15" s="36">
        <f t="shared" si="0"/>
        <v>0</v>
      </c>
      <c r="I15" s="36"/>
      <c r="J15" s="36"/>
      <c r="K15" s="36">
        <f t="shared" si="1"/>
        <v>0</v>
      </c>
      <c r="L15" s="36">
        <f t="shared" si="2"/>
        <v>0</v>
      </c>
      <c r="M15" s="36">
        <f t="shared" si="3"/>
        <v>0</v>
      </c>
      <c r="N15" s="37">
        <f t="shared" si="4"/>
        <v>0</v>
      </c>
      <c r="O15" s="38"/>
      <c r="P15" s="8"/>
    </row>
    <row r="16" spans="1:16" ht="15.75" customHeight="1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0" s="20" customFormat="1" ht="20.100000000000001" customHeight="1" x14ac:dyDescent="0.15">
      <c r="B17" s="20" t="s">
        <v>9</v>
      </c>
      <c r="J17" s="20" t="s">
        <v>12</v>
      </c>
    </row>
    <row r="18" spans="2:10" s="20" customFormat="1" ht="20.100000000000001" customHeight="1" x14ac:dyDescent="0.15">
      <c r="B18" s="20" t="s">
        <v>10</v>
      </c>
      <c r="J18" s="20" t="s">
        <v>13</v>
      </c>
    </row>
    <row r="19" spans="2:10" s="20" customFormat="1" ht="20.100000000000001" customHeight="1" x14ac:dyDescent="0.15">
      <c r="B19" s="20" t="s">
        <v>11</v>
      </c>
      <c r="J19" s="20" t="s">
        <v>14</v>
      </c>
    </row>
    <row r="20" spans="2:10" s="1" customFormat="1" ht="24.95" customHeight="1" x14ac:dyDescent="0.15"/>
    <row r="21" spans="2:10" s="1" customFormat="1" ht="24.95" customHeight="1" x14ac:dyDescent="0.15"/>
    <row r="22" spans="2:10" s="1" customFormat="1" ht="24.95" customHeight="1" x14ac:dyDescent="0.15"/>
    <row r="23" spans="2:10" s="1" customFormat="1" x14ac:dyDescent="0.15"/>
    <row r="24" spans="2:10" s="1" customFormat="1" x14ac:dyDescent="0.15"/>
    <row r="25" spans="2:10" s="1" customFormat="1" x14ac:dyDescent="0.15"/>
    <row r="26" spans="2:10" s="1" customFormat="1" x14ac:dyDescent="0.15"/>
  </sheetData>
  <mergeCells count="21">
    <mergeCell ref="A1:P1"/>
    <mergeCell ref="C2:D2"/>
    <mergeCell ref="C3:D3"/>
    <mergeCell ref="F3:G3"/>
    <mergeCell ref="P3:P4"/>
    <mergeCell ref="C4:D4"/>
    <mergeCell ref="G4:J4"/>
    <mergeCell ref="L6:N6"/>
    <mergeCell ref="P6:P7"/>
    <mergeCell ref="D8:E8"/>
    <mergeCell ref="A6:A7"/>
    <mergeCell ref="D6:E7"/>
    <mergeCell ref="F6:H6"/>
    <mergeCell ref="I6:K6"/>
    <mergeCell ref="D9:E9"/>
    <mergeCell ref="D10:E10"/>
    <mergeCell ref="D14:E14"/>
    <mergeCell ref="D15:E15"/>
    <mergeCell ref="D11:E11"/>
    <mergeCell ref="D12:E12"/>
    <mergeCell ref="D13:E1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="50" zoomScaleNormal="50" zoomScaleSheetLayoutView="50" workbookViewId="0">
      <selection activeCell="J13" sqref="J13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7" width="15.5" style="2" customWidth="1"/>
    <col min="18" max="16384" width="9" style="2"/>
  </cols>
  <sheetData>
    <row r="1" spans="1:17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7" ht="25.5" customHeight="1" x14ac:dyDescent="0.15">
      <c r="A2" s="46"/>
      <c r="B2" s="47" t="s">
        <v>19</v>
      </c>
      <c r="C2" s="520" t="s">
        <v>27</v>
      </c>
      <c r="D2" s="521"/>
    </row>
    <row r="3" spans="1:17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660" t="s">
        <v>40</v>
      </c>
    </row>
    <row r="4" spans="1:17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230</v>
      </c>
      <c r="H4" s="530"/>
      <c r="I4" s="530"/>
      <c r="J4" s="530"/>
      <c r="K4" s="23"/>
      <c r="O4" s="22" t="s">
        <v>26</v>
      </c>
      <c r="P4" s="524"/>
    </row>
    <row r="5" spans="1:17" ht="15" customHeight="1" thickBot="1" x14ac:dyDescent="0.2"/>
    <row r="6" spans="1:17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7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7" ht="66.75" customHeight="1" x14ac:dyDescent="0.15">
      <c r="A8" s="105" t="s">
        <v>231</v>
      </c>
      <c r="B8" s="267" t="s">
        <v>567</v>
      </c>
      <c r="C8" s="106" t="s">
        <v>30</v>
      </c>
      <c r="D8" s="536" t="s">
        <v>128</v>
      </c>
      <c r="E8" s="537"/>
      <c r="F8" s="90">
        <v>3</v>
      </c>
      <c r="G8" s="91">
        <v>48800</v>
      </c>
      <c r="H8" s="91">
        <f>F8*G8</f>
        <v>146400</v>
      </c>
      <c r="I8" s="91"/>
      <c r="J8" s="91"/>
      <c r="K8" s="91">
        <f>I8*J8</f>
        <v>0</v>
      </c>
      <c r="L8" s="91">
        <f t="shared" ref="L8:L14" si="0">F8-I8</f>
        <v>3</v>
      </c>
      <c r="M8" s="91">
        <f>G8</f>
        <v>48800</v>
      </c>
      <c r="N8" s="92">
        <f>L8*M8</f>
        <v>146400</v>
      </c>
      <c r="O8" s="157" t="s">
        <v>638</v>
      </c>
      <c r="P8" s="129" t="s">
        <v>645</v>
      </c>
    </row>
    <row r="9" spans="1:17" ht="66.75" customHeight="1" x14ac:dyDescent="0.15">
      <c r="A9" s="17" t="s">
        <v>218</v>
      </c>
      <c r="B9" s="49" t="s">
        <v>567</v>
      </c>
      <c r="C9" s="5" t="s">
        <v>30</v>
      </c>
      <c r="D9" s="548" t="s">
        <v>641</v>
      </c>
      <c r="E9" s="544"/>
      <c r="F9" s="31">
        <v>16</v>
      </c>
      <c r="G9" s="32">
        <v>10430</v>
      </c>
      <c r="H9" s="32">
        <f>F9*G9</f>
        <v>166880</v>
      </c>
      <c r="I9" s="32"/>
      <c r="J9" s="32"/>
      <c r="K9" s="32">
        <f>I9*J9</f>
        <v>0</v>
      </c>
      <c r="L9" s="32">
        <f t="shared" si="0"/>
        <v>16</v>
      </c>
      <c r="M9" s="32">
        <f>G9</f>
        <v>10430</v>
      </c>
      <c r="N9" s="33">
        <f>L9*M9</f>
        <v>166880</v>
      </c>
      <c r="O9" s="154" t="s">
        <v>894</v>
      </c>
      <c r="P9" s="6"/>
    </row>
    <row r="10" spans="1:17" ht="66.75" customHeight="1" x14ac:dyDescent="0.15">
      <c r="A10" s="17" t="s">
        <v>218</v>
      </c>
      <c r="B10" s="49" t="s">
        <v>567</v>
      </c>
      <c r="C10" s="5" t="s">
        <v>30</v>
      </c>
      <c r="D10" s="548" t="s">
        <v>643</v>
      </c>
      <c r="E10" s="544"/>
      <c r="F10" s="31">
        <v>1</v>
      </c>
      <c r="G10" s="32">
        <v>8960</v>
      </c>
      <c r="H10" s="32">
        <f>F10*G10</f>
        <v>8960</v>
      </c>
      <c r="I10" s="32"/>
      <c r="J10" s="32"/>
      <c r="K10" s="32">
        <f>I10*J10</f>
        <v>0</v>
      </c>
      <c r="L10" s="32">
        <f t="shared" si="0"/>
        <v>1</v>
      </c>
      <c r="M10" s="32">
        <f>G10</f>
        <v>8960</v>
      </c>
      <c r="N10" s="33">
        <f>L10*M10</f>
        <v>8960</v>
      </c>
      <c r="O10" s="34" t="s">
        <v>895</v>
      </c>
      <c r="P10" s="6"/>
    </row>
    <row r="11" spans="1:17" ht="84.75" customHeight="1" x14ac:dyDescent="0.15">
      <c r="A11" s="116" t="s">
        <v>251</v>
      </c>
      <c r="B11" s="49" t="s">
        <v>567</v>
      </c>
      <c r="C11" s="5" t="s">
        <v>176</v>
      </c>
      <c r="D11" s="551" t="s">
        <v>286</v>
      </c>
      <c r="E11" s="546"/>
      <c r="F11" s="31">
        <v>1</v>
      </c>
      <c r="G11" s="32">
        <v>28631</v>
      </c>
      <c r="H11" s="32">
        <f>玄関・廊下・ロビー!G35*玄関・廊下・ロビー!F35</f>
        <v>0</v>
      </c>
      <c r="I11" s="32"/>
      <c r="J11" s="156"/>
      <c r="K11" s="32">
        <f>J11*I11</f>
        <v>0</v>
      </c>
      <c r="L11" s="32">
        <f t="shared" si="0"/>
        <v>1</v>
      </c>
      <c r="M11" s="32">
        <f>玄関・廊下・ロビー!G35</f>
        <v>0</v>
      </c>
      <c r="N11" s="33">
        <f>玄関・廊下・ロビー!M35*玄関・廊下・ロビー!L35</f>
        <v>0</v>
      </c>
      <c r="O11" s="34" t="s">
        <v>644</v>
      </c>
      <c r="P11" s="40" t="s">
        <v>238</v>
      </c>
    </row>
    <row r="12" spans="1:17" ht="90.75" customHeight="1" x14ac:dyDescent="0.15">
      <c r="A12" s="116" t="s">
        <v>251</v>
      </c>
      <c r="B12" s="49" t="s">
        <v>567</v>
      </c>
      <c r="C12" s="5" t="s">
        <v>176</v>
      </c>
      <c r="D12" s="551" t="s">
        <v>196</v>
      </c>
      <c r="E12" s="546"/>
      <c r="F12" s="31">
        <v>1</v>
      </c>
      <c r="G12" s="32">
        <v>26556</v>
      </c>
      <c r="H12" s="32">
        <f>G12*F12</f>
        <v>26556</v>
      </c>
      <c r="I12" s="32"/>
      <c r="J12" s="156"/>
      <c r="K12" s="32">
        <f>J12*I12</f>
        <v>0</v>
      </c>
      <c r="L12" s="32">
        <f t="shared" si="0"/>
        <v>1</v>
      </c>
      <c r="M12" s="32">
        <f>G12</f>
        <v>26556</v>
      </c>
      <c r="N12" s="33">
        <f>M12*L12</f>
        <v>26556</v>
      </c>
      <c r="O12" s="34" t="s">
        <v>651</v>
      </c>
      <c r="P12" s="40" t="s">
        <v>238</v>
      </c>
    </row>
    <row r="13" spans="1:17" ht="66.75" customHeight="1" x14ac:dyDescent="0.15">
      <c r="A13" s="17" t="s">
        <v>337</v>
      </c>
      <c r="B13" s="49" t="s">
        <v>567</v>
      </c>
      <c r="C13" s="5" t="s">
        <v>176</v>
      </c>
      <c r="D13" s="548" t="s">
        <v>338</v>
      </c>
      <c r="E13" s="544"/>
      <c r="F13" s="31">
        <v>1</v>
      </c>
      <c r="G13" s="32">
        <v>58800</v>
      </c>
      <c r="H13" s="32">
        <f>F13*G13</f>
        <v>58800</v>
      </c>
      <c r="I13" s="32"/>
      <c r="J13" s="32"/>
      <c r="K13" s="32">
        <f>I13*J13</f>
        <v>0</v>
      </c>
      <c r="L13" s="32">
        <f t="shared" si="0"/>
        <v>1</v>
      </c>
      <c r="M13" s="32">
        <f>G13</f>
        <v>58800</v>
      </c>
      <c r="N13" s="33">
        <f>L13*M13</f>
        <v>58800</v>
      </c>
      <c r="O13" s="34" t="s">
        <v>769</v>
      </c>
      <c r="P13" s="6" t="s">
        <v>232</v>
      </c>
    </row>
    <row r="14" spans="1:17" ht="66.75" customHeight="1" x14ac:dyDescent="0.15">
      <c r="A14" s="17" t="s">
        <v>388</v>
      </c>
      <c r="B14" s="49" t="s">
        <v>567</v>
      </c>
      <c r="C14" s="5" t="s">
        <v>176</v>
      </c>
      <c r="D14" s="585" t="s">
        <v>389</v>
      </c>
      <c r="E14" s="586"/>
      <c r="F14" s="31"/>
      <c r="G14" s="32">
        <v>36750</v>
      </c>
      <c r="H14" s="32">
        <f>F14*G14</f>
        <v>0</v>
      </c>
      <c r="I14" s="32">
        <v>1</v>
      </c>
      <c r="J14" s="32">
        <v>36750</v>
      </c>
      <c r="K14" s="32">
        <f>I14*J14</f>
        <v>36750</v>
      </c>
      <c r="L14" s="32">
        <f t="shared" si="0"/>
        <v>-1</v>
      </c>
      <c r="M14" s="32">
        <f>G14</f>
        <v>36750</v>
      </c>
      <c r="N14" s="33">
        <f>L14*M14</f>
        <v>-36750</v>
      </c>
      <c r="O14" s="34"/>
      <c r="P14" s="263" t="s">
        <v>554</v>
      </c>
    </row>
    <row r="15" spans="1:17" ht="66.75" customHeight="1" x14ac:dyDescent="0.15">
      <c r="A15" s="17" t="s">
        <v>649</v>
      </c>
      <c r="B15" s="49" t="s">
        <v>567</v>
      </c>
      <c r="C15" s="5" t="s">
        <v>176</v>
      </c>
      <c r="D15" s="551" t="s">
        <v>392</v>
      </c>
      <c r="E15" s="546"/>
      <c r="F15" s="31">
        <v>1</v>
      </c>
      <c r="G15" s="32">
        <v>24696</v>
      </c>
      <c r="H15" s="32">
        <v>24696</v>
      </c>
      <c r="I15" s="32"/>
      <c r="J15" s="32"/>
      <c r="K15" s="32">
        <v>0</v>
      </c>
      <c r="L15" s="32"/>
      <c r="M15" s="32">
        <v>24496</v>
      </c>
      <c r="N15" s="33">
        <v>24696</v>
      </c>
      <c r="O15" s="34" t="s">
        <v>770</v>
      </c>
      <c r="P15" s="6" t="s">
        <v>1071</v>
      </c>
      <c r="Q15" s="203"/>
    </row>
    <row r="16" spans="1:17" ht="66.75" customHeight="1" thickBot="1" x14ac:dyDescent="0.2">
      <c r="A16" s="18" t="s">
        <v>639</v>
      </c>
      <c r="B16" s="276" t="s">
        <v>537</v>
      </c>
      <c r="C16" s="7" t="s">
        <v>176</v>
      </c>
      <c r="D16" s="661" t="s">
        <v>640</v>
      </c>
      <c r="E16" s="662"/>
      <c r="F16" s="206"/>
      <c r="G16" s="134">
        <v>11400</v>
      </c>
      <c r="H16" s="134">
        <f>F16*G16</f>
        <v>0</v>
      </c>
      <c r="I16" s="134">
        <v>1</v>
      </c>
      <c r="J16" s="134">
        <v>11400</v>
      </c>
      <c r="K16" s="134">
        <f>I16*J16</f>
        <v>11400</v>
      </c>
      <c r="L16" s="36">
        <f>F16-I16</f>
        <v>-1</v>
      </c>
      <c r="M16" s="36">
        <f>G16</f>
        <v>11400</v>
      </c>
      <c r="N16" s="37">
        <f>L16*M16</f>
        <v>-11400</v>
      </c>
      <c r="O16" s="38" t="s">
        <v>896</v>
      </c>
      <c r="P16" s="277" t="s">
        <v>1010</v>
      </c>
      <c r="Q16" s="211"/>
    </row>
    <row r="17" spans="1:16" ht="15.7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s="20" customFormat="1" ht="20.100000000000001" customHeight="1" x14ac:dyDescent="0.15">
      <c r="B18" s="20" t="s">
        <v>9</v>
      </c>
      <c r="J18" s="20" t="s">
        <v>12</v>
      </c>
    </row>
    <row r="19" spans="1:16" s="20" customFormat="1" ht="20.100000000000001" customHeight="1" x14ac:dyDescent="0.15">
      <c r="B19" s="20" t="s">
        <v>10</v>
      </c>
      <c r="J19" s="20" t="s">
        <v>13</v>
      </c>
    </row>
    <row r="20" spans="1:16" s="20" customFormat="1" ht="20.100000000000001" customHeight="1" x14ac:dyDescent="0.15">
      <c r="B20" s="20" t="s">
        <v>11</v>
      </c>
      <c r="J20" s="20" t="s">
        <v>14</v>
      </c>
    </row>
    <row r="21" spans="1:16" s="1" customFormat="1" ht="24.95" customHeight="1" x14ac:dyDescent="0.15"/>
    <row r="22" spans="1:16" s="1" customFormat="1" ht="24.95" customHeight="1" x14ac:dyDescent="0.15"/>
    <row r="23" spans="1:16" s="1" customFormat="1" ht="24.95" customHeight="1" x14ac:dyDescent="0.15"/>
    <row r="24" spans="1:16" s="1" customFormat="1" x14ac:dyDescent="0.15"/>
    <row r="25" spans="1:16" s="1" customFormat="1" x14ac:dyDescent="0.15"/>
    <row r="26" spans="1:16" s="1" customFormat="1" x14ac:dyDescent="0.15"/>
    <row r="27" spans="1:16" s="1" customFormat="1" x14ac:dyDescent="0.15"/>
  </sheetData>
  <mergeCells count="22">
    <mergeCell ref="L6:N6"/>
    <mergeCell ref="P6:P7"/>
    <mergeCell ref="A1:P1"/>
    <mergeCell ref="C2:D2"/>
    <mergeCell ref="C3:D3"/>
    <mergeCell ref="F3:G3"/>
    <mergeCell ref="P3:P4"/>
    <mergeCell ref="C4:D4"/>
    <mergeCell ref="A6:A7"/>
    <mergeCell ref="D6:E7"/>
    <mergeCell ref="F6:H6"/>
    <mergeCell ref="D11:E11"/>
    <mergeCell ref="D12:E12"/>
    <mergeCell ref="I6:K6"/>
    <mergeCell ref="D15:E15"/>
    <mergeCell ref="G4:J4"/>
    <mergeCell ref="D14:E14"/>
    <mergeCell ref="D16:E16"/>
    <mergeCell ref="D9:E9"/>
    <mergeCell ref="D10:E10"/>
    <mergeCell ref="D8:E8"/>
    <mergeCell ref="D13:E1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50" zoomScaleNormal="50" zoomScaleSheetLayoutView="50" workbookViewId="0">
      <selection activeCell="S4" sqref="S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600" t="s">
        <v>40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233</v>
      </c>
      <c r="H4" s="530"/>
      <c r="I4" s="530"/>
      <c r="J4" s="530"/>
      <c r="K4" s="23"/>
      <c r="O4" s="22" t="s">
        <v>55</v>
      </c>
      <c r="P4" s="601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218</v>
      </c>
      <c r="B8" s="267" t="s">
        <v>567</v>
      </c>
      <c r="C8" s="106" t="s">
        <v>30</v>
      </c>
      <c r="D8" s="536" t="s">
        <v>91</v>
      </c>
      <c r="E8" s="537"/>
      <c r="F8" s="90">
        <v>1</v>
      </c>
      <c r="G8" s="91">
        <v>68100</v>
      </c>
      <c r="H8" s="91">
        <f t="shared" ref="H8:H15" si="0">F8*G8</f>
        <v>68100</v>
      </c>
      <c r="I8" s="91"/>
      <c r="J8" s="91"/>
      <c r="K8" s="91">
        <f t="shared" ref="K8:K15" si="1">I8*J8</f>
        <v>0</v>
      </c>
      <c r="L8" s="91">
        <f t="shared" ref="L8:L15" si="2">F8-I8</f>
        <v>1</v>
      </c>
      <c r="M8" s="91">
        <f t="shared" ref="M8:M15" si="3">G8</f>
        <v>68100</v>
      </c>
      <c r="N8" s="92">
        <f t="shared" ref="N8:N15" si="4">H8-K8</f>
        <v>68100</v>
      </c>
      <c r="O8" s="119" t="s">
        <v>646</v>
      </c>
      <c r="P8" s="271" t="s">
        <v>647</v>
      </c>
    </row>
    <row r="9" spans="1:16" ht="93.75" customHeight="1" x14ac:dyDescent="0.15">
      <c r="A9" s="17" t="s">
        <v>29</v>
      </c>
      <c r="B9" s="49" t="s">
        <v>567</v>
      </c>
      <c r="C9" s="5" t="s">
        <v>30</v>
      </c>
      <c r="D9" s="543" t="s">
        <v>69</v>
      </c>
      <c r="E9" s="593"/>
      <c r="F9" s="31">
        <v>1</v>
      </c>
      <c r="G9" s="32">
        <v>208000</v>
      </c>
      <c r="H9" s="32">
        <f t="shared" si="0"/>
        <v>208000</v>
      </c>
      <c r="I9" s="32"/>
      <c r="J9" s="156"/>
      <c r="K9" s="32">
        <f t="shared" si="1"/>
        <v>0</v>
      </c>
      <c r="L9" s="32">
        <f t="shared" si="2"/>
        <v>1</v>
      </c>
      <c r="M9" s="32">
        <f t="shared" si="3"/>
        <v>208000</v>
      </c>
      <c r="N9" s="33">
        <f t="shared" si="4"/>
        <v>208000</v>
      </c>
      <c r="O9" s="34" t="s">
        <v>826</v>
      </c>
      <c r="P9" s="6" t="s">
        <v>220</v>
      </c>
    </row>
    <row r="10" spans="1:16" ht="66.75" customHeight="1" x14ac:dyDescent="0.15">
      <c r="A10" s="17" t="s">
        <v>339</v>
      </c>
      <c r="B10" s="49" t="s">
        <v>567</v>
      </c>
      <c r="C10" s="5" t="s">
        <v>176</v>
      </c>
      <c r="D10" s="585" t="s">
        <v>340</v>
      </c>
      <c r="E10" s="586"/>
      <c r="F10" s="169"/>
      <c r="G10" s="120">
        <v>44800</v>
      </c>
      <c r="H10" s="120">
        <f t="shared" si="0"/>
        <v>0</v>
      </c>
      <c r="I10" s="120">
        <v>1</v>
      </c>
      <c r="J10" s="120">
        <v>44800</v>
      </c>
      <c r="K10" s="120">
        <f t="shared" si="1"/>
        <v>44800</v>
      </c>
      <c r="L10" s="32">
        <f t="shared" si="2"/>
        <v>-1</v>
      </c>
      <c r="M10" s="32">
        <f t="shared" si="3"/>
        <v>44800</v>
      </c>
      <c r="N10" s="33">
        <f t="shared" si="4"/>
        <v>-44800</v>
      </c>
      <c r="O10" s="34"/>
      <c r="P10" s="263" t="s">
        <v>577</v>
      </c>
    </row>
    <row r="11" spans="1:16" ht="66.75" customHeight="1" x14ac:dyDescent="0.15">
      <c r="A11" s="17" t="s">
        <v>341</v>
      </c>
      <c r="B11" s="49" t="s">
        <v>567</v>
      </c>
      <c r="C11" s="5" t="s">
        <v>176</v>
      </c>
      <c r="D11" s="585" t="s">
        <v>342</v>
      </c>
      <c r="E11" s="586"/>
      <c r="F11" s="169"/>
      <c r="G11" s="120">
        <v>21800</v>
      </c>
      <c r="H11" s="120">
        <f t="shared" si="0"/>
        <v>0</v>
      </c>
      <c r="I11" s="120">
        <v>1</v>
      </c>
      <c r="J11" s="120">
        <v>21800</v>
      </c>
      <c r="K11" s="120">
        <f t="shared" si="1"/>
        <v>21800</v>
      </c>
      <c r="L11" s="32">
        <f t="shared" si="2"/>
        <v>-1</v>
      </c>
      <c r="M11" s="32">
        <f t="shared" si="3"/>
        <v>21800</v>
      </c>
      <c r="N11" s="33">
        <f t="shared" si="4"/>
        <v>-21800</v>
      </c>
      <c r="O11" s="34"/>
      <c r="P11" s="263" t="s">
        <v>577</v>
      </c>
    </row>
    <row r="12" spans="1:16" ht="66.75" customHeight="1" x14ac:dyDescent="0.15">
      <c r="A12" s="17" t="s">
        <v>335</v>
      </c>
      <c r="B12" s="49" t="s">
        <v>567</v>
      </c>
      <c r="C12" s="5" t="s">
        <v>176</v>
      </c>
      <c r="D12" s="585" t="s">
        <v>336</v>
      </c>
      <c r="E12" s="586"/>
      <c r="F12" s="169"/>
      <c r="G12" s="120">
        <v>69800</v>
      </c>
      <c r="H12" s="120">
        <f t="shared" si="0"/>
        <v>0</v>
      </c>
      <c r="I12" s="120">
        <v>1</v>
      </c>
      <c r="J12" s="120">
        <v>69800</v>
      </c>
      <c r="K12" s="120">
        <f t="shared" si="1"/>
        <v>69800</v>
      </c>
      <c r="L12" s="32">
        <v>1</v>
      </c>
      <c r="M12" s="32">
        <v>69800</v>
      </c>
      <c r="N12" s="33">
        <f t="shared" si="4"/>
        <v>-69800</v>
      </c>
      <c r="O12" s="34"/>
      <c r="P12" s="145" t="s">
        <v>557</v>
      </c>
    </row>
    <row r="13" spans="1:16" ht="66.75" customHeight="1" x14ac:dyDescent="0.15">
      <c r="A13" s="17" t="s">
        <v>395</v>
      </c>
      <c r="B13" s="49" t="s">
        <v>567</v>
      </c>
      <c r="C13" s="49" t="s">
        <v>176</v>
      </c>
      <c r="D13" s="548" t="s">
        <v>396</v>
      </c>
      <c r="E13" s="544"/>
      <c r="F13" s="98">
        <v>1</v>
      </c>
      <c r="G13" s="32">
        <v>57812</v>
      </c>
      <c r="H13" s="32">
        <f>F13*G13</f>
        <v>57812</v>
      </c>
      <c r="I13" s="32"/>
      <c r="J13" s="32"/>
      <c r="K13" s="32">
        <f>I13*J13</f>
        <v>0</v>
      </c>
      <c r="L13" s="32">
        <f>F13-I13</f>
        <v>1</v>
      </c>
      <c r="M13" s="32">
        <f>G13</f>
        <v>57812</v>
      </c>
      <c r="N13" s="33">
        <f>H13-K13</f>
        <v>57812</v>
      </c>
      <c r="O13" s="31" t="s">
        <v>737</v>
      </c>
      <c r="P13" s="6" t="s">
        <v>578</v>
      </c>
    </row>
    <row r="14" spans="1:16" ht="66.75" customHeight="1" x14ac:dyDescent="0.15">
      <c r="A14" s="116" t="s">
        <v>380</v>
      </c>
      <c r="B14" s="49" t="s">
        <v>568</v>
      </c>
      <c r="C14" s="5" t="s">
        <v>176</v>
      </c>
      <c r="D14" s="551" t="s">
        <v>384</v>
      </c>
      <c r="E14" s="552"/>
      <c r="F14" s="31">
        <v>1</v>
      </c>
      <c r="G14" s="32">
        <v>31374</v>
      </c>
      <c r="H14" s="32">
        <f>G14*F14</f>
        <v>31374</v>
      </c>
      <c r="I14" s="32"/>
      <c r="J14" s="32"/>
      <c r="K14" s="32">
        <f>J14*I14</f>
        <v>0</v>
      </c>
      <c r="L14" s="32">
        <f>F14-I14</f>
        <v>1</v>
      </c>
      <c r="M14" s="32">
        <f>G14</f>
        <v>31374</v>
      </c>
      <c r="N14" s="33">
        <f>M14*L14</f>
        <v>31374</v>
      </c>
      <c r="O14" s="34" t="s">
        <v>652</v>
      </c>
      <c r="P14" s="159" t="s">
        <v>665</v>
      </c>
    </row>
    <row r="15" spans="1:16" ht="66.75" customHeight="1" x14ac:dyDescent="0.15">
      <c r="A15" s="17" t="s">
        <v>390</v>
      </c>
      <c r="B15" s="49" t="s">
        <v>567</v>
      </c>
      <c r="C15" s="5" t="s">
        <v>176</v>
      </c>
      <c r="D15" s="548" t="s">
        <v>391</v>
      </c>
      <c r="E15" s="544"/>
      <c r="F15" s="31">
        <v>2</v>
      </c>
      <c r="G15" s="32">
        <v>48258</v>
      </c>
      <c r="H15" s="32">
        <f t="shared" si="0"/>
        <v>96516</v>
      </c>
      <c r="I15" s="32"/>
      <c r="J15" s="32"/>
      <c r="K15" s="32">
        <f t="shared" si="1"/>
        <v>0</v>
      </c>
      <c r="L15" s="32">
        <f t="shared" si="2"/>
        <v>2</v>
      </c>
      <c r="M15" s="32">
        <f t="shared" si="3"/>
        <v>48258</v>
      </c>
      <c r="N15" s="33">
        <f t="shared" si="4"/>
        <v>96516</v>
      </c>
      <c r="O15" s="154" t="s">
        <v>738</v>
      </c>
      <c r="P15" s="6" t="s">
        <v>158</v>
      </c>
    </row>
    <row r="16" spans="1:16" ht="66.75" customHeight="1" x14ac:dyDescent="0.15">
      <c r="A16" s="17" t="s">
        <v>649</v>
      </c>
      <c r="B16" s="49" t="s">
        <v>567</v>
      </c>
      <c r="C16" s="5" t="s">
        <v>176</v>
      </c>
      <c r="D16" s="543" t="s">
        <v>392</v>
      </c>
      <c r="E16" s="544"/>
      <c r="F16" s="31">
        <v>1</v>
      </c>
      <c r="G16" s="32">
        <v>34020</v>
      </c>
      <c r="H16" s="32">
        <f>F16*G16</f>
        <v>34020</v>
      </c>
      <c r="I16" s="32"/>
      <c r="J16" s="32"/>
      <c r="K16" s="32">
        <f>I16*J16</f>
        <v>0</v>
      </c>
      <c r="L16" s="32">
        <f>F16-I16</f>
        <v>1</v>
      </c>
      <c r="M16" s="32">
        <f>G16</f>
        <v>34020</v>
      </c>
      <c r="N16" s="33">
        <f>H16-K16</f>
        <v>34020</v>
      </c>
      <c r="O16" s="34" t="s">
        <v>739</v>
      </c>
      <c r="P16" s="6" t="s">
        <v>650</v>
      </c>
    </row>
    <row r="17" spans="1:16" ht="66.75" customHeight="1" x14ac:dyDescent="0.15">
      <c r="A17" s="17" t="s">
        <v>556</v>
      </c>
      <c r="B17" s="251" t="s">
        <v>537</v>
      </c>
      <c r="C17" s="5" t="s">
        <v>176</v>
      </c>
      <c r="D17" s="548" t="s">
        <v>336</v>
      </c>
      <c r="E17" s="544"/>
      <c r="F17" s="31">
        <v>1</v>
      </c>
      <c r="G17" s="32">
        <v>27950</v>
      </c>
      <c r="H17" s="32">
        <f>F17*G17</f>
        <v>27950</v>
      </c>
      <c r="I17" s="32"/>
      <c r="J17" s="32"/>
      <c r="K17" s="32">
        <f>I17*J17</f>
        <v>0</v>
      </c>
      <c r="L17" s="32">
        <f>F17-I17</f>
        <v>1</v>
      </c>
      <c r="M17" s="32">
        <f>G17</f>
        <v>27950</v>
      </c>
      <c r="N17" s="33">
        <f>H17-K17</f>
        <v>27950</v>
      </c>
      <c r="O17" s="34" t="s">
        <v>740</v>
      </c>
      <c r="P17" s="6"/>
    </row>
    <row r="18" spans="1:16" ht="66.75" customHeight="1" x14ac:dyDescent="0.15">
      <c r="A18" s="17" t="s">
        <v>580</v>
      </c>
      <c r="B18" s="251" t="s">
        <v>537</v>
      </c>
      <c r="C18" s="5" t="s">
        <v>176</v>
      </c>
      <c r="D18" s="548" t="s">
        <v>392</v>
      </c>
      <c r="E18" s="544"/>
      <c r="F18" s="31">
        <v>4</v>
      </c>
      <c r="G18" s="32">
        <v>13025</v>
      </c>
      <c r="H18" s="32">
        <f>F18*G18</f>
        <v>52100</v>
      </c>
      <c r="I18" s="32"/>
      <c r="J18" s="32"/>
      <c r="K18" s="32">
        <f>I18*J18</f>
        <v>0</v>
      </c>
      <c r="L18" s="32">
        <f>F18-I18</f>
        <v>4</v>
      </c>
      <c r="M18" s="32">
        <f>G18</f>
        <v>13025</v>
      </c>
      <c r="N18" s="33">
        <f>H18-K18</f>
        <v>52100</v>
      </c>
      <c r="O18" s="154" t="s">
        <v>741</v>
      </c>
      <c r="P18" s="6" t="s">
        <v>581</v>
      </c>
    </row>
    <row r="19" spans="1:16" ht="66.75" customHeight="1" x14ac:dyDescent="0.15">
      <c r="A19" s="17" t="s">
        <v>582</v>
      </c>
      <c r="B19" s="251" t="s">
        <v>537</v>
      </c>
      <c r="C19" s="5" t="s">
        <v>176</v>
      </c>
      <c r="D19" s="548" t="s">
        <v>583</v>
      </c>
      <c r="E19" s="544"/>
      <c r="F19" s="31">
        <v>2</v>
      </c>
      <c r="G19" s="32">
        <v>82005</v>
      </c>
      <c r="H19" s="32">
        <f>F19*G19</f>
        <v>164010</v>
      </c>
      <c r="I19" s="32"/>
      <c r="J19" s="32"/>
      <c r="K19" s="32">
        <f>I19*J19</f>
        <v>0</v>
      </c>
      <c r="L19" s="32">
        <f>F19-I19</f>
        <v>2</v>
      </c>
      <c r="M19" s="32">
        <f>G19</f>
        <v>82005</v>
      </c>
      <c r="N19" s="33">
        <f>H19-K19</f>
        <v>164010</v>
      </c>
      <c r="O19" s="154" t="s">
        <v>742</v>
      </c>
      <c r="P19" s="40" t="s">
        <v>584</v>
      </c>
    </row>
    <row r="20" spans="1:16" ht="66.75" customHeight="1" thickBot="1" x14ac:dyDescent="0.2">
      <c r="A20" s="18" t="s">
        <v>585</v>
      </c>
      <c r="B20" s="252" t="s">
        <v>537</v>
      </c>
      <c r="C20" s="7" t="s">
        <v>176</v>
      </c>
      <c r="D20" s="553" t="s">
        <v>340</v>
      </c>
      <c r="E20" s="554"/>
      <c r="F20" s="35">
        <v>1</v>
      </c>
      <c r="G20" s="36">
        <v>17720</v>
      </c>
      <c r="H20" s="36">
        <f>F20*G20</f>
        <v>17720</v>
      </c>
      <c r="I20" s="36"/>
      <c r="J20" s="36"/>
      <c r="K20" s="36">
        <f>I20*J20</f>
        <v>0</v>
      </c>
      <c r="L20" s="36">
        <f>F20-I20</f>
        <v>1</v>
      </c>
      <c r="M20" s="36">
        <f>G20</f>
        <v>17720</v>
      </c>
      <c r="N20" s="37">
        <f>H20-K20</f>
        <v>17720</v>
      </c>
      <c r="O20" s="38" t="s">
        <v>743</v>
      </c>
      <c r="P20" s="8"/>
    </row>
    <row r="21" spans="1:16" ht="15.75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s="20" customFormat="1" ht="20.100000000000001" customHeight="1" x14ac:dyDescent="0.15">
      <c r="B22" s="20" t="s">
        <v>9</v>
      </c>
      <c r="J22" s="20" t="s">
        <v>12</v>
      </c>
    </row>
    <row r="23" spans="1:16" s="20" customFormat="1" ht="20.100000000000001" customHeight="1" x14ac:dyDescent="0.15">
      <c r="B23" s="20" t="s">
        <v>10</v>
      </c>
      <c r="J23" s="20" t="s">
        <v>13</v>
      </c>
    </row>
    <row r="24" spans="1:16" s="20" customFormat="1" ht="20.100000000000001" customHeight="1" x14ac:dyDescent="0.15">
      <c r="B24" s="20" t="s">
        <v>11</v>
      </c>
      <c r="J24" s="20" t="s">
        <v>14</v>
      </c>
    </row>
    <row r="25" spans="1:16" s="1" customFormat="1" ht="24.95" customHeight="1" x14ac:dyDescent="0.15"/>
    <row r="26" spans="1:16" s="1" customFormat="1" ht="24.95" customHeight="1" x14ac:dyDescent="0.15"/>
    <row r="27" spans="1:16" s="1" customFormat="1" ht="24.95" customHeight="1" x14ac:dyDescent="0.15"/>
    <row r="28" spans="1:16" s="1" customFormat="1" x14ac:dyDescent="0.15"/>
    <row r="29" spans="1:16" s="1" customFormat="1" x14ac:dyDescent="0.15"/>
    <row r="30" spans="1:16" s="1" customFormat="1" x14ac:dyDescent="0.15"/>
    <row r="31" spans="1:16" s="1" customFormat="1" x14ac:dyDescent="0.15"/>
  </sheetData>
  <mergeCells count="26">
    <mergeCell ref="P6:P7"/>
    <mergeCell ref="A1:P1"/>
    <mergeCell ref="C2:D2"/>
    <mergeCell ref="C3:D3"/>
    <mergeCell ref="F3:G3"/>
    <mergeCell ref="P3:P4"/>
    <mergeCell ref="C4:D4"/>
    <mergeCell ref="G4:J4"/>
    <mergeCell ref="I6:K6"/>
    <mergeCell ref="F6:H6"/>
    <mergeCell ref="L6:N6"/>
    <mergeCell ref="D20:E20"/>
    <mergeCell ref="D8:E8"/>
    <mergeCell ref="D10:E10"/>
    <mergeCell ref="D11:E11"/>
    <mergeCell ref="A6:A7"/>
    <mergeCell ref="D6:E7"/>
    <mergeCell ref="D18:E18"/>
    <mergeCell ref="D9:E9"/>
    <mergeCell ref="D15:E15"/>
    <mergeCell ref="D12:E12"/>
    <mergeCell ref="D17:E17"/>
    <mergeCell ref="D19:E19"/>
    <mergeCell ref="D14:E14"/>
    <mergeCell ref="D13:E13"/>
    <mergeCell ref="D16:E1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="50" zoomScaleNormal="50" zoomScaleSheetLayoutView="50" workbookViewId="0">
      <selection activeCell="R5" sqref="R5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7" width="15.75" style="2" customWidth="1"/>
    <col min="18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660" t="s">
        <v>40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37</v>
      </c>
      <c r="H4" s="530"/>
      <c r="I4" s="530"/>
      <c r="J4" s="530"/>
      <c r="K4" s="23"/>
      <c r="O4" s="22" t="s">
        <v>26</v>
      </c>
      <c r="P4" s="524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7"/>
      <c r="I6" s="566" t="s">
        <v>6</v>
      </c>
      <c r="J6" s="567"/>
      <c r="K6" s="570"/>
      <c r="L6" s="567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449" t="s">
        <v>17</v>
      </c>
      <c r="I7" s="14" t="s">
        <v>16</v>
      </c>
      <c r="J7" s="11" t="s">
        <v>18</v>
      </c>
      <c r="K7" s="15" t="s">
        <v>17</v>
      </c>
      <c r="L7" s="13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29</v>
      </c>
      <c r="B8" s="267" t="s">
        <v>567</v>
      </c>
      <c r="C8" s="106" t="s">
        <v>30</v>
      </c>
      <c r="D8" s="536" t="s">
        <v>84</v>
      </c>
      <c r="E8" s="537"/>
      <c r="F8" s="90">
        <v>2</v>
      </c>
      <c r="G8" s="91">
        <v>28300</v>
      </c>
      <c r="H8" s="92">
        <f>F8*G8</f>
        <v>56600</v>
      </c>
      <c r="I8" s="90"/>
      <c r="J8" s="91"/>
      <c r="K8" s="92">
        <f>I8*J8</f>
        <v>0</v>
      </c>
      <c r="L8" s="90">
        <f>F8-I8</f>
        <v>2</v>
      </c>
      <c r="M8" s="91">
        <f>G8</f>
        <v>28300</v>
      </c>
      <c r="N8" s="92">
        <f>H8-K8</f>
        <v>56600</v>
      </c>
      <c r="O8" s="157" t="s">
        <v>622</v>
      </c>
      <c r="P8" s="271" t="s">
        <v>158</v>
      </c>
    </row>
    <row r="9" spans="1:16" ht="98.1" customHeight="1" x14ac:dyDescent="0.15">
      <c r="A9" s="17" t="s">
        <v>29</v>
      </c>
      <c r="B9" s="49" t="s">
        <v>567</v>
      </c>
      <c r="C9" s="5" t="s">
        <v>30</v>
      </c>
      <c r="D9" s="543" t="s">
        <v>107</v>
      </c>
      <c r="E9" s="544"/>
      <c r="F9" s="31">
        <v>8</v>
      </c>
      <c r="G9" s="32">
        <v>53900</v>
      </c>
      <c r="H9" s="33">
        <f t="shared" ref="H9:H17" si="0">F9*G9</f>
        <v>431200</v>
      </c>
      <c r="I9" s="31"/>
      <c r="J9" s="32"/>
      <c r="K9" s="33">
        <f t="shared" ref="K9:K19" si="1">I9*J9</f>
        <v>0</v>
      </c>
      <c r="L9" s="31">
        <f t="shared" ref="L9:L19" si="2">F9-I9</f>
        <v>8</v>
      </c>
      <c r="M9" s="32">
        <f t="shared" ref="M9:M19" si="3">G9</f>
        <v>53900</v>
      </c>
      <c r="N9" s="33">
        <f t="shared" ref="N9:N19" si="4">H9-K9</f>
        <v>431200</v>
      </c>
      <c r="O9" s="154" t="s">
        <v>623</v>
      </c>
      <c r="P9" s="6" t="s">
        <v>158</v>
      </c>
    </row>
    <row r="10" spans="1:16" ht="90" customHeight="1" x14ac:dyDescent="0.15">
      <c r="A10" s="17" t="s">
        <v>29</v>
      </c>
      <c r="B10" s="49" t="s">
        <v>567</v>
      </c>
      <c r="C10" s="5" t="s">
        <v>30</v>
      </c>
      <c r="D10" s="543" t="s">
        <v>108</v>
      </c>
      <c r="E10" s="544"/>
      <c r="F10" s="31">
        <v>10</v>
      </c>
      <c r="G10" s="32">
        <v>43000</v>
      </c>
      <c r="H10" s="33">
        <f t="shared" si="0"/>
        <v>430000</v>
      </c>
      <c r="I10" s="31"/>
      <c r="J10" s="32"/>
      <c r="K10" s="33">
        <f t="shared" si="1"/>
        <v>0</v>
      </c>
      <c r="L10" s="31">
        <f t="shared" si="2"/>
        <v>10</v>
      </c>
      <c r="M10" s="32">
        <f t="shared" si="3"/>
        <v>43000</v>
      </c>
      <c r="N10" s="33">
        <f t="shared" si="4"/>
        <v>430000</v>
      </c>
      <c r="O10" s="154" t="s">
        <v>624</v>
      </c>
      <c r="P10" s="6" t="s">
        <v>158</v>
      </c>
    </row>
    <row r="11" spans="1:16" ht="95.1" customHeight="1" x14ac:dyDescent="0.15">
      <c r="A11" s="17" t="s">
        <v>29</v>
      </c>
      <c r="B11" s="49" t="s">
        <v>567</v>
      </c>
      <c r="C11" s="5" t="s">
        <v>30</v>
      </c>
      <c r="D11" s="551" t="s">
        <v>109</v>
      </c>
      <c r="E11" s="546"/>
      <c r="F11" s="31">
        <v>1</v>
      </c>
      <c r="G11" s="32">
        <v>66800</v>
      </c>
      <c r="H11" s="33">
        <f t="shared" si="0"/>
        <v>66800</v>
      </c>
      <c r="I11" s="31"/>
      <c r="J11" s="32"/>
      <c r="K11" s="33">
        <f t="shared" si="1"/>
        <v>0</v>
      </c>
      <c r="L11" s="31">
        <f t="shared" si="2"/>
        <v>1</v>
      </c>
      <c r="M11" s="32">
        <f t="shared" si="3"/>
        <v>66800</v>
      </c>
      <c r="N11" s="33">
        <f t="shared" si="4"/>
        <v>66800</v>
      </c>
      <c r="O11" s="34" t="s">
        <v>625</v>
      </c>
      <c r="P11" s="6" t="s">
        <v>158</v>
      </c>
    </row>
    <row r="12" spans="1:16" ht="66.75" customHeight="1" x14ac:dyDescent="0.15">
      <c r="A12" s="17" t="s">
        <v>86</v>
      </c>
      <c r="B12" s="49" t="s">
        <v>567</v>
      </c>
      <c r="C12" s="5" t="s">
        <v>30</v>
      </c>
      <c r="D12" s="579" t="s">
        <v>127</v>
      </c>
      <c r="E12" s="580"/>
      <c r="F12" s="31">
        <v>1</v>
      </c>
      <c r="G12" s="32">
        <v>27000</v>
      </c>
      <c r="H12" s="33">
        <f t="shared" si="0"/>
        <v>27000</v>
      </c>
      <c r="I12" s="31"/>
      <c r="J12" s="32"/>
      <c r="K12" s="33">
        <f t="shared" si="1"/>
        <v>0</v>
      </c>
      <c r="L12" s="31">
        <f t="shared" si="2"/>
        <v>1</v>
      </c>
      <c r="M12" s="32">
        <f t="shared" si="3"/>
        <v>27000</v>
      </c>
      <c r="N12" s="33">
        <f t="shared" si="4"/>
        <v>27000</v>
      </c>
      <c r="O12" s="34" t="s">
        <v>626</v>
      </c>
      <c r="P12" s="6" t="s">
        <v>158</v>
      </c>
    </row>
    <row r="13" spans="1:16" ht="89.25" customHeight="1" x14ac:dyDescent="0.15">
      <c r="A13" s="17" t="s">
        <v>86</v>
      </c>
      <c r="B13" s="49" t="s">
        <v>567</v>
      </c>
      <c r="C13" s="5" t="s">
        <v>30</v>
      </c>
      <c r="D13" s="579" t="s">
        <v>137</v>
      </c>
      <c r="E13" s="580"/>
      <c r="F13" s="31">
        <v>1</v>
      </c>
      <c r="G13" s="32">
        <v>49800</v>
      </c>
      <c r="H13" s="33">
        <f t="shared" si="0"/>
        <v>49800</v>
      </c>
      <c r="I13" s="32"/>
      <c r="J13" s="32"/>
      <c r="K13" s="33">
        <f t="shared" si="1"/>
        <v>0</v>
      </c>
      <c r="L13" s="31">
        <f t="shared" si="2"/>
        <v>1</v>
      </c>
      <c r="M13" s="32">
        <f t="shared" si="3"/>
        <v>49800</v>
      </c>
      <c r="N13" s="33">
        <f t="shared" si="4"/>
        <v>49800</v>
      </c>
      <c r="O13" s="34" t="s">
        <v>627</v>
      </c>
      <c r="P13" s="6" t="s">
        <v>1072</v>
      </c>
    </row>
    <row r="14" spans="1:16" ht="89.25" customHeight="1" x14ac:dyDescent="0.15">
      <c r="A14" s="17" t="s">
        <v>86</v>
      </c>
      <c r="B14" s="49" t="s">
        <v>567</v>
      </c>
      <c r="C14" s="5" t="s">
        <v>30</v>
      </c>
      <c r="D14" s="543" t="s">
        <v>138</v>
      </c>
      <c r="E14" s="544"/>
      <c r="F14" s="31">
        <v>1</v>
      </c>
      <c r="G14" s="32">
        <v>2950</v>
      </c>
      <c r="H14" s="33">
        <f t="shared" si="0"/>
        <v>2950</v>
      </c>
      <c r="I14" s="31"/>
      <c r="J14" s="32"/>
      <c r="K14" s="33">
        <f t="shared" si="1"/>
        <v>0</v>
      </c>
      <c r="L14" s="31">
        <f t="shared" si="2"/>
        <v>1</v>
      </c>
      <c r="M14" s="32">
        <f t="shared" si="3"/>
        <v>2950</v>
      </c>
      <c r="N14" s="33">
        <f t="shared" si="4"/>
        <v>2950</v>
      </c>
      <c r="O14" s="34" t="s">
        <v>628</v>
      </c>
      <c r="P14" s="6" t="s">
        <v>1072</v>
      </c>
    </row>
    <row r="15" spans="1:16" ht="66.75" customHeight="1" x14ac:dyDescent="0.15">
      <c r="A15" s="17" t="s">
        <v>86</v>
      </c>
      <c r="B15" s="49" t="s">
        <v>567</v>
      </c>
      <c r="C15" s="5" t="s">
        <v>30</v>
      </c>
      <c r="D15" s="543" t="s">
        <v>139</v>
      </c>
      <c r="E15" s="544"/>
      <c r="F15" s="31">
        <v>1</v>
      </c>
      <c r="G15" s="32">
        <v>7800</v>
      </c>
      <c r="H15" s="33">
        <f t="shared" si="0"/>
        <v>7800</v>
      </c>
      <c r="I15" s="31"/>
      <c r="J15" s="32"/>
      <c r="K15" s="33">
        <f t="shared" si="1"/>
        <v>0</v>
      </c>
      <c r="L15" s="31">
        <f t="shared" si="2"/>
        <v>1</v>
      </c>
      <c r="M15" s="32">
        <f t="shared" si="3"/>
        <v>7800</v>
      </c>
      <c r="N15" s="33">
        <f t="shared" si="4"/>
        <v>7800</v>
      </c>
      <c r="O15" s="34" t="s">
        <v>629</v>
      </c>
      <c r="P15" s="6" t="s">
        <v>1072</v>
      </c>
    </row>
    <row r="16" spans="1:16" ht="89.25" customHeight="1" x14ac:dyDescent="0.15">
      <c r="A16" s="17" t="s">
        <v>86</v>
      </c>
      <c r="B16" s="49" t="s">
        <v>567</v>
      </c>
      <c r="C16" s="5" t="s">
        <v>30</v>
      </c>
      <c r="D16" s="543" t="s">
        <v>143</v>
      </c>
      <c r="E16" s="544"/>
      <c r="F16" s="31">
        <v>1</v>
      </c>
      <c r="G16" s="32">
        <v>77000</v>
      </c>
      <c r="H16" s="33">
        <f t="shared" si="0"/>
        <v>77000</v>
      </c>
      <c r="I16" s="31"/>
      <c r="J16" s="32"/>
      <c r="K16" s="33">
        <f t="shared" si="1"/>
        <v>0</v>
      </c>
      <c r="L16" s="31">
        <f t="shared" si="2"/>
        <v>1</v>
      </c>
      <c r="M16" s="32">
        <f t="shared" si="3"/>
        <v>77000</v>
      </c>
      <c r="N16" s="33">
        <f t="shared" si="4"/>
        <v>77000</v>
      </c>
      <c r="O16" s="34" t="s">
        <v>630</v>
      </c>
      <c r="P16" s="6" t="s">
        <v>158</v>
      </c>
    </row>
    <row r="17" spans="1:17" ht="89.25" customHeight="1" x14ac:dyDescent="0.15">
      <c r="A17" s="17" t="s">
        <v>86</v>
      </c>
      <c r="B17" s="49" t="s">
        <v>567</v>
      </c>
      <c r="C17" s="5" t="s">
        <v>30</v>
      </c>
      <c r="D17" s="543" t="s">
        <v>152</v>
      </c>
      <c r="E17" s="544"/>
      <c r="F17" s="31">
        <v>1</v>
      </c>
      <c r="G17" s="32">
        <v>44000</v>
      </c>
      <c r="H17" s="32">
        <f t="shared" si="0"/>
        <v>44000</v>
      </c>
      <c r="I17" s="32"/>
      <c r="J17" s="32"/>
      <c r="K17" s="32">
        <f t="shared" si="1"/>
        <v>0</v>
      </c>
      <c r="L17" s="32">
        <f t="shared" si="2"/>
        <v>1</v>
      </c>
      <c r="M17" s="32">
        <f t="shared" si="3"/>
        <v>44000</v>
      </c>
      <c r="N17" s="33">
        <f t="shared" si="4"/>
        <v>44000</v>
      </c>
      <c r="O17" s="34" t="s">
        <v>631</v>
      </c>
      <c r="P17" s="6" t="s">
        <v>228</v>
      </c>
    </row>
    <row r="18" spans="1:17" ht="66.75" customHeight="1" x14ac:dyDescent="0.15">
      <c r="A18" s="17" t="s">
        <v>86</v>
      </c>
      <c r="B18" s="49" t="s">
        <v>567</v>
      </c>
      <c r="C18" s="5" t="s">
        <v>30</v>
      </c>
      <c r="D18" s="543" t="s">
        <v>279</v>
      </c>
      <c r="E18" s="544"/>
      <c r="F18" s="31">
        <v>1</v>
      </c>
      <c r="G18" s="32">
        <v>18000</v>
      </c>
      <c r="H18" s="33">
        <f t="shared" ref="H18:H28" si="5">F18*G18</f>
        <v>18000</v>
      </c>
      <c r="I18" s="31"/>
      <c r="J18" s="32"/>
      <c r="K18" s="33">
        <f t="shared" si="1"/>
        <v>0</v>
      </c>
      <c r="L18" s="31">
        <f t="shared" si="2"/>
        <v>1</v>
      </c>
      <c r="M18" s="32">
        <f t="shared" si="3"/>
        <v>18000</v>
      </c>
      <c r="N18" s="33">
        <f t="shared" si="4"/>
        <v>18000</v>
      </c>
      <c r="O18" s="34" t="s">
        <v>632</v>
      </c>
      <c r="P18" s="6" t="s">
        <v>241</v>
      </c>
    </row>
    <row r="19" spans="1:17" ht="66.75" customHeight="1" x14ac:dyDescent="0.15">
      <c r="A19" s="17" t="s">
        <v>296</v>
      </c>
      <c r="B19" s="49" t="s">
        <v>567</v>
      </c>
      <c r="C19" s="5" t="s">
        <v>176</v>
      </c>
      <c r="D19" s="585" t="s">
        <v>297</v>
      </c>
      <c r="E19" s="586"/>
      <c r="F19" s="31"/>
      <c r="G19" s="32">
        <v>16500</v>
      </c>
      <c r="H19" s="33">
        <f t="shared" si="5"/>
        <v>0</v>
      </c>
      <c r="I19" s="31">
        <v>2</v>
      </c>
      <c r="J19" s="32">
        <v>16500</v>
      </c>
      <c r="K19" s="33">
        <f t="shared" si="1"/>
        <v>33000</v>
      </c>
      <c r="L19" s="31">
        <f t="shared" si="2"/>
        <v>-2</v>
      </c>
      <c r="M19" s="32">
        <f t="shared" si="3"/>
        <v>16500</v>
      </c>
      <c r="N19" s="33">
        <f t="shared" si="4"/>
        <v>-33000</v>
      </c>
      <c r="O19" s="154"/>
      <c r="P19" s="263" t="s">
        <v>759</v>
      </c>
    </row>
    <row r="20" spans="1:17" ht="66.75" customHeight="1" x14ac:dyDescent="0.15">
      <c r="A20" s="17" t="s">
        <v>312</v>
      </c>
      <c r="B20" s="49" t="s">
        <v>567</v>
      </c>
      <c r="C20" s="5" t="s">
        <v>176</v>
      </c>
      <c r="D20" s="543" t="s">
        <v>313</v>
      </c>
      <c r="E20" s="544"/>
      <c r="F20" s="31">
        <v>2</v>
      </c>
      <c r="G20" s="32">
        <v>96600</v>
      </c>
      <c r="H20" s="33">
        <f t="shared" si="5"/>
        <v>193200</v>
      </c>
      <c r="I20" s="31"/>
      <c r="J20" s="32"/>
      <c r="K20" s="33">
        <f t="shared" ref="K20:K28" si="6">I20*J20</f>
        <v>0</v>
      </c>
      <c r="L20" s="31">
        <f t="shared" ref="L20:L25" si="7">F20-I20</f>
        <v>2</v>
      </c>
      <c r="M20" s="32">
        <f t="shared" ref="M20:M25" si="8">G20</f>
        <v>96600</v>
      </c>
      <c r="N20" s="33">
        <f t="shared" ref="N20:N26" si="9">H20-K20</f>
        <v>193200</v>
      </c>
      <c r="O20" s="154" t="s">
        <v>754</v>
      </c>
      <c r="P20" s="6"/>
    </row>
    <row r="21" spans="1:17" ht="66.75" customHeight="1" x14ac:dyDescent="0.15">
      <c r="A21" s="17" t="s">
        <v>612</v>
      </c>
      <c r="B21" s="49" t="s">
        <v>567</v>
      </c>
      <c r="C21" s="5" t="s">
        <v>176</v>
      </c>
      <c r="D21" s="548" t="s">
        <v>613</v>
      </c>
      <c r="E21" s="544"/>
      <c r="F21" s="31">
        <v>2</v>
      </c>
      <c r="G21" s="32">
        <v>73500</v>
      </c>
      <c r="H21" s="33">
        <f t="shared" si="5"/>
        <v>147000</v>
      </c>
      <c r="I21" s="31"/>
      <c r="J21" s="32"/>
      <c r="K21" s="33">
        <f t="shared" si="6"/>
        <v>0</v>
      </c>
      <c r="L21" s="31">
        <f t="shared" si="7"/>
        <v>2</v>
      </c>
      <c r="M21" s="32">
        <f t="shared" si="8"/>
        <v>73500</v>
      </c>
      <c r="N21" s="33">
        <f t="shared" si="9"/>
        <v>147000</v>
      </c>
      <c r="O21" s="154" t="s">
        <v>755</v>
      </c>
      <c r="P21" s="6"/>
    </row>
    <row r="22" spans="1:17" ht="66.75" customHeight="1" x14ac:dyDescent="0.15">
      <c r="A22" s="17" t="s">
        <v>311</v>
      </c>
      <c r="B22" s="49" t="s">
        <v>567</v>
      </c>
      <c r="C22" s="5" t="s">
        <v>176</v>
      </c>
      <c r="D22" s="548" t="s">
        <v>314</v>
      </c>
      <c r="E22" s="544"/>
      <c r="F22" s="31">
        <v>1</v>
      </c>
      <c r="G22" s="32">
        <v>73450</v>
      </c>
      <c r="H22" s="33">
        <f t="shared" si="5"/>
        <v>73450</v>
      </c>
      <c r="I22" s="31"/>
      <c r="J22" s="32"/>
      <c r="K22" s="33">
        <f t="shared" si="6"/>
        <v>0</v>
      </c>
      <c r="L22" s="31">
        <f t="shared" si="7"/>
        <v>1</v>
      </c>
      <c r="M22" s="32">
        <f t="shared" si="8"/>
        <v>73450</v>
      </c>
      <c r="N22" s="33">
        <f t="shared" si="9"/>
        <v>73450</v>
      </c>
      <c r="O22" s="34" t="s">
        <v>756</v>
      </c>
      <c r="P22" s="6"/>
    </row>
    <row r="23" spans="1:17" ht="66.75" customHeight="1" x14ac:dyDescent="0.15">
      <c r="A23" s="17" t="s">
        <v>311</v>
      </c>
      <c r="B23" s="49" t="s">
        <v>567</v>
      </c>
      <c r="C23" s="5" t="s">
        <v>176</v>
      </c>
      <c r="D23" s="548" t="s">
        <v>315</v>
      </c>
      <c r="E23" s="544"/>
      <c r="F23" s="31">
        <v>1</v>
      </c>
      <c r="G23" s="32">
        <v>99750</v>
      </c>
      <c r="H23" s="33">
        <f t="shared" si="5"/>
        <v>99750</v>
      </c>
      <c r="I23" s="31"/>
      <c r="J23" s="32"/>
      <c r="K23" s="33">
        <f t="shared" si="6"/>
        <v>0</v>
      </c>
      <c r="L23" s="31">
        <f t="shared" si="7"/>
        <v>1</v>
      </c>
      <c r="M23" s="32">
        <f t="shared" si="8"/>
        <v>99750</v>
      </c>
      <c r="N23" s="33">
        <f t="shared" si="9"/>
        <v>99750</v>
      </c>
      <c r="O23" s="34" t="s">
        <v>633</v>
      </c>
      <c r="P23" s="6"/>
    </row>
    <row r="24" spans="1:17" ht="66.75" customHeight="1" x14ac:dyDescent="0.15">
      <c r="A24" s="17" t="s">
        <v>311</v>
      </c>
      <c r="B24" s="49" t="s">
        <v>567</v>
      </c>
      <c r="C24" s="5" t="s">
        <v>176</v>
      </c>
      <c r="D24" s="548" t="s">
        <v>316</v>
      </c>
      <c r="E24" s="544"/>
      <c r="F24" s="31">
        <v>1</v>
      </c>
      <c r="G24" s="32">
        <v>75600</v>
      </c>
      <c r="H24" s="33">
        <f t="shared" si="5"/>
        <v>75600</v>
      </c>
      <c r="I24" s="31"/>
      <c r="J24" s="32"/>
      <c r="K24" s="33">
        <f t="shared" si="6"/>
        <v>0</v>
      </c>
      <c r="L24" s="31">
        <f t="shared" si="7"/>
        <v>1</v>
      </c>
      <c r="M24" s="32">
        <f t="shared" si="8"/>
        <v>75600</v>
      </c>
      <c r="N24" s="33">
        <f t="shared" si="9"/>
        <v>75600</v>
      </c>
      <c r="O24" s="34" t="s">
        <v>634</v>
      </c>
      <c r="P24" s="6"/>
    </row>
    <row r="25" spans="1:17" ht="66.75" customHeight="1" x14ac:dyDescent="0.15">
      <c r="A25" s="17" t="s">
        <v>435</v>
      </c>
      <c r="B25" s="49" t="s">
        <v>567</v>
      </c>
      <c r="C25" s="5" t="s">
        <v>176</v>
      </c>
      <c r="D25" s="548" t="s">
        <v>434</v>
      </c>
      <c r="E25" s="544"/>
      <c r="F25" s="169"/>
      <c r="G25" s="120">
        <v>37800</v>
      </c>
      <c r="H25" s="143">
        <f t="shared" si="5"/>
        <v>0</v>
      </c>
      <c r="I25" s="169">
        <v>1</v>
      </c>
      <c r="J25" s="120">
        <v>37800</v>
      </c>
      <c r="K25" s="143">
        <f t="shared" si="6"/>
        <v>37800</v>
      </c>
      <c r="L25" s="31">
        <f t="shared" si="7"/>
        <v>-1</v>
      </c>
      <c r="M25" s="32">
        <f t="shared" si="8"/>
        <v>37800</v>
      </c>
      <c r="N25" s="33">
        <f t="shared" si="9"/>
        <v>-37800</v>
      </c>
      <c r="O25" s="34" t="s">
        <v>635</v>
      </c>
      <c r="P25" s="263" t="s">
        <v>1011</v>
      </c>
    </row>
    <row r="26" spans="1:17" ht="66.75" customHeight="1" x14ac:dyDescent="0.15">
      <c r="A26" s="17" t="s">
        <v>422</v>
      </c>
      <c r="B26" s="49" t="s">
        <v>567</v>
      </c>
      <c r="C26" s="5" t="s">
        <v>176</v>
      </c>
      <c r="D26" s="548" t="s">
        <v>426</v>
      </c>
      <c r="E26" s="544"/>
      <c r="F26" s="31">
        <v>1</v>
      </c>
      <c r="G26" s="32">
        <v>51912</v>
      </c>
      <c r="H26" s="33">
        <f>F26*G26</f>
        <v>51912</v>
      </c>
      <c r="I26" s="31"/>
      <c r="J26" s="32"/>
      <c r="K26" s="33">
        <f>I26*J26</f>
        <v>0</v>
      </c>
      <c r="L26" s="31">
        <f>F26-I26</f>
        <v>1</v>
      </c>
      <c r="M26" s="32">
        <f>G26</f>
        <v>51912</v>
      </c>
      <c r="N26" s="33">
        <f t="shared" si="9"/>
        <v>51912</v>
      </c>
      <c r="O26" s="34" t="s">
        <v>636</v>
      </c>
      <c r="P26" s="6" t="s">
        <v>655</v>
      </c>
    </row>
    <row r="27" spans="1:17" ht="66.75" customHeight="1" x14ac:dyDescent="0.15">
      <c r="A27" s="17" t="s">
        <v>518</v>
      </c>
      <c r="B27" s="49" t="s">
        <v>567</v>
      </c>
      <c r="C27" s="5" t="s">
        <v>176</v>
      </c>
      <c r="D27" s="545" t="s">
        <v>519</v>
      </c>
      <c r="E27" s="546"/>
      <c r="F27" s="31">
        <v>1</v>
      </c>
      <c r="G27" s="32">
        <v>5880</v>
      </c>
      <c r="H27" s="33">
        <f t="shared" si="5"/>
        <v>5880</v>
      </c>
      <c r="I27" s="31"/>
      <c r="J27" s="32"/>
      <c r="K27" s="33">
        <f t="shared" si="6"/>
        <v>0</v>
      </c>
      <c r="L27" s="31">
        <v>20</v>
      </c>
      <c r="M27" s="32">
        <v>5880</v>
      </c>
      <c r="N27" s="33">
        <v>117600</v>
      </c>
      <c r="O27" s="154" t="s">
        <v>757</v>
      </c>
      <c r="P27" s="6" t="s">
        <v>520</v>
      </c>
    </row>
    <row r="28" spans="1:17" ht="66.75" customHeight="1" x14ac:dyDescent="0.15">
      <c r="A28" s="153" t="s">
        <v>518</v>
      </c>
      <c r="B28" s="49" t="s">
        <v>567</v>
      </c>
      <c r="C28" s="5" t="s">
        <v>176</v>
      </c>
      <c r="D28" s="545" t="s">
        <v>521</v>
      </c>
      <c r="E28" s="546"/>
      <c r="F28" s="31">
        <v>1</v>
      </c>
      <c r="G28" s="32">
        <v>23940</v>
      </c>
      <c r="H28" s="33">
        <f t="shared" si="5"/>
        <v>23940</v>
      </c>
      <c r="I28" s="31"/>
      <c r="J28" s="32"/>
      <c r="K28" s="33">
        <f t="shared" si="6"/>
        <v>0</v>
      </c>
      <c r="L28" s="31">
        <v>1</v>
      </c>
      <c r="M28" s="32">
        <v>23940</v>
      </c>
      <c r="N28" s="33">
        <v>23940</v>
      </c>
      <c r="O28" s="34" t="s">
        <v>758</v>
      </c>
      <c r="P28" s="6"/>
    </row>
    <row r="29" spans="1:17" ht="66.75" customHeight="1" x14ac:dyDescent="0.15">
      <c r="A29" s="17" t="s">
        <v>614</v>
      </c>
      <c r="B29" s="254" t="s">
        <v>537</v>
      </c>
      <c r="C29" s="5" t="s">
        <v>176</v>
      </c>
      <c r="D29" s="543" t="s">
        <v>615</v>
      </c>
      <c r="E29" s="547"/>
      <c r="F29" s="31">
        <v>1</v>
      </c>
      <c r="G29" s="32">
        <v>99800</v>
      </c>
      <c r="H29" s="33">
        <f>F29*G29</f>
        <v>99800</v>
      </c>
      <c r="I29" s="31"/>
      <c r="J29" s="32"/>
      <c r="K29" s="33">
        <f>I29*J29</f>
        <v>0</v>
      </c>
      <c r="L29" s="31">
        <f>F29-I29</f>
        <v>1</v>
      </c>
      <c r="M29" s="32">
        <f>G29</f>
        <v>99800</v>
      </c>
      <c r="N29" s="33">
        <f>H29-K29</f>
        <v>99800</v>
      </c>
      <c r="O29" s="34" t="s">
        <v>637</v>
      </c>
      <c r="P29" s="6"/>
    </row>
    <row r="30" spans="1:17" ht="66.75" customHeight="1" thickBot="1" x14ac:dyDescent="0.2">
      <c r="A30" s="18" t="s">
        <v>1012</v>
      </c>
      <c r="B30" s="276" t="s">
        <v>537</v>
      </c>
      <c r="C30" s="7" t="s">
        <v>176</v>
      </c>
      <c r="D30" s="663" t="s">
        <v>1013</v>
      </c>
      <c r="E30" s="664"/>
      <c r="F30" s="294">
        <v>1</v>
      </c>
      <c r="G30" s="295">
        <v>59940</v>
      </c>
      <c r="H30" s="296">
        <f>F30*G30</f>
        <v>59940</v>
      </c>
      <c r="I30" s="294"/>
      <c r="J30" s="295"/>
      <c r="K30" s="296">
        <f>I30*J30</f>
        <v>0</v>
      </c>
      <c r="L30" s="294">
        <f>F30-I30</f>
        <v>1</v>
      </c>
      <c r="M30" s="295">
        <f>G30</f>
        <v>59940</v>
      </c>
      <c r="N30" s="296">
        <f>H30-K30</f>
        <v>59940</v>
      </c>
      <c r="O30" s="291" t="s">
        <v>1014</v>
      </c>
      <c r="P30" s="8"/>
      <c r="Q30" s="175"/>
    </row>
    <row r="31" spans="1:17" ht="15.75" customHeight="1" x14ac:dyDescent="0.1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7" s="20" customFormat="1" ht="20.100000000000001" customHeight="1" x14ac:dyDescent="0.15">
      <c r="B32" s="20" t="s">
        <v>9</v>
      </c>
      <c r="J32" s="20" t="s">
        <v>12</v>
      </c>
    </row>
    <row r="33" spans="2:10" s="20" customFormat="1" ht="20.100000000000001" customHeight="1" x14ac:dyDescent="0.15">
      <c r="B33" s="20" t="s">
        <v>10</v>
      </c>
      <c r="J33" s="20" t="s">
        <v>13</v>
      </c>
    </row>
    <row r="34" spans="2:10" s="20" customFormat="1" ht="20.100000000000001" customHeight="1" x14ac:dyDescent="0.15">
      <c r="B34" s="20" t="s">
        <v>11</v>
      </c>
      <c r="J34" s="20" t="s">
        <v>14</v>
      </c>
    </row>
    <row r="35" spans="2:10" s="1" customFormat="1" ht="24.95" customHeight="1" x14ac:dyDescent="0.15"/>
    <row r="36" spans="2:10" s="1" customFormat="1" ht="24.95" customHeight="1" x14ac:dyDescent="0.15"/>
    <row r="37" spans="2:10" s="1" customFormat="1" ht="24.95" customHeight="1" x14ac:dyDescent="0.15"/>
    <row r="38" spans="2:10" s="1" customFormat="1" x14ac:dyDescent="0.15"/>
    <row r="39" spans="2:10" s="1" customFormat="1" x14ac:dyDescent="0.15"/>
    <row r="40" spans="2:10" s="1" customFormat="1" x14ac:dyDescent="0.15"/>
    <row r="41" spans="2:10" s="1" customFormat="1" x14ac:dyDescent="0.15"/>
  </sheetData>
  <mergeCells count="36">
    <mergeCell ref="A6:A7"/>
    <mergeCell ref="A1:P1"/>
    <mergeCell ref="C2:D2"/>
    <mergeCell ref="C3:D3"/>
    <mergeCell ref="F3:G3"/>
    <mergeCell ref="P3:P4"/>
    <mergeCell ref="C4:D4"/>
    <mergeCell ref="G4:J4"/>
    <mergeCell ref="D11:E11"/>
    <mergeCell ref="L6:N6"/>
    <mergeCell ref="P6:P7"/>
    <mergeCell ref="D8:E8"/>
    <mergeCell ref="D9:E9"/>
    <mergeCell ref="D6:E7"/>
    <mergeCell ref="F6:H6"/>
    <mergeCell ref="I6:K6"/>
    <mergeCell ref="D10:E10"/>
    <mergeCell ref="D27:E27"/>
    <mergeCell ref="D28:E28"/>
    <mergeCell ref="D12:E12"/>
    <mergeCell ref="D13:E13"/>
    <mergeCell ref="D14:E14"/>
    <mergeCell ref="D19:E19"/>
    <mergeCell ref="D15:E15"/>
    <mergeCell ref="D16:E16"/>
    <mergeCell ref="D26:E26"/>
    <mergeCell ref="D30:E30"/>
    <mergeCell ref="D29:E29"/>
    <mergeCell ref="D17:E17"/>
    <mergeCell ref="D18:E18"/>
    <mergeCell ref="D23:E23"/>
    <mergeCell ref="D24:E24"/>
    <mergeCell ref="D20:E20"/>
    <mergeCell ref="D21:E21"/>
    <mergeCell ref="D22:E22"/>
    <mergeCell ref="D25:E25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3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view="pageBreakPreview" zoomScale="50" zoomScaleNormal="50" zoomScaleSheetLayoutView="50" workbookViewId="0">
      <selection activeCell="N3" sqref="N3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7" width="17.75" style="2" customWidth="1"/>
    <col min="18" max="16384" width="9" style="2"/>
  </cols>
  <sheetData>
    <row r="1" spans="1:17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7" ht="25.5" customHeight="1" x14ac:dyDescent="0.15">
      <c r="A2" s="46"/>
      <c r="B2" s="47" t="s">
        <v>92</v>
      </c>
      <c r="C2" s="520" t="s">
        <v>93</v>
      </c>
      <c r="D2" s="521"/>
    </row>
    <row r="3" spans="1:17" s="21" customFormat="1" ht="18" customHeight="1" x14ac:dyDescent="0.2">
      <c r="A3" s="44" t="s">
        <v>300</v>
      </c>
      <c r="B3" s="45"/>
      <c r="C3" s="522"/>
      <c r="D3" s="523"/>
      <c r="F3" s="524" t="s">
        <v>95</v>
      </c>
      <c r="G3" s="524"/>
      <c r="P3" s="525" t="s">
        <v>174</v>
      </c>
    </row>
    <row r="4" spans="1:17" s="21" customFormat="1" ht="28.5" customHeight="1" thickBot="1" x14ac:dyDescent="0.25">
      <c r="A4" s="42" t="s">
        <v>96</v>
      </c>
      <c r="B4" s="43"/>
      <c r="C4" s="527"/>
      <c r="D4" s="528"/>
      <c r="F4" s="39"/>
      <c r="G4" s="529" t="s">
        <v>648</v>
      </c>
      <c r="H4" s="530"/>
      <c r="I4" s="530"/>
      <c r="J4" s="530"/>
      <c r="K4" s="23"/>
      <c r="O4" s="22" t="s">
        <v>55</v>
      </c>
      <c r="P4" s="526"/>
    </row>
    <row r="5" spans="1:17" ht="15" customHeight="1" thickBot="1" x14ac:dyDescent="0.2"/>
    <row r="6" spans="1:17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97</v>
      </c>
    </row>
    <row r="7" spans="1:17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7" s="4" customFormat="1" ht="86.25" customHeight="1" x14ac:dyDescent="0.15">
      <c r="A8" s="105" t="s">
        <v>86</v>
      </c>
      <c r="B8" s="267" t="s">
        <v>567</v>
      </c>
      <c r="C8" s="106" t="s">
        <v>30</v>
      </c>
      <c r="D8" s="536" t="s">
        <v>132</v>
      </c>
      <c r="E8" s="537"/>
      <c r="F8" s="90">
        <v>2</v>
      </c>
      <c r="G8" s="91">
        <v>41380</v>
      </c>
      <c r="H8" s="91">
        <f t="shared" ref="H8:H13" si="0">F8*G8</f>
        <v>82760</v>
      </c>
      <c r="I8" s="91"/>
      <c r="J8" s="91"/>
      <c r="K8" s="91">
        <f t="shared" ref="K8:K13" si="1">I8*J8</f>
        <v>0</v>
      </c>
      <c r="L8" s="91">
        <f t="shared" ref="L8:L15" si="2">F8-I8</f>
        <v>2</v>
      </c>
      <c r="M8" s="91">
        <f t="shared" ref="M8:M15" si="3">G8</f>
        <v>41380</v>
      </c>
      <c r="N8" s="92">
        <f t="shared" ref="N8:N13" si="4">H8-K8</f>
        <v>82760</v>
      </c>
      <c r="O8" s="157" t="s">
        <v>771</v>
      </c>
      <c r="P8" s="129" t="s">
        <v>237</v>
      </c>
    </row>
    <row r="9" spans="1:17" s="4" customFormat="1" ht="90.75" customHeight="1" x14ac:dyDescent="0.15">
      <c r="A9" s="17" t="s">
        <v>86</v>
      </c>
      <c r="B9" s="49" t="s">
        <v>567</v>
      </c>
      <c r="C9" s="5" t="s">
        <v>30</v>
      </c>
      <c r="D9" s="543" t="s">
        <v>133</v>
      </c>
      <c r="E9" s="544"/>
      <c r="F9" s="31">
        <v>1</v>
      </c>
      <c r="G9" s="32">
        <v>46590</v>
      </c>
      <c r="H9" s="32">
        <f t="shared" si="0"/>
        <v>46590</v>
      </c>
      <c r="I9" s="32"/>
      <c r="J9" s="32"/>
      <c r="K9" s="32">
        <f t="shared" si="1"/>
        <v>0</v>
      </c>
      <c r="L9" s="32">
        <f t="shared" si="2"/>
        <v>1</v>
      </c>
      <c r="M9" s="32">
        <f t="shared" si="3"/>
        <v>46590</v>
      </c>
      <c r="N9" s="33">
        <f t="shared" si="4"/>
        <v>46590</v>
      </c>
      <c r="O9" s="34" t="s">
        <v>772</v>
      </c>
      <c r="P9" s="40" t="s">
        <v>238</v>
      </c>
    </row>
    <row r="10" spans="1:17" s="4" customFormat="1" ht="93.75" customHeight="1" x14ac:dyDescent="0.15">
      <c r="A10" s="17" t="s">
        <v>86</v>
      </c>
      <c r="B10" s="49" t="s">
        <v>567</v>
      </c>
      <c r="C10" s="5" t="s">
        <v>30</v>
      </c>
      <c r="D10" s="543" t="s">
        <v>134</v>
      </c>
      <c r="E10" s="544"/>
      <c r="F10" s="31">
        <v>1</v>
      </c>
      <c r="G10" s="32">
        <v>27110</v>
      </c>
      <c r="H10" s="32">
        <f t="shared" si="0"/>
        <v>27110</v>
      </c>
      <c r="I10" s="32"/>
      <c r="J10" s="32"/>
      <c r="K10" s="32">
        <f t="shared" si="1"/>
        <v>0</v>
      </c>
      <c r="L10" s="32">
        <f t="shared" si="2"/>
        <v>1</v>
      </c>
      <c r="M10" s="32">
        <f t="shared" si="3"/>
        <v>27110</v>
      </c>
      <c r="N10" s="33">
        <f t="shared" si="4"/>
        <v>27110</v>
      </c>
      <c r="O10" s="34" t="s">
        <v>773</v>
      </c>
      <c r="P10" s="40" t="s">
        <v>236</v>
      </c>
    </row>
    <row r="11" spans="1:17" ht="67.5" customHeight="1" x14ac:dyDescent="0.15">
      <c r="A11" s="17" t="s">
        <v>393</v>
      </c>
      <c r="B11" s="49" t="s">
        <v>567</v>
      </c>
      <c r="C11" s="49" t="s">
        <v>176</v>
      </c>
      <c r="D11" s="548" t="s">
        <v>394</v>
      </c>
      <c r="E11" s="544"/>
      <c r="F11" s="98"/>
      <c r="G11" s="32">
        <v>33600</v>
      </c>
      <c r="H11" s="32">
        <f t="shared" si="0"/>
        <v>0</v>
      </c>
      <c r="I11" s="451">
        <v>1</v>
      </c>
      <c r="J11" s="32">
        <v>33600</v>
      </c>
      <c r="K11" s="32">
        <f t="shared" si="1"/>
        <v>33600</v>
      </c>
      <c r="L11" s="32">
        <f t="shared" si="2"/>
        <v>-1</v>
      </c>
      <c r="M11" s="32">
        <f t="shared" si="3"/>
        <v>33600</v>
      </c>
      <c r="N11" s="33">
        <f t="shared" si="4"/>
        <v>-33600</v>
      </c>
      <c r="O11" s="31" t="s">
        <v>774</v>
      </c>
      <c r="P11" s="263" t="s">
        <v>1060</v>
      </c>
    </row>
    <row r="12" spans="1:17" ht="67.5" customHeight="1" x14ac:dyDescent="0.15">
      <c r="A12" s="17" t="s">
        <v>401</v>
      </c>
      <c r="B12" s="49" t="s">
        <v>567</v>
      </c>
      <c r="C12" s="49" t="s">
        <v>176</v>
      </c>
      <c r="D12" s="548" t="s">
        <v>397</v>
      </c>
      <c r="E12" s="544"/>
      <c r="F12" s="98">
        <v>1</v>
      </c>
      <c r="G12" s="32">
        <v>25000</v>
      </c>
      <c r="H12" s="32">
        <f t="shared" si="0"/>
        <v>25000</v>
      </c>
      <c r="I12" s="32"/>
      <c r="J12" s="32"/>
      <c r="K12" s="32">
        <f t="shared" si="1"/>
        <v>0</v>
      </c>
      <c r="L12" s="32">
        <f t="shared" si="2"/>
        <v>1</v>
      </c>
      <c r="M12" s="32">
        <f t="shared" si="3"/>
        <v>25000</v>
      </c>
      <c r="N12" s="33">
        <f t="shared" si="4"/>
        <v>25000</v>
      </c>
      <c r="O12" s="31" t="s">
        <v>775</v>
      </c>
      <c r="P12" s="6"/>
    </row>
    <row r="13" spans="1:17" ht="67.5" customHeight="1" x14ac:dyDescent="0.15">
      <c r="A13" s="17" t="s">
        <v>535</v>
      </c>
      <c r="B13" s="49" t="s">
        <v>537</v>
      </c>
      <c r="C13" s="49" t="s">
        <v>176</v>
      </c>
      <c r="D13" s="548" t="s">
        <v>536</v>
      </c>
      <c r="E13" s="544"/>
      <c r="F13" s="98">
        <v>1</v>
      </c>
      <c r="G13" s="32">
        <v>60000</v>
      </c>
      <c r="H13" s="32">
        <f t="shared" si="0"/>
        <v>60000</v>
      </c>
      <c r="I13" s="32"/>
      <c r="J13" s="32"/>
      <c r="K13" s="32">
        <f t="shared" si="1"/>
        <v>0</v>
      </c>
      <c r="L13" s="32">
        <f t="shared" si="2"/>
        <v>1</v>
      </c>
      <c r="M13" s="32">
        <f t="shared" si="3"/>
        <v>60000</v>
      </c>
      <c r="N13" s="33">
        <f t="shared" si="4"/>
        <v>60000</v>
      </c>
      <c r="O13" s="31" t="s">
        <v>776</v>
      </c>
      <c r="P13" s="6"/>
    </row>
    <row r="14" spans="1:17" ht="91.5" customHeight="1" x14ac:dyDescent="0.15">
      <c r="A14" s="17" t="s">
        <v>579</v>
      </c>
      <c r="B14" s="49" t="s">
        <v>1015</v>
      </c>
      <c r="C14" s="5" t="s">
        <v>176</v>
      </c>
      <c r="D14" s="548" t="s">
        <v>538</v>
      </c>
      <c r="E14" s="544"/>
      <c r="F14" s="184">
        <v>1</v>
      </c>
      <c r="G14" s="185">
        <v>224700</v>
      </c>
      <c r="H14" s="185">
        <f>G14*F14</f>
        <v>224700</v>
      </c>
      <c r="I14" s="185"/>
      <c r="J14" s="185"/>
      <c r="K14" s="185">
        <f>J14*I14</f>
        <v>0</v>
      </c>
      <c r="L14" s="185">
        <f t="shared" si="2"/>
        <v>1</v>
      </c>
      <c r="M14" s="185">
        <f t="shared" si="3"/>
        <v>224700</v>
      </c>
      <c r="N14" s="186">
        <f>M14*L14</f>
        <v>224700</v>
      </c>
      <c r="O14" s="207" t="s">
        <v>795</v>
      </c>
      <c r="P14" s="450" t="s">
        <v>1061</v>
      </c>
      <c r="Q14" s="175"/>
    </row>
    <row r="15" spans="1:17" ht="67.5" customHeight="1" thickBot="1" x14ac:dyDescent="0.2">
      <c r="A15" s="18" t="s">
        <v>616</v>
      </c>
      <c r="B15" s="127" t="s">
        <v>537</v>
      </c>
      <c r="C15" s="7" t="s">
        <v>1031</v>
      </c>
      <c r="D15" s="553" t="s">
        <v>617</v>
      </c>
      <c r="E15" s="554"/>
      <c r="F15" s="294">
        <v>1</v>
      </c>
      <c r="G15" s="295">
        <v>79800</v>
      </c>
      <c r="H15" s="295">
        <f>F15*G15</f>
        <v>79800</v>
      </c>
      <c r="I15" s="295"/>
      <c r="J15" s="295"/>
      <c r="K15" s="295">
        <f>I15*J15</f>
        <v>0</v>
      </c>
      <c r="L15" s="295">
        <f t="shared" si="2"/>
        <v>1</v>
      </c>
      <c r="M15" s="295">
        <f t="shared" si="3"/>
        <v>79800</v>
      </c>
      <c r="N15" s="296">
        <f>H15-K15</f>
        <v>79800</v>
      </c>
      <c r="O15" s="18" t="s">
        <v>1016</v>
      </c>
      <c r="P15" s="452" t="s">
        <v>1062</v>
      </c>
      <c r="Q15" s="175"/>
    </row>
    <row r="16" spans="1:17" ht="15.75" customHeight="1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0" s="20" customFormat="1" ht="20.100000000000001" customHeight="1" x14ac:dyDescent="0.15">
      <c r="B17" s="20" t="s">
        <v>9</v>
      </c>
      <c r="J17" s="20" t="s">
        <v>12</v>
      </c>
    </row>
    <row r="18" spans="2:10" s="20" customFormat="1" ht="20.100000000000001" customHeight="1" x14ac:dyDescent="0.15">
      <c r="B18" s="20" t="s">
        <v>10</v>
      </c>
      <c r="J18" s="20" t="s">
        <v>13</v>
      </c>
    </row>
    <row r="19" spans="2:10" s="20" customFormat="1" ht="20.100000000000001" customHeight="1" x14ac:dyDescent="0.15">
      <c r="B19" s="20" t="s">
        <v>11</v>
      </c>
      <c r="J19" s="20" t="s">
        <v>14</v>
      </c>
    </row>
    <row r="20" spans="2:10" s="1" customFormat="1" ht="24.95" customHeight="1" x14ac:dyDescent="0.15"/>
    <row r="21" spans="2:10" s="1" customFormat="1" ht="24.95" customHeight="1" x14ac:dyDescent="0.15"/>
    <row r="22" spans="2:10" s="1" customFormat="1" ht="24.95" customHeight="1" x14ac:dyDescent="0.15"/>
    <row r="23" spans="2:10" s="1" customFormat="1" x14ac:dyDescent="0.15"/>
    <row r="24" spans="2:10" s="1" customFormat="1" x14ac:dyDescent="0.15"/>
    <row r="25" spans="2:10" s="1" customFormat="1" x14ac:dyDescent="0.15"/>
    <row r="26" spans="2:10" s="1" customFormat="1" x14ac:dyDescent="0.15"/>
  </sheetData>
  <mergeCells count="21">
    <mergeCell ref="D14:E14"/>
    <mergeCell ref="D15:E15"/>
    <mergeCell ref="D11:E11"/>
    <mergeCell ref="D12:E12"/>
    <mergeCell ref="D13:E13"/>
    <mergeCell ref="D8:E8"/>
    <mergeCell ref="L6:N6"/>
    <mergeCell ref="P6:P7"/>
    <mergeCell ref="D9:E9"/>
    <mergeCell ref="D10:E10"/>
    <mergeCell ref="A6:A7"/>
    <mergeCell ref="D6:E7"/>
    <mergeCell ref="F6:H6"/>
    <mergeCell ref="I6:K6"/>
    <mergeCell ref="A1:P1"/>
    <mergeCell ref="C2:D2"/>
    <mergeCell ref="C3:D3"/>
    <mergeCell ref="F3:G3"/>
    <mergeCell ref="P3:P4"/>
    <mergeCell ref="C4:D4"/>
    <mergeCell ref="G4:J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="50" zoomScaleNormal="50" zoomScaleSheetLayoutView="50" workbookViewId="0">
      <selection activeCell="N3" sqref="N3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39</v>
      </c>
      <c r="H4" s="530"/>
      <c r="I4" s="530"/>
      <c r="J4" s="530"/>
      <c r="K4" s="23"/>
      <c r="O4" s="22" t="s">
        <v>26</v>
      </c>
      <c r="P4" s="41" t="s">
        <v>40</v>
      </c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29</v>
      </c>
      <c r="B8" s="267" t="s">
        <v>567</v>
      </c>
      <c r="C8" s="106" t="s">
        <v>30</v>
      </c>
      <c r="D8" s="667" t="s">
        <v>47</v>
      </c>
      <c r="E8" s="668"/>
      <c r="F8" s="90"/>
      <c r="G8" s="91">
        <v>20000</v>
      </c>
      <c r="H8" s="91">
        <f>F8*G8</f>
        <v>0</v>
      </c>
      <c r="I8" s="91">
        <v>1</v>
      </c>
      <c r="J8" s="91">
        <v>20000</v>
      </c>
      <c r="K8" s="91">
        <f>I8*J8</f>
        <v>20000</v>
      </c>
      <c r="L8" s="91">
        <f>F8-I8</f>
        <v>-1</v>
      </c>
      <c r="M8" s="91">
        <f>G8</f>
        <v>20000</v>
      </c>
      <c r="N8" s="92">
        <f>H8-K8</f>
        <v>-20000</v>
      </c>
      <c r="O8" s="119"/>
      <c r="P8" s="453" t="s">
        <v>809</v>
      </c>
    </row>
    <row r="9" spans="1:16" ht="66.75" customHeight="1" x14ac:dyDescent="0.15">
      <c r="A9" s="16" t="s">
        <v>29</v>
      </c>
      <c r="B9" s="52" t="s">
        <v>567</v>
      </c>
      <c r="C9" s="9" t="s">
        <v>30</v>
      </c>
      <c r="D9" s="543" t="s">
        <v>50</v>
      </c>
      <c r="E9" s="544"/>
      <c r="F9" s="31">
        <v>1</v>
      </c>
      <c r="G9" s="32" t="s">
        <v>48</v>
      </c>
      <c r="H9" s="28" t="s">
        <v>48</v>
      </c>
      <c r="I9" s="32"/>
      <c r="J9" s="32"/>
      <c r="K9" s="28">
        <f t="shared" ref="K9:K17" si="0">I9*J9</f>
        <v>0</v>
      </c>
      <c r="L9" s="28">
        <f t="shared" ref="L9:L17" si="1">F9-I9</f>
        <v>1</v>
      </c>
      <c r="M9" s="28" t="str">
        <f t="shared" ref="M9:M17" si="2">G9</f>
        <v>OP価格</v>
      </c>
      <c r="N9" s="29" t="s">
        <v>48</v>
      </c>
      <c r="O9" s="34" t="s">
        <v>810</v>
      </c>
      <c r="P9" s="6" t="s">
        <v>173</v>
      </c>
    </row>
    <row r="10" spans="1:16" ht="66.75" customHeight="1" x14ac:dyDescent="0.15">
      <c r="A10" s="16" t="s">
        <v>29</v>
      </c>
      <c r="B10" s="49" t="s">
        <v>567</v>
      </c>
      <c r="C10" s="9" t="s">
        <v>30</v>
      </c>
      <c r="D10" s="543" t="s">
        <v>49</v>
      </c>
      <c r="E10" s="544"/>
      <c r="F10" s="31">
        <v>1</v>
      </c>
      <c r="G10" s="32">
        <v>88000</v>
      </c>
      <c r="H10" s="28">
        <f t="shared" ref="H10:H15" si="3">F10*G10</f>
        <v>88000</v>
      </c>
      <c r="I10" s="32"/>
      <c r="J10" s="32"/>
      <c r="K10" s="28">
        <f t="shared" si="0"/>
        <v>0</v>
      </c>
      <c r="L10" s="28">
        <f t="shared" si="1"/>
        <v>1</v>
      </c>
      <c r="M10" s="28">
        <f t="shared" si="2"/>
        <v>88000</v>
      </c>
      <c r="N10" s="29">
        <f t="shared" ref="N10:N15" si="4">H10-K10</f>
        <v>88000</v>
      </c>
      <c r="O10" s="34" t="s">
        <v>811</v>
      </c>
      <c r="P10" s="6" t="s">
        <v>173</v>
      </c>
    </row>
    <row r="11" spans="1:16" ht="92.25" customHeight="1" x14ac:dyDescent="0.15">
      <c r="A11" s="16" t="s">
        <v>29</v>
      </c>
      <c r="B11" s="52" t="s">
        <v>567</v>
      </c>
      <c r="C11" s="9" t="s">
        <v>30</v>
      </c>
      <c r="D11" s="543" t="s">
        <v>51</v>
      </c>
      <c r="E11" s="544"/>
      <c r="F11" s="31"/>
      <c r="G11" s="32">
        <v>16000</v>
      </c>
      <c r="H11" s="28">
        <f t="shared" si="3"/>
        <v>0</v>
      </c>
      <c r="I11" s="32">
        <v>2</v>
      </c>
      <c r="J11" s="32">
        <v>16000</v>
      </c>
      <c r="K11" s="28">
        <f t="shared" si="0"/>
        <v>32000</v>
      </c>
      <c r="L11" s="28">
        <f t="shared" si="1"/>
        <v>-2</v>
      </c>
      <c r="M11" s="28">
        <f t="shared" si="2"/>
        <v>16000</v>
      </c>
      <c r="N11" s="29">
        <f t="shared" si="4"/>
        <v>-32000</v>
      </c>
      <c r="O11" s="154" t="s">
        <v>812</v>
      </c>
      <c r="P11" s="263" t="s">
        <v>919</v>
      </c>
    </row>
    <row r="12" spans="1:16" ht="89.25" customHeight="1" x14ac:dyDescent="0.15">
      <c r="A12" s="16" t="s">
        <v>29</v>
      </c>
      <c r="B12" s="52" t="s">
        <v>567</v>
      </c>
      <c r="C12" s="9" t="s">
        <v>30</v>
      </c>
      <c r="D12" s="543" t="s">
        <v>52</v>
      </c>
      <c r="E12" s="544"/>
      <c r="F12" s="31">
        <v>1</v>
      </c>
      <c r="G12" s="32">
        <v>21000</v>
      </c>
      <c r="H12" s="28">
        <f t="shared" si="3"/>
        <v>21000</v>
      </c>
      <c r="I12" s="32"/>
      <c r="J12" s="32"/>
      <c r="K12" s="28">
        <f t="shared" si="0"/>
        <v>0</v>
      </c>
      <c r="L12" s="28">
        <f t="shared" si="1"/>
        <v>1</v>
      </c>
      <c r="M12" s="28">
        <f t="shared" si="2"/>
        <v>21000</v>
      </c>
      <c r="N12" s="29">
        <f t="shared" si="4"/>
        <v>21000</v>
      </c>
      <c r="O12" s="34" t="s">
        <v>813</v>
      </c>
      <c r="P12" s="6" t="s">
        <v>173</v>
      </c>
    </row>
    <row r="13" spans="1:16" ht="66.75" customHeight="1" x14ac:dyDescent="0.15">
      <c r="A13" s="16" t="s">
        <v>29</v>
      </c>
      <c r="B13" s="49" t="s">
        <v>567</v>
      </c>
      <c r="C13" s="9" t="s">
        <v>30</v>
      </c>
      <c r="D13" s="543" t="s">
        <v>234</v>
      </c>
      <c r="E13" s="544"/>
      <c r="F13" s="31">
        <v>2</v>
      </c>
      <c r="G13" s="32">
        <v>17500</v>
      </c>
      <c r="H13" s="28">
        <f t="shared" si="3"/>
        <v>35000</v>
      </c>
      <c r="I13" s="32"/>
      <c r="J13" s="32"/>
      <c r="K13" s="28">
        <f t="shared" si="0"/>
        <v>0</v>
      </c>
      <c r="L13" s="28">
        <f t="shared" si="1"/>
        <v>2</v>
      </c>
      <c r="M13" s="28">
        <f t="shared" si="2"/>
        <v>17500</v>
      </c>
      <c r="N13" s="29">
        <f t="shared" si="4"/>
        <v>35000</v>
      </c>
      <c r="O13" s="154" t="s">
        <v>814</v>
      </c>
      <c r="P13" s="6" t="s">
        <v>173</v>
      </c>
    </row>
    <row r="14" spans="1:16" ht="66.75" customHeight="1" x14ac:dyDescent="0.15">
      <c r="A14" s="16" t="s">
        <v>86</v>
      </c>
      <c r="B14" s="52" t="s">
        <v>567</v>
      </c>
      <c r="C14" s="9" t="s">
        <v>30</v>
      </c>
      <c r="D14" s="543" t="s">
        <v>57</v>
      </c>
      <c r="E14" s="544"/>
      <c r="F14" s="31">
        <v>1</v>
      </c>
      <c r="G14" s="32">
        <v>33800</v>
      </c>
      <c r="H14" s="28">
        <f t="shared" si="3"/>
        <v>33800</v>
      </c>
      <c r="I14" s="32"/>
      <c r="J14" s="28"/>
      <c r="K14" s="28">
        <f>I14*J14</f>
        <v>0</v>
      </c>
      <c r="L14" s="28">
        <f>F14-I14</f>
        <v>1</v>
      </c>
      <c r="M14" s="28">
        <f t="shared" si="2"/>
        <v>33800</v>
      </c>
      <c r="N14" s="29">
        <f t="shared" si="4"/>
        <v>33800</v>
      </c>
      <c r="O14" s="34" t="s">
        <v>815</v>
      </c>
      <c r="P14" s="6" t="s">
        <v>173</v>
      </c>
    </row>
    <row r="15" spans="1:16" ht="66.75" customHeight="1" x14ac:dyDescent="0.15">
      <c r="A15" s="147" t="s">
        <v>86</v>
      </c>
      <c r="B15" s="52" t="s">
        <v>567</v>
      </c>
      <c r="C15" s="101" t="s">
        <v>30</v>
      </c>
      <c r="D15" s="665" t="s">
        <v>126</v>
      </c>
      <c r="E15" s="666"/>
      <c r="F15" s="102">
        <v>1</v>
      </c>
      <c r="G15" s="103">
        <v>60000</v>
      </c>
      <c r="H15" s="103">
        <f t="shared" si="3"/>
        <v>60000</v>
      </c>
      <c r="I15" s="103"/>
      <c r="J15" s="103"/>
      <c r="K15" s="103">
        <f t="shared" si="0"/>
        <v>0</v>
      </c>
      <c r="L15" s="103">
        <f t="shared" si="1"/>
        <v>1</v>
      </c>
      <c r="M15" s="103">
        <f t="shared" si="2"/>
        <v>60000</v>
      </c>
      <c r="N15" s="117">
        <f t="shared" si="4"/>
        <v>60000</v>
      </c>
      <c r="O15" s="135" t="s">
        <v>816</v>
      </c>
      <c r="P15" s="104" t="s">
        <v>158</v>
      </c>
    </row>
    <row r="16" spans="1:16" ht="66.75" customHeight="1" x14ac:dyDescent="0.15">
      <c r="A16" s="116" t="s">
        <v>253</v>
      </c>
      <c r="B16" s="52" t="s">
        <v>567</v>
      </c>
      <c r="C16" s="5" t="s">
        <v>176</v>
      </c>
      <c r="D16" s="543" t="s">
        <v>195</v>
      </c>
      <c r="E16" s="544"/>
      <c r="F16" s="31">
        <v>1</v>
      </c>
      <c r="G16" s="32">
        <v>33750</v>
      </c>
      <c r="H16" s="32">
        <f>G16*F16</f>
        <v>33750</v>
      </c>
      <c r="I16" s="32"/>
      <c r="J16" s="32"/>
      <c r="K16" s="32">
        <f>J16*I16</f>
        <v>0</v>
      </c>
      <c r="L16" s="32">
        <f>F16-I16</f>
        <v>1</v>
      </c>
      <c r="M16" s="32">
        <f>G16</f>
        <v>33750</v>
      </c>
      <c r="N16" s="33">
        <f>M16*L16</f>
        <v>33750</v>
      </c>
      <c r="O16" s="34" t="s">
        <v>817</v>
      </c>
      <c r="P16" s="6" t="s">
        <v>173</v>
      </c>
    </row>
    <row r="17" spans="1:16" ht="66.75" customHeight="1" x14ac:dyDescent="0.15">
      <c r="A17" s="116" t="s">
        <v>406</v>
      </c>
      <c r="B17" s="52" t="s">
        <v>567</v>
      </c>
      <c r="C17" s="5" t="s">
        <v>176</v>
      </c>
      <c r="D17" s="543" t="s">
        <v>301</v>
      </c>
      <c r="E17" s="544"/>
      <c r="F17" s="31"/>
      <c r="G17" s="32">
        <v>14500</v>
      </c>
      <c r="H17" s="32">
        <f>F17*G17</f>
        <v>0</v>
      </c>
      <c r="I17" s="32">
        <v>1</v>
      </c>
      <c r="J17" s="32">
        <v>14500</v>
      </c>
      <c r="K17" s="32">
        <f t="shared" si="0"/>
        <v>14500</v>
      </c>
      <c r="L17" s="32">
        <f t="shared" si="1"/>
        <v>-1</v>
      </c>
      <c r="M17" s="32">
        <f t="shared" si="2"/>
        <v>14500</v>
      </c>
      <c r="N17" s="33">
        <f>H17-K17</f>
        <v>-14500</v>
      </c>
      <c r="O17" s="34" t="s">
        <v>818</v>
      </c>
      <c r="P17" s="263" t="s">
        <v>919</v>
      </c>
    </row>
    <row r="18" spans="1:16" ht="66.75" customHeight="1" x14ac:dyDescent="0.15">
      <c r="A18" s="17" t="s">
        <v>448</v>
      </c>
      <c r="B18" s="49" t="s">
        <v>567</v>
      </c>
      <c r="C18" s="5" t="s">
        <v>176</v>
      </c>
      <c r="D18" s="548" t="s">
        <v>449</v>
      </c>
      <c r="E18" s="544"/>
      <c r="F18" s="31">
        <v>1</v>
      </c>
      <c r="G18" s="32">
        <v>18000</v>
      </c>
      <c r="H18" s="32">
        <f>F18*G18</f>
        <v>18000</v>
      </c>
      <c r="I18" s="32"/>
      <c r="J18" s="32"/>
      <c r="K18" s="32">
        <f>I18*J18</f>
        <v>0</v>
      </c>
      <c r="L18" s="32">
        <f>F18-I18</f>
        <v>1</v>
      </c>
      <c r="M18" s="32">
        <f>G18</f>
        <v>18000</v>
      </c>
      <c r="N18" s="33">
        <f>H18-K18</f>
        <v>18000</v>
      </c>
      <c r="O18" s="34" t="s">
        <v>819</v>
      </c>
      <c r="P18" s="6" t="s">
        <v>173</v>
      </c>
    </row>
    <row r="19" spans="1:16" ht="66.75" customHeight="1" thickBot="1" x14ac:dyDescent="0.2">
      <c r="A19" s="126" t="s">
        <v>1017</v>
      </c>
      <c r="B19" s="127" t="s">
        <v>1018</v>
      </c>
      <c r="C19" s="7" t="s">
        <v>176</v>
      </c>
      <c r="D19" s="669" t="s">
        <v>1019</v>
      </c>
      <c r="E19" s="591"/>
      <c r="F19" s="294">
        <v>1</v>
      </c>
      <c r="G19" s="295">
        <v>10330</v>
      </c>
      <c r="H19" s="295">
        <f>F19*G19</f>
        <v>10330</v>
      </c>
      <c r="I19" s="295"/>
      <c r="J19" s="295"/>
      <c r="K19" s="295"/>
      <c r="L19" s="295">
        <f>F19-I19</f>
        <v>1</v>
      </c>
      <c r="M19" s="295">
        <f>G19</f>
        <v>10330</v>
      </c>
      <c r="N19" s="296">
        <f>H19</f>
        <v>10330</v>
      </c>
      <c r="O19" s="291" t="s">
        <v>1020</v>
      </c>
      <c r="P19" s="8" t="s">
        <v>173</v>
      </c>
    </row>
    <row r="20" spans="1:16" ht="15.75" customHeight="1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s="20" customFormat="1" ht="20.100000000000001" customHeight="1" x14ac:dyDescent="0.15">
      <c r="B21" s="20" t="s">
        <v>9</v>
      </c>
      <c r="J21" s="20" t="s">
        <v>12</v>
      </c>
    </row>
    <row r="22" spans="1:16" s="20" customFormat="1" ht="20.100000000000001" customHeight="1" x14ac:dyDescent="0.15">
      <c r="B22" s="20" t="s">
        <v>10</v>
      </c>
      <c r="J22" s="20" t="s">
        <v>13</v>
      </c>
    </row>
    <row r="23" spans="1:16" s="20" customFormat="1" ht="20.100000000000001" customHeight="1" x14ac:dyDescent="0.15">
      <c r="B23" s="20" t="s">
        <v>11</v>
      </c>
      <c r="J23" s="20" t="s">
        <v>14</v>
      </c>
    </row>
    <row r="24" spans="1:16" s="1" customFormat="1" ht="24.95" customHeight="1" x14ac:dyDescent="0.15"/>
    <row r="25" spans="1:16" s="1" customFormat="1" ht="24.95" customHeight="1" x14ac:dyDescent="0.15"/>
    <row r="26" spans="1:16" s="1" customFormat="1" ht="24.95" customHeight="1" x14ac:dyDescent="0.15"/>
    <row r="27" spans="1:16" s="1" customFormat="1" x14ac:dyDescent="0.15"/>
    <row r="28" spans="1:16" s="1" customFormat="1" x14ac:dyDescent="0.15"/>
    <row r="29" spans="1:16" s="1" customFormat="1" x14ac:dyDescent="0.15"/>
    <row r="30" spans="1:16" s="1" customFormat="1" x14ac:dyDescent="0.15"/>
  </sheetData>
  <mergeCells count="24">
    <mergeCell ref="A6:A7"/>
    <mergeCell ref="A1:P1"/>
    <mergeCell ref="C2:D2"/>
    <mergeCell ref="C3:D3"/>
    <mergeCell ref="F3:G3"/>
    <mergeCell ref="C4:D4"/>
    <mergeCell ref="G4:J4"/>
    <mergeCell ref="L6:N6"/>
    <mergeCell ref="D19:E19"/>
    <mergeCell ref="P6:P7"/>
    <mergeCell ref="D13:E13"/>
    <mergeCell ref="D6:E7"/>
    <mergeCell ref="F6:H6"/>
    <mergeCell ref="I6:K6"/>
    <mergeCell ref="D18:E18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view="pageBreakPreview" topLeftCell="A3" zoomScale="50" zoomScaleNormal="50" zoomScaleSheetLayoutView="50" workbookViewId="0">
      <selection activeCell="O22" sqref="O22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.2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525" t="s">
        <v>174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240</v>
      </c>
      <c r="H4" s="530"/>
      <c r="I4" s="530"/>
      <c r="J4" s="530"/>
      <c r="K4" s="23"/>
      <c r="O4" s="22" t="s">
        <v>26</v>
      </c>
      <c r="P4" s="526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29</v>
      </c>
      <c r="B8" s="267" t="s">
        <v>567</v>
      </c>
      <c r="C8" s="106" t="s">
        <v>30</v>
      </c>
      <c r="D8" s="536" t="s">
        <v>140</v>
      </c>
      <c r="E8" s="537"/>
      <c r="F8" s="90">
        <v>6</v>
      </c>
      <c r="G8" s="91">
        <v>29000</v>
      </c>
      <c r="H8" s="91">
        <f>F8*G8</f>
        <v>174000</v>
      </c>
      <c r="I8" s="91"/>
      <c r="J8" s="91"/>
      <c r="K8" s="91">
        <f>I8*J8</f>
        <v>0</v>
      </c>
      <c r="L8" s="91">
        <f>F8-I8</f>
        <v>6</v>
      </c>
      <c r="M8" s="91">
        <f>G8</f>
        <v>29000</v>
      </c>
      <c r="N8" s="92">
        <f>H8-K8</f>
        <v>174000</v>
      </c>
      <c r="O8" s="157" t="s">
        <v>761</v>
      </c>
      <c r="P8" s="454"/>
    </row>
    <row r="9" spans="1:16" ht="66.75" customHeight="1" x14ac:dyDescent="0.15">
      <c r="A9" s="16" t="s">
        <v>86</v>
      </c>
      <c r="B9" s="49" t="s">
        <v>567</v>
      </c>
      <c r="C9" s="9" t="s">
        <v>30</v>
      </c>
      <c r="D9" s="670" t="s">
        <v>112</v>
      </c>
      <c r="E9" s="671"/>
      <c r="F9" s="27">
        <v>1</v>
      </c>
      <c r="G9" s="28">
        <v>52700</v>
      </c>
      <c r="H9" s="28">
        <f>F9*G9</f>
        <v>52700</v>
      </c>
      <c r="I9" s="28"/>
      <c r="J9" s="160"/>
      <c r="K9" s="28">
        <f>I9*J9</f>
        <v>0</v>
      </c>
      <c r="L9" s="28">
        <f>F9-I9</f>
        <v>1</v>
      </c>
      <c r="M9" s="28">
        <f>G9</f>
        <v>52700</v>
      </c>
      <c r="N9" s="29">
        <f>H9-K9</f>
        <v>52700</v>
      </c>
      <c r="O9" s="30" t="s">
        <v>797</v>
      </c>
      <c r="P9" s="115" t="s">
        <v>237</v>
      </c>
    </row>
    <row r="10" spans="1:16" ht="96.75" customHeight="1" thickBot="1" x14ac:dyDescent="0.2">
      <c r="A10" s="126" t="s">
        <v>246</v>
      </c>
      <c r="B10" s="127" t="s">
        <v>567</v>
      </c>
      <c r="C10" s="7" t="s">
        <v>176</v>
      </c>
      <c r="D10" s="672" t="s">
        <v>187</v>
      </c>
      <c r="E10" s="673"/>
      <c r="F10" s="35">
        <v>3</v>
      </c>
      <c r="G10" s="36">
        <v>17820</v>
      </c>
      <c r="H10" s="132">
        <f>G10*F10</f>
        <v>53460</v>
      </c>
      <c r="I10" s="36"/>
      <c r="J10" s="36"/>
      <c r="K10" s="132">
        <f>J10*I10</f>
        <v>0</v>
      </c>
      <c r="L10" s="132">
        <f>F10-I10</f>
        <v>3</v>
      </c>
      <c r="M10" s="132">
        <f>G10</f>
        <v>17820</v>
      </c>
      <c r="N10" s="133">
        <f>M10*L10</f>
        <v>53460</v>
      </c>
      <c r="O10" s="455" t="s">
        <v>798</v>
      </c>
      <c r="P10" s="8" t="s">
        <v>158</v>
      </c>
    </row>
    <row r="11" spans="1:16" ht="15.75" customHeigh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s="20" customFormat="1" ht="20.100000000000001" customHeight="1" x14ac:dyDescent="0.15">
      <c r="B12" s="20" t="s">
        <v>9</v>
      </c>
      <c r="J12" s="20" t="s">
        <v>12</v>
      </c>
    </row>
    <row r="13" spans="1:16" s="20" customFormat="1" ht="20.100000000000001" customHeight="1" x14ac:dyDescent="0.15">
      <c r="B13" s="20" t="s">
        <v>10</v>
      </c>
      <c r="J13" s="20" t="s">
        <v>13</v>
      </c>
    </row>
    <row r="14" spans="1:16" s="20" customFormat="1" ht="20.100000000000001" customHeight="1" x14ac:dyDescent="0.15">
      <c r="B14" s="20" t="s">
        <v>11</v>
      </c>
      <c r="J14" s="20" t="s">
        <v>14</v>
      </c>
    </row>
    <row r="15" spans="1:16" s="1" customFormat="1" ht="24.95" customHeight="1" x14ac:dyDescent="0.15"/>
    <row r="16" spans="1:16" s="1" customFormat="1" ht="24.95" customHeight="1" x14ac:dyDescent="0.15"/>
    <row r="17" s="1" customFormat="1" ht="24.95" customHeight="1" x14ac:dyDescent="0.15"/>
    <row r="18" s="1" customFormat="1" x14ac:dyDescent="0.15"/>
    <row r="19" s="1" customFormat="1" x14ac:dyDescent="0.15"/>
    <row r="20" s="1" customFormat="1" x14ac:dyDescent="0.15"/>
    <row r="21" s="1" customFormat="1" x14ac:dyDescent="0.15"/>
  </sheetData>
  <mergeCells count="16">
    <mergeCell ref="D10:E10"/>
    <mergeCell ref="A1:P1"/>
    <mergeCell ref="C2:D2"/>
    <mergeCell ref="C3:D3"/>
    <mergeCell ref="F3:G3"/>
    <mergeCell ref="P3:P4"/>
    <mergeCell ref="C4:D4"/>
    <mergeCell ref="G4:J4"/>
    <mergeCell ref="P6:P7"/>
    <mergeCell ref="D8:E8"/>
    <mergeCell ref="D9:E9"/>
    <mergeCell ref="A6:A7"/>
    <mergeCell ref="D6:E7"/>
    <mergeCell ref="F6:H6"/>
    <mergeCell ref="I6:K6"/>
    <mergeCell ref="L6:N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view="pageBreakPreview" zoomScale="60" zoomScaleNormal="50" workbookViewId="0">
      <selection activeCell="N3" sqref="N3"/>
    </sheetView>
  </sheetViews>
  <sheetFormatPr defaultRowHeight="18.75" x14ac:dyDescent="0.15"/>
  <cols>
    <col min="1" max="1" width="17.75" style="2" customWidth="1"/>
    <col min="2" max="2" width="12.25" style="2" customWidth="1"/>
    <col min="3" max="3" width="11.5" style="2" customWidth="1"/>
    <col min="4" max="4" width="6.7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21" customWidth="1"/>
    <col min="15" max="15" width="2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23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8.5" customHeight="1" x14ac:dyDescent="0.2">
      <c r="A2" s="25"/>
      <c r="B2" s="26" t="s">
        <v>92</v>
      </c>
      <c r="C2" s="685" t="s">
        <v>344</v>
      </c>
      <c r="D2" s="686"/>
    </row>
    <row r="3" spans="1:16" s="21" customFormat="1" ht="20.100000000000001" customHeight="1" x14ac:dyDescent="0.2">
      <c r="A3" s="44" t="s">
        <v>300</v>
      </c>
      <c r="B3" s="45"/>
      <c r="C3" s="522"/>
      <c r="D3" s="523"/>
      <c r="F3" s="524" t="s">
        <v>345</v>
      </c>
      <c r="G3" s="524"/>
      <c r="N3" s="222"/>
    </row>
    <row r="4" spans="1:16" s="21" customFormat="1" ht="27" customHeight="1" thickBot="1" x14ac:dyDescent="0.25">
      <c r="A4" s="42" t="s">
        <v>96</v>
      </c>
      <c r="B4" s="43"/>
      <c r="C4" s="527"/>
      <c r="D4" s="528"/>
      <c r="F4" s="24">
        <v>0</v>
      </c>
      <c r="G4" s="22" t="s">
        <v>371</v>
      </c>
      <c r="H4" s="23"/>
      <c r="I4" s="23"/>
      <c r="J4" s="23"/>
      <c r="K4" s="23"/>
      <c r="N4" s="222"/>
      <c r="O4" s="22" t="s">
        <v>346</v>
      </c>
      <c r="P4" s="23"/>
    </row>
    <row r="5" spans="1:16" ht="15" customHeight="1" x14ac:dyDescent="0.15"/>
    <row r="6" spans="1:16" s="4" customFormat="1" ht="24.95" customHeight="1" x14ac:dyDescent="0.15">
      <c r="A6" s="674" t="s">
        <v>347</v>
      </c>
      <c r="B6" s="130" t="s">
        <v>348</v>
      </c>
      <c r="C6" s="130" t="s">
        <v>349</v>
      </c>
      <c r="D6" s="679" t="s">
        <v>350</v>
      </c>
      <c r="E6" s="680"/>
      <c r="F6" s="675" t="s">
        <v>351</v>
      </c>
      <c r="G6" s="676"/>
      <c r="H6" s="677"/>
      <c r="I6" s="678" t="s">
        <v>352</v>
      </c>
      <c r="J6" s="676"/>
      <c r="K6" s="677"/>
      <c r="L6" s="678" t="s">
        <v>353</v>
      </c>
      <c r="M6" s="676"/>
      <c r="N6" s="683"/>
      <c r="O6" s="136" t="s">
        <v>354</v>
      </c>
      <c r="P6" s="684" t="s">
        <v>355</v>
      </c>
    </row>
    <row r="7" spans="1:16" s="4" customFormat="1" ht="24.95" customHeight="1" thickBot="1" x14ac:dyDescent="0.2">
      <c r="A7" s="576"/>
      <c r="B7" s="11" t="s">
        <v>356</v>
      </c>
      <c r="C7" s="11" t="s">
        <v>357</v>
      </c>
      <c r="D7" s="577"/>
      <c r="E7" s="578"/>
      <c r="F7" s="14" t="s">
        <v>358</v>
      </c>
      <c r="G7" s="11" t="s">
        <v>359</v>
      </c>
      <c r="H7" s="11" t="s">
        <v>360</v>
      </c>
      <c r="I7" s="11" t="s">
        <v>358</v>
      </c>
      <c r="J7" s="11" t="s">
        <v>359</v>
      </c>
      <c r="K7" s="11" t="s">
        <v>360</v>
      </c>
      <c r="L7" s="11" t="s">
        <v>358</v>
      </c>
      <c r="M7" s="11" t="s">
        <v>359</v>
      </c>
      <c r="N7" s="223" t="s">
        <v>360</v>
      </c>
      <c r="O7" s="13" t="s">
        <v>356</v>
      </c>
      <c r="P7" s="575"/>
    </row>
    <row r="8" spans="1:16" s="4" customFormat="1" ht="78.75" customHeight="1" x14ac:dyDescent="0.15">
      <c r="A8" s="105" t="s">
        <v>86</v>
      </c>
      <c r="B8" s="267" t="s">
        <v>567</v>
      </c>
      <c r="C8" s="106" t="s">
        <v>30</v>
      </c>
      <c r="D8" s="681" t="s">
        <v>147</v>
      </c>
      <c r="E8" s="682"/>
      <c r="F8" s="305">
        <v>1</v>
      </c>
      <c r="G8" s="306">
        <v>60000</v>
      </c>
      <c r="H8" s="306">
        <f>F8*G8</f>
        <v>60000</v>
      </c>
      <c r="I8" s="306"/>
      <c r="J8" s="306"/>
      <c r="K8" s="306">
        <f>I8*J8</f>
        <v>0</v>
      </c>
      <c r="L8" s="306">
        <f>F8-I8</f>
        <v>1</v>
      </c>
      <c r="M8" s="306">
        <f>G8</f>
        <v>60000</v>
      </c>
      <c r="N8" s="456">
        <f>H8-K8</f>
        <v>60000</v>
      </c>
      <c r="O8" s="457" t="s">
        <v>786</v>
      </c>
      <c r="P8" s="458" t="s">
        <v>1021</v>
      </c>
    </row>
    <row r="9" spans="1:16" ht="66.75" customHeight="1" x14ac:dyDescent="0.15">
      <c r="A9" s="17" t="s">
        <v>375</v>
      </c>
      <c r="B9" s="49" t="s">
        <v>567</v>
      </c>
      <c r="C9" s="5" t="s">
        <v>176</v>
      </c>
      <c r="D9" s="272" t="s">
        <v>373</v>
      </c>
      <c r="E9" s="259" t="s">
        <v>372</v>
      </c>
      <c r="F9" s="199"/>
      <c r="G9" s="459">
        <v>1490000</v>
      </c>
      <c r="H9" s="459">
        <f t="shared" ref="H9:H24" si="0">F9*G9</f>
        <v>0</v>
      </c>
      <c r="I9" s="144">
        <v>1</v>
      </c>
      <c r="J9" s="459">
        <v>1490000</v>
      </c>
      <c r="K9" s="144">
        <f t="shared" ref="K9:K24" si="1">I9*J9</f>
        <v>1490000</v>
      </c>
      <c r="L9" s="5">
        <v>1</v>
      </c>
      <c r="M9" s="460">
        <v>1490000</v>
      </c>
      <c r="N9" s="461">
        <f t="shared" ref="N9:N24" si="2">H9-K9</f>
        <v>-1490000</v>
      </c>
      <c r="O9" s="159"/>
      <c r="P9" s="152" t="s">
        <v>588</v>
      </c>
    </row>
    <row r="10" spans="1:16" ht="66.75" customHeight="1" x14ac:dyDescent="0.15">
      <c r="A10" s="17" t="s">
        <v>376</v>
      </c>
      <c r="B10" s="49" t="s">
        <v>567</v>
      </c>
      <c r="C10" s="5" t="s">
        <v>176</v>
      </c>
      <c r="D10" s="585" t="s">
        <v>374</v>
      </c>
      <c r="E10" s="586"/>
      <c r="F10" s="169"/>
      <c r="G10" s="120">
        <v>1162500</v>
      </c>
      <c r="H10" s="120">
        <f t="shared" si="0"/>
        <v>0</v>
      </c>
      <c r="I10" s="120">
        <v>1</v>
      </c>
      <c r="J10" s="120">
        <v>1162500</v>
      </c>
      <c r="K10" s="120">
        <f t="shared" si="1"/>
        <v>1162500</v>
      </c>
      <c r="L10" s="32">
        <v>1</v>
      </c>
      <c r="M10" s="32">
        <v>1162500</v>
      </c>
      <c r="N10" s="233">
        <f t="shared" si="2"/>
        <v>-1162500</v>
      </c>
      <c r="O10" s="159"/>
      <c r="P10" s="152" t="s">
        <v>589</v>
      </c>
    </row>
    <row r="11" spans="1:16" ht="66.75" customHeight="1" x14ac:dyDescent="0.15">
      <c r="A11" s="17" t="s">
        <v>398</v>
      </c>
      <c r="B11" s="49" t="s">
        <v>567</v>
      </c>
      <c r="C11" s="5" t="s">
        <v>176</v>
      </c>
      <c r="D11" s="548" t="s">
        <v>378</v>
      </c>
      <c r="E11" s="544"/>
      <c r="F11" s="31">
        <v>1</v>
      </c>
      <c r="G11" s="32">
        <v>66906</v>
      </c>
      <c r="H11" s="32">
        <f t="shared" si="0"/>
        <v>66906</v>
      </c>
      <c r="I11" s="32"/>
      <c r="J11" s="32"/>
      <c r="K11" s="32">
        <f t="shared" si="1"/>
        <v>0</v>
      </c>
      <c r="L11" s="32">
        <v>1</v>
      </c>
      <c r="M11" s="32">
        <v>66906</v>
      </c>
      <c r="N11" s="233">
        <f t="shared" si="2"/>
        <v>66906</v>
      </c>
      <c r="O11" s="31" t="s">
        <v>801</v>
      </c>
      <c r="P11" s="6" t="s">
        <v>1042</v>
      </c>
    </row>
    <row r="12" spans="1:16" ht="66.75" customHeight="1" x14ac:dyDescent="0.15">
      <c r="A12" s="17" t="s">
        <v>410</v>
      </c>
      <c r="B12" s="49" t="s">
        <v>567</v>
      </c>
      <c r="C12" s="5" t="s">
        <v>176</v>
      </c>
      <c r="D12" s="585" t="s">
        <v>411</v>
      </c>
      <c r="E12" s="586"/>
      <c r="F12" s="169"/>
      <c r="G12" s="120">
        <v>108885</v>
      </c>
      <c r="H12" s="120">
        <f t="shared" si="0"/>
        <v>0</v>
      </c>
      <c r="I12" s="120">
        <v>2</v>
      </c>
      <c r="J12" s="120">
        <v>108885</v>
      </c>
      <c r="K12" s="120">
        <f t="shared" si="1"/>
        <v>217770</v>
      </c>
      <c r="L12" s="32">
        <v>2</v>
      </c>
      <c r="M12" s="32">
        <v>108885</v>
      </c>
      <c r="N12" s="233">
        <f t="shared" si="2"/>
        <v>-217770</v>
      </c>
      <c r="O12" s="31"/>
      <c r="P12" s="152" t="s">
        <v>590</v>
      </c>
    </row>
    <row r="13" spans="1:16" ht="66.75" customHeight="1" x14ac:dyDescent="0.15">
      <c r="A13" s="17" t="s">
        <v>377</v>
      </c>
      <c r="B13" s="49" t="s">
        <v>567</v>
      </c>
      <c r="C13" s="5" t="s">
        <v>176</v>
      </c>
      <c r="D13" s="548" t="s">
        <v>378</v>
      </c>
      <c r="E13" s="544"/>
      <c r="F13" s="31">
        <v>1</v>
      </c>
      <c r="G13" s="32">
        <v>94500</v>
      </c>
      <c r="H13" s="32">
        <f t="shared" si="0"/>
        <v>94500</v>
      </c>
      <c r="I13" s="32"/>
      <c r="J13" s="32"/>
      <c r="K13" s="32">
        <f t="shared" si="1"/>
        <v>0</v>
      </c>
      <c r="L13" s="32">
        <v>1</v>
      </c>
      <c r="M13" s="32">
        <v>94500</v>
      </c>
      <c r="N13" s="233">
        <f t="shared" si="2"/>
        <v>94500</v>
      </c>
      <c r="O13" s="31" t="s">
        <v>802</v>
      </c>
      <c r="P13" s="40" t="s">
        <v>1043</v>
      </c>
    </row>
    <row r="14" spans="1:16" ht="66.75" customHeight="1" x14ac:dyDescent="0.15">
      <c r="A14" s="17" t="s">
        <v>377</v>
      </c>
      <c r="B14" s="49" t="s">
        <v>567</v>
      </c>
      <c r="C14" s="5" t="s">
        <v>176</v>
      </c>
      <c r="D14" s="548" t="s">
        <v>412</v>
      </c>
      <c r="E14" s="544"/>
      <c r="F14" s="31">
        <v>1</v>
      </c>
      <c r="G14" s="32">
        <v>78645</v>
      </c>
      <c r="H14" s="32">
        <f t="shared" si="0"/>
        <v>78645</v>
      </c>
      <c r="I14" s="32"/>
      <c r="J14" s="32"/>
      <c r="K14" s="32">
        <f t="shared" si="1"/>
        <v>0</v>
      </c>
      <c r="L14" s="32">
        <v>1</v>
      </c>
      <c r="M14" s="32">
        <v>78645</v>
      </c>
      <c r="N14" s="233">
        <f t="shared" si="2"/>
        <v>78645</v>
      </c>
      <c r="O14" s="31" t="s">
        <v>803</v>
      </c>
      <c r="P14" s="40" t="s">
        <v>1044</v>
      </c>
    </row>
    <row r="15" spans="1:16" ht="66.75" customHeight="1" x14ac:dyDescent="0.15">
      <c r="A15" s="17" t="s">
        <v>436</v>
      </c>
      <c r="B15" s="49" t="s">
        <v>567</v>
      </c>
      <c r="C15" s="5" t="s">
        <v>176</v>
      </c>
      <c r="D15" s="585" t="s">
        <v>411</v>
      </c>
      <c r="E15" s="586"/>
      <c r="F15" s="169"/>
      <c r="G15" s="120">
        <v>103110</v>
      </c>
      <c r="H15" s="120">
        <f t="shared" si="0"/>
        <v>0</v>
      </c>
      <c r="I15" s="120">
        <v>1</v>
      </c>
      <c r="J15" s="120">
        <v>103110</v>
      </c>
      <c r="K15" s="120">
        <f t="shared" si="1"/>
        <v>103110</v>
      </c>
      <c r="L15" s="32">
        <v>1</v>
      </c>
      <c r="M15" s="32">
        <v>103110</v>
      </c>
      <c r="N15" s="233">
        <f t="shared" si="2"/>
        <v>-103110</v>
      </c>
      <c r="O15" s="190" t="s">
        <v>1022</v>
      </c>
      <c r="P15" s="263" t="s">
        <v>618</v>
      </c>
    </row>
    <row r="16" spans="1:16" ht="66.75" customHeight="1" x14ac:dyDescent="0.15">
      <c r="A16" s="17" t="s">
        <v>526</v>
      </c>
      <c r="B16" s="49" t="s">
        <v>567</v>
      </c>
      <c r="C16" s="5" t="s">
        <v>176</v>
      </c>
      <c r="D16" s="585" t="s">
        <v>411</v>
      </c>
      <c r="E16" s="586"/>
      <c r="F16" s="169"/>
      <c r="G16" s="120">
        <v>89000</v>
      </c>
      <c r="H16" s="120">
        <f t="shared" si="0"/>
        <v>0</v>
      </c>
      <c r="I16" s="120">
        <v>1</v>
      </c>
      <c r="J16" s="120">
        <v>89000</v>
      </c>
      <c r="K16" s="120">
        <f t="shared" si="1"/>
        <v>89000</v>
      </c>
      <c r="L16" s="32">
        <v>1</v>
      </c>
      <c r="M16" s="32">
        <v>89000</v>
      </c>
      <c r="N16" s="233">
        <f t="shared" si="2"/>
        <v>-89000</v>
      </c>
      <c r="O16" s="31" t="s">
        <v>804</v>
      </c>
      <c r="P16" s="263" t="s">
        <v>1023</v>
      </c>
    </row>
    <row r="17" spans="1:16" ht="66.75" customHeight="1" x14ac:dyDescent="0.15">
      <c r="A17" s="17" t="s">
        <v>478</v>
      </c>
      <c r="B17" s="49" t="s">
        <v>567</v>
      </c>
      <c r="C17" s="5" t="s">
        <v>176</v>
      </c>
      <c r="D17" s="585" t="s">
        <v>1049</v>
      </c>
      <c r="E17" s="586"/>
      <c r="F17" s="31"/>
      <c r="G17" s="32">
        <v>74000</v>
      </c>
      <c r="H17" s="32">
        <f t="shared" si="0"/>
        <v>0</v>
      </c>
      <c r="I17" s="32">
        <v>1</v>
      </c>
      <c r="J17" s="32">
        <v>74000</v>
      </c>
      <c r="K17" s="32">
        <f t="shared" si="1"/>
        <v>74000</v>
      </c>
      <c r="L17" s="32">
        <f>F17-I17</f>
        <v>-1</v>
      </c>
      <c r="M17" s="32">
        <f>G17</f>
        <v>74000</v>
      </c>
      <c r="N17" s="233">
        <f t="shared" si="2"/>
        <v>-74000</v>
      </c>
      <c r="O17" s="207" t="s">
        <v>1024</v>
      </c>
      <c r="P17" s="263" t="s">
        <v>799</v>
      </c>
    </row>
    <row r="18" spans="1:16" ht="66.75" customHeight="1" x14ac:dyDescent="0.15">
      <c r="A18" s="17" t="s">
        <v>542</v>
      </c>
      <c r="B18" s="49" t="s">
        <v>537</v>
      </c>
      <c r="C18" s="5" t="s">
        <v>176</v>
      </c>
      <c r="D18" s="548" t="s">
        <v>1049</v>
      </c>
      <c r="E18" s="544"/>
      <c r="F18" s="31">
        <v>1</v>
      </c>
      <c r="G18" s="32">
        <v>80000</v>
      </c>
      <c r="H18" s="32">
        <f t="shared" si="0"/>
        <v>80000</v>
      </c>
      <c r="I18" s="32"/>
      <c r="J18" s="32"/>
      <c r="K18" s="32">
        <f t="shared" si="1"/>
        <v>0</v>
      </c>
      <c r="L18" s="32">
        <f>F18-I18</f>
        <v>1</v>
      </c>
      <c r="M18" s="32">
        <f>G18</f>
        <v>80000</v>
      </c>
      <c r="N18" s="233">
        <f t="shared" si="2"/>
        <v>80000</v>
      </c>
      <c r="O18" s="31" t="s">
        <v>805</v>
      </c>
      <c r="P18" s="462" t="s">
        <v>1045</v>
      </c>
    </row>
    <row r="19" spans="1:16" ht="66.75" customHeight="1" x14ac:dyDescent="0.15">
      <c r="A19" s="17" t="s">
        <v>586</v>
      </c>
      <c r="B19" s="49" t="s">
        <v>537</v>
      </c>
      <c r="C19" s="5" t="s">
        <v>176</v>
      </c>
      <c r="D19" s="548" t="s">
        <v>587</v>
      </c>
      <c r="E19" s="544"/>
      <c r="F19" s="31">
        <v>4</v>
      </c>
      <c r="G19" s="32"/>
      <c r="H19" s="128">
        <f t="shared" si="0"/>
        <v>0</v>
      </c>
      <c r="I19" s="32"/>
      <c r="J19" s="32"/>
      <c r="K19" s="32">
        <f t="shared" si="1"/>
        <v>0</v>
      </c>
      <c r="L19" s="32">
        <f t="shared" ref="L19:L24" si="3">F19-I19</f>
        <v>4</v>
      </c>
      <c r="M19" s="32">
        <f t="shared" ref="M19:M24" si="4">G19</f>
        <v>0</v>
      </c>
      <c r="N19" s="233">
        <f t="shared" si="2"/>
        <v>0</v>
      </c>
      <c r="O19" s="171" t="s">
        <v>916</v>
      </c>
      <c r="P19" s="40" t="s">
        <v>1046</v>
      </c>
    </row>
    <row r="20" spans="1:16" ht="66.75" customHeight="1" x14ac:dyDescent="0.15">
      <c r="A20" s="17" t="s">
        <v>619</v>
      </c>
      <c r="B20" s="49" t="s">
        <v>537</v>
      </c>
      <c r="C20" s="5" t="s">
        <v>176</v>
      </c>
      <c r="D20" s="543" t="s">
        <v>1047</v>
      </c>
      <c r="E20" s="544"/>
      <c r="F20" s="31">
        <v>1</v>
      </c>
      <c r="G20" s="128" t="s">
        <v>620</v>
      </c>
      <c r="H20" s="32">
        <f t="shared" si="0"/>
        <v>140480</v>
      </c>
      <c r="I20" s="32"/>
      <c r="J20" s="32"/>
      <c r="K20" s="32">
        <f t="shared" si="1"/>
        <v>0</v>
      </c>
      <c r="L20" s="32">
        <f t="shared" si="3"/>
        <v>1</v>
      </c>
      <c r="M20" s="32" t="str">
        <f t="shared" si="4"/>
        <v>140480</v>
      </c>
      <c r="N20" s="233">
        <f t="shared" si="2"/>
        <v>140480</v>
      </c>
      <c r="O20" s="31" t="s">
        <v>806</v>
      </c>
      <c r="P20" s="6"/>
    </row>
    <row r="21" spans="1:16" ht="66.75" customHeight="1" x14ac:dyDescent="0.15">
      <c r="A21" s="17" t="s">
        <v>619</v>
      </c>
      <c r="B21" s="49" t="s">
        <v>537</v>
      </c>
      <c r="C21" s="5" t="s">
        <v>176</v>
      </c>
      <c r="D21" s="543" t="s">
        <v>1048</v>
      </c>
      <c r="E21" s="544"/>
      <c r="F21" s="31">
        <v>1</v>
      </c>
      <c r="G21" s="128" t="s">
        <v>621</v>
      </c>
      <c r="H21" s="32">
        <f t="shared" si="0"/>
        <v>140380</v>
      </c>
      <c r="I21" s="32"/>
      <c r="J21" s="32"/>
      <c r="K21" s="32">
        <f t="shared" si="1"/>
        <v>0</v>
      </c>
      <c r="L21" s="32">
        <f t="shared" si="3"/>
        <v>1</v>
      </c>
      <c r="M21" s="32" t="str">
        <f t="shared" si="4"/>
        <v>140380</v>
      </c>
      <c r="N21" s="233">
        <f t="shared" si="2"/>
        <v>140380</v>
      </c>
      <c r="O21" s="31" t="s">
        <v>807</v>
      </c>
      <c r="P21" s="6"/>
    </row>
    <row r="22" spans="1:16" ht="66.75" customHeight="1" x14ac:dyDescent="0.15">
      <c r="A22" s="17" t="s">
        <v>800</v>
      </c>
      <c r="B22" s="49" t="s">
        <v>1026</v>
      </c>
      <c r="C22" s="5" t="s">
        <v>176</v>
      </c>
      <c r="D22" s="548" t="s">
        <v>1049</v>
      </c>
      <c r="E22" s="544"/>
      <c r="F22" s="184">
        <v>1</v>
      </c>
      <c r="G22" s="185">
        <v>85000</v>
      </c>
      <c r="H22" s="185">
        <f t="shared" si="0"/>
        <v>85000</v>
      </c>
      <c r="I22" s="185"/>
      <c r="J22" s="185"/>
      <c r="K22" s="185">
        <f t="shared" si="1"/>
        <v>0</v>
      </c>
      <c r="L22" s="185">
        <f t="shared" si="3"/>
        <v>1</v>
      </c>
      <c r="M22" s="185">
        <f t="shared" si="4"/>
        <v>85000</v>
      </c>
      <c r="N22" s="234">
        <f t="shared" si="2"/>
        <v>85000</v>
      </c>
      <c r="O22" s="184" t="s">
        <v>1027</v>
      </c>
      <c r="P22" s="6" t="s">
        <v>1050</v>
      </c>
    </row>
    <row r="23" spans="1:16" ht="66.75" customHeight="1" x14ac:dyDescent="0.15">
      <c r="A23" s="17" t="s">
        <v>1025</v>
      </c>
      <c r="B23" s="49" t="s">
        <v>1026</v>
      </c>
      <c r="C23" s="5" t="s">
        <v>176</v>
      </c>
      <c r="D23" s="548" t="s">
        <v>1049</v>
      </c>
      <c r="E23" s="544"/>
      <c r="F23" s="184">
        <v>1</v>
      </c>
      <c r="G23" s="185">
        <v>77869</v>
      </c>
      <c r="H23" s="185">
        <f t="shared" si="0"/>
        <v>77869</v>
      </c>
      <c r="I23" s="185"/>
      <c r="J23" s="185"/>
      <c r="K23" s="185">
        <f t="shared" si="1"/>
        <v>0</v>
      </c>
      <c r="L23" s="185">
        <f t="shared" si="3"/>
        <v>1</v>
      </c>
      <c r="M23" s="185">
        <f t="shared" si="4"/>
        <v>77869</v>
      </c>
      <c r="N23" s="234">
        <f t="shared" si="2"/>
        <v>77869</v>
      </c>
      <c r="O23" s="184" t="s">
        <v>1028</v>
      </c>
      <c r="P23" s="6" t="s">
        <v>1051</v>
      </c>
    </row>
    <row r="24" spans="1:16" ht="62.25" customHeight="1" thickBot="1" x14ac:dyDescent="0.2">
      <c r="A24" s="18" t="s">
        <v>1029</v>
      </c>
      <c r="B24" s="127" t="s">
        <v>1007</v>
      </c>
      <c r="C24" s="7" t="s">
        <v>176</v>
      </c>
      <c r="D24" s="553" t="s">
        <v>1049</v>
      </c>
      <c r="E24" s="554"/>
      <c r="F24" s="294">
        <v>1</v>
      </c>
      <c r="G24" s="295">
        <v>85000</v>
      </c>
      <c r="H24" s="295">
        <f t="shared" si="0"/>
        <v>85000</v>
      </c>
      <c r="I24" s="295"/>
      <c r="J24" s="295"/>
      <c r="K24" s="295">
        <f t="shared" si="1"/>
        <v>0</v>
      </c>
      <c r="L24" s="295">
        <f t="shared" si="3"/>
        <v>1</v>
      </c>
      <c r="M24" s="295">
        <f t="shared" si="4"/>
        <v>85000</v>
      </c>
      <c r="N24" s="463">
        <f t="shared" si="2"/>
        <v>85000</v>
      </c>
      <c r="O24" s="294" t="s">
        <v>1030</v>
      </c>
      <c r="P24" s="8" t="s">
        <v>1052</v>
      </c>
    </row>
    <row r="25" spans="1:16" ht="15.75" customHeight="1" x14ac:dyDescent="0.1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27"/>
      <c r="O25" s="19"/>
      <c r="P25" s="19"/>
    </row>
    <row r="26" spans="1:16" s="20" customFormat="1" ht="20.100000000000001" customHeight="1" x14ac:dyDescent="0.15">
      <c r="B26" s="20" t="s">
        <v>361</v>
      </c>
      <c r="J26" s="20" t="s">
        <v>362</v>
      </c>
      <c r="N26" s="235"/>
    </row>
    <row r="27" spans="1:16" s="20" customFormat="1" ht="20.100000000000001" customHeight="1" x14ac:dyDescent="0.15">
      <c r="B27" s="20" t="s">
        <v>363</v>
      </c>
      <c r="J27" s="20" t="s">
        <v>364</v>
      </c>
      <c r="N27" s="235"/>
    </row>
    <row r="28" spans="1:16" s="20" customFormat="1" ht="20.100000000000001" customHeight="1" x14ac:dyDescent="0.15">
      <c r="B28" s="20" t="s">
        <v>365</v>
      </c>
      <c r="J28" s="20" t="s">
        <v>366</v>
      </c>
      <c r="N28" s="235"/>
    </row>
    <row r="29" spans="1:16" s="1" customFormat="1" ht="24.95" customHeight="1" x14ac:dyDescent="0.15">
      <c r="N29" s="228"/>
    </row>
    <row r="30" spans="1:16" s="1" customFormat="1" ht="24.95" customHeight="1" x14ac:dyDescent="0.15">
      <c r="N30" s="228"/>
    </row>
    <row r="31" spans="1:16" s="1" customFormat="1" ht="24.95" customHeight="1" x14ac:dyDescent="0.15">
      <c r="N31" s="228"/>
    </row>
    <row r="32" spans="1:16" s="1" customFormat="1" x14ac:dyDescent="0.15">
      <c r="N32" s="228"/>
    </row>
    <row r="33" spans="14:14" s="1" customFormat="1" x14ac:dyDescent="0.15">
      <c r="N33" s="228"/>
    </row>
    <row r="34" spans="14:14" s="1" customFormat="1" x14ac:dyDescent="0.15">
      <c r="N34" s="228"/>
    </row>
    <row r="35" spans="14:14" s="1" customFormat="1" x14ac:dyDescent="0.15">
      <c r="N35" s="228"/>
    </row>
  </sheetData>
  <mergeCells count="27">
    <mergeCell ref="D22:E22"/>
    <mergeCell ref="D15:E15"/>
    <mergeCell ref="D24:E24"/>
    <mergeCell ref="A1:P1"/>
    <mergeCell ref="C2:D2"/>
    <mergeCell ref="C3:D3"/>
    <mergeCell ref="C4:D4"/>
    <mergeCell ref="D20:E20"/>
    <mergeCell ref="D21:E21"/>
    <mergeCell ref="D12:E12"/>
    <mergeCell ref="D13:E13"/>
    <mergeCell ref="L6:N6"/>
    <mergeCell ref="P6:P7"/>
    <mergeCell ref="D23:E23"/>
    <mergeCell ref="D16:E16"/>
    <mergeCell ref="D17:E17"/>
    <mergeCell ref="D18:E18"/>
    <mergeCell ref="D19:E19"/>
    <mergeCell ref="D14:E14"/>
    <mergeCell ref="F3:G3"/>
    <mergeCell ref="A6:A7"/>
    <mergeCell ref="F6:H6"/>
    <mergeCell ref="I6:K6"/>
    <mergeCell ref="D6:E7"/>
    <mergeCell ref="D11:E11"/>
    <mergeCell ref="D10:E10"/>
    <mergeCell ref="D8:E8"/>
  </mergeCells>
  <phoneticPr fontId="2"/>
  <printOptions horizontalCentered="1" verticalCentered="1"/>
  <pageMargins left="0.39370078740157483" right="0.27559055118110237" top="0.59055118110236227" bottom="0.19685039370078741" header="0.31496062992125984" footer="0.19685039370078741"/>
  <pageSetup paperSize="9" scale="42" orientation="landscape" r:id="rId1"/>
  <headerFooter alignWithMargins="0">
    <oddHeader>&amp;L&amp;"ＭＳ ゴシック,標準"&amp;16第14号様式（第43条）&amp;R&amp;A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="50" zoomScaleNormal="50" zoomScaleSheetLayoutView="50" workbookViewId="0">
      <selection activeCell="P19" sqref="P19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12.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525" t="s">
        <v>174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287</v>
      </c>
      <c r="H4" s="687"/>
      <c r="I4" s="687"/>
      <c r="J4" s="687"/>
      <c r="K4" s="23"/>
      <c r="O4" s="22" t="s">
        <v>26</v>
      </c>
      <c r="P4" s="526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122.25" customHeight="1" x14ac:dyDescent="0.15">
      <c r="A8" s="16" t="s">
        <v>288</v>
      </c>
      <c r="B8" s="52" t="s">
        <v>334</v>
      </c>
      <c r="C8" s="9" t="s">
        <v>176</v>
      </c>
      <c r="D8" s="536" t="s">
        <v>289</v>
      </c>
      <c r="E8" s="537"/>
      <c r="F8" s="27">
        <v>1</v>
      </c>
      <c r="G8" s="28">
        <v>22800</v>
      </c>
      <c r="H8" s="28">
        <f>G8*F8</f>
        <v>22800</v>
      </c>
      <c r="I8" s="28"/>
      <c r="J8" s="28"/>
      <c r="K8" s="28">
        <f>J8*I8</f>
        <v>0</v>
      </c>
      <c r="L8" s="28">
        <f>F8-I8</f>
        <v>1</v>
      </c>
      <c r="M8" s="28">
        <f>G8</f>
        <v>22800</v>
      </c>
      <c r="N8" s="29">
        <f>M8*L8</f>
        <v>22800</v>
      </c>
      <c r="O8" s="30"/>
      <c r="P8" s="10"/>
    </row>
    <row r="9" spans="1:16" ht="120.75" customHeight="1" x14ac:dyDescent="0.15">
      <c r="A9" s="17" t="s">
        <v>290</v>
      </c>
      <c r="B9" s="52" t="s">
        <v>334</v>
      </c>
      <c r="C9" s="5" t="s">
        <v>176</v>
      </c>
      <c r="D9" s="543" t="s">
        <v>291</v>
      </c>
      <c r="E9" s="544"/>
      <c r="F9" s="31">
        <v>1</v>
      </c>
      <c r="G9" s="32">
        <v>20700</v>
      </c>
      <c r="H9" s="28">
        <f>G9*F9</f>
        <v>20700</v>
      </c>
      <c r="I9" s="32"/>
      <c r="J9" s="32"/>
      <c r="K9" s="28">
        <f>J9*I9</f>
        <v>0</v>
      </c>
      <c r="L9" s="28">
        <f>F9-I9</f>
        <v>1</v>
      </c>
      <c r="M9" s="28">
        <f>G9</f>
        <v>20700</v>
      </c>
      <c r="N9" s="29">
        <f>M9*L9</f>
        <v>20700</v>
      </c>
      <c r="O9" s="34"/>
      <c r="P9" s="6"/>
    </row>
    <row r="10" spans="1:16" ht="120.75" customHeight="1" thickBot="1" x14ac:dyDescent="0.2">
      <c r="A10" s="18" t="s">
        <v>292</v>
      </c>
      <c r="B10" s="127" t="s">
        <v>334</v>
      </c>
      <c r="C10" s="7" t="s">
        <v>176</v>
      </c>
      <c r="D10" s="663" t="s">
        <v>293</v>
      </c>
      <c r="E10" s="554"/>
      <c r="F10" s="35">
        <v>1</v>
      </c>
      <c r="G10" s="36">
        <v>3000</v>
      </c>
      <c r="H10" s="36">
        <f>G10*F10</f>
        <v>3000</v>
      </c>
      <c r="I10" s="36"/>
      <c r="J10" s="36"/>
      <c r="K10" s="36">
        <f>J10*I10</f>
        <v>0</v>
      </c>
      <c r="L10" s="36">
        <f>F10-I10</f>
        <v>1</v>
      </c>
      <c r="M10" s="36">
        <f>G10</f>
        <v>3000</v>
      </c>
      <c r="N10" s="37">
        <f>M10*L10</f>
        <v>3000</v>
      </c>
      <c r="O10" s="38"/>
      <c r="P10" s="8"/>
    </row>
    <row r="11" spans="1:16" ht="15.75" customHeight="1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s="20" customFormat="1" ht="20.100000000000001" customHeight="1" x14ac:dyDescent="0.15">
      <c r="B12" s="20" t="s">
        <v>9</v>
      </c>
      <c r="J12" s="20" t="s">
        <v>12</v>
      </c>
    </row>
    <row r="13" spans="1:16" s="20" customFormat="1" ht="20.100000000000001" customHeight="1" x14ac:dyDescent="0.15">
      <c r="B13" s="20" t="s">
        <v>10</v>
      </c>
      <c r="J13" s="20" t="s">
        <v>13</v>
      </c>
    </row>
    <row r="14" spans="1:16" s="20" customFormat="1" ht="20.100000000000001" customHeight="1" x14ac:dyDescent="0.15">
      <c r="B14" s="20" t="s">
        <v>11</v>
      </c>
      <c r="J14" s="20" t="s">
        <v>14</v>
      </c>
    </row>
    <row r="15" spans="1:16" s="1" customFormat="1" ht="24.95" customHeight="1" x14ac:dyDescent="0.15"/>
    <row r="16" spans="1:16" s="1" customFormat="1" ht="24.95" customHeight="1" x14ac:dyDescent="0.15"/>
    <row r="17" s="1" customFormat="1" ht="24.95" customHeight="1" x14ac:dyDescent="0.15"/>
    <row r="18" s="1" customFormat="1" x14ac:dyDescent="0.15"/>
    <row r="19" s="1" customFormat="1" x14ac:dyDescent="0.15"/>
    <row r="20" s="1" customFormat="1" x14ac:dyDescent="0.15"/>
    <row r="21" s="1" customFormat="1" x14ac:dyDescent="0.15"/>
  </sheetData>
  <mergeCells count="16">
    <mergeCell ref="A1:P1"/>
    <mergeCell ref="C2:D2"/>
    <mergeCell ref="C3:D3"/>
    <mergeCell ref="F3:G3"/>
    <mergeCell ref="A6:A7"/>
    <mergeCell ref="D6:E7"/>
    <mergeCell ref="F6:H6"/>
    <mergeCell ref="I6:K6"/>
    <mergeCell ref="P6:P7"/>
    <mergeCell ref="P3:P4"/>
    <mergeCell ref="D10:E10"/>
    <mergeCell ref="L6:N6"/>
    <mergeCell ref="D8:E8"/>
    <mergeCell ref="D9:E9"/>
    <mergeCell ref="C4:D4"/>
    <mergeCell ref="G4:J4"/>
  </mergeCells>
  <phoneticPr fontId="2"/>
  <pageMargins left="0.75" right="0.75" top="1" bottom="1" header="0.51200000000000001" footer="0.51200000000000001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BreakPreview" zoomScale="50" zoomScaleNormal="50" zoomScaleSheetLayoutView="50" workbookViewId="0">
      <selection activeCell="N4" sqref="N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525" t="s">
        <v>174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656</v>
      </c>
      <c r="H4" s="530"/>
      <c r="I4" s="530"/>
      <c r="J4" s="530"/>
      <c r="K4" s="23"/>
      <c r="O4" s="22" t="s">
        <v>26</v>
      </c>
      <c r="P4" s="526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31" t="s">
        <v>5</v>
      </c>
      <c r="G6" s="532"/>
      <c r="H6" s="533"/>
      <c r="I6" s="531" t="s">
        <v>6</v>
      </c>
      <c r="J6" s="532"/>
      <c r="K6" s="533"/>
      <c r="L6" s="531" t="s">
        <v>7</v>
      </c>
      <c r="M6" s="532"/>
      <c r="N6" s="533"/>
      <c r="O6" s="12" t="s">
        <v>8</v>
      </c>
      <c r="P6" s="534" t="s">
        <v>24</v>
      </c>
    </row>
    <row r="7" spans="1:16" s="4" customFormat="1" ht="24.95" customHeight="1" thickBot="1" x14ac:dyDescent="0.2">
      <c r="A7" s="539"/>
      <c r="B7" s="122" t="s">
        <v>2</v>
      </c>
      <c r="C7" s="122" t="s">
        <v>4</v>
      </c>
      <c r="D7" s="541"/>
      <c r="E7" s="542"/>
      <c r="F7" s="273" t="s">
        <v>16</v>
      </c>
      <c r="G7" s="130" t="s">
        <v>18</v>
      </c>
      <c r="H7" s="274" t="s">
        <v>17</v>
      </c>
      <c r="I7" s="273" t="s">
        <v>16</v>
      </c>
      <c r="J7" s="130" t="s">
        <v>18</v>
      </c>
      <c r="K7" s="274" t="s">
        <v>17</v>
      </c>
      <c r="L7" s="273" t="s">
        <v>16</v>
      </c>
      <c r="M7" s="130" t="s">
        <v>18</v>
      </c>
      <c r="N7" s="274" t="s">
        <v>17</v>
      </c>
      <c r="O7" s="334" t="s">
        <v>2</v>
      </c>
      <c r="P7" s="535"/>
    </row>
    <row r="8" spans="1:16" ht="66.75" customHeight="1" x14ac:dyDescent="0.15">
      <c r="A8" s="105" t="s">
        <v>29</v>
      </c>
      <c r="B8" s="253" t="s">
        <v>567</v>
      </c>
      <c r="C8" s="106" t="s">
        <v>30</v>
      </c>
      <c r="D8" s="536" t="s">
        <v>140</v>
      </c>
      <c r="E8" s="537"/>
      <c r="F8" s="90">
        <v>6</v>
      </c>
      <c r="G8" s="91">
        <v>29000</v>
      </c>
      <c r="H8" s="92">
        <f>F8*G8</f>
        <v>174000</v>
      </c>
      <c r="I8" s="90"/>
      <c r="J8" s="91"/>
      <c r="K8" s="92">
        <f>I8*J8</f>
        <v>0</v>
      </c>
      <c r="L8" s="90">
        <f>F8-I8</f>
        <v>6</v>
      </c>
      <c r="M8" s="91">
        <f>G8</f>
        <v>29000</v>
      </c>
      <c r="N8" s="92">
        <f>H8-K8</f>
        <v>174000</v>
      </c>
      <c r="O8" s="157" t="s">
        <v>760</v>
      </c>
      <c r="P8" s="335" t="s">
        <v>762</v>
      </c>
    </row>
    <row r="9" spans="1:16" ht="66.75" customHeight="1" x14ac:dyDescent="0.15">
      <c r="A9" s="17" t="s">
        <v>218</v>
      </c>
      <c r="B9" s="251" t="s">
        <v>567</v>
      </c>
      <c r="C9" s="5" t="s">
        <v>30</v>
      </c>
      <c r="D9" s="543" t="s">
        <v>128</v>
      </c>
      <c r="E9" s="544"/>
      <c r="F9" s="31">
        <v>1</v>
      </c>
      <c r="G9" s="32">
        <v>48800</v>
      </c>
      <c r="H9" s="142">
        <f>F9*G9</f>
        <v>48800</v>
      </c>
      <c r="I9" s="31"/>
      <c r="J9" s="32"/>
      <c r="K9" s="33">
        <f>I9*J9</f>
        <v>0</v>
      </c>
      <c r="L9" s="34">
        <f>F9-I9</f>
        <v>1</v>
      </c>
      <c r="M9" s="32">
        <f>G9</f>
        <v>48800</v>
      </c>
      <c r="N9" s="33">
        <f>H9-K9</f>
        <v>48800</v>
      </c>
      <c r="O9" s="34" t="s">
        <v>763</v>
      </c>
      <c r="P9" s="219" t="s">
        <v>1053</v>
      </c>
    </row>
    <row r="10" spans="1:16" ht="66.75" customHeight="1" x14ac:dyDescent="0.15">
      <c r="A10" s="17" t="s">
        <v>86</v>
      </c>
      <c r="B10" s="251" t="s">
        <v>567</v>
      </c>
      <c r="C10" s="5" t="s">
        <v>30</v>
      </c>
      <c r="D10" s="549" t="s">
        <v>164</v>
      </c>
      <c r="E10" s="550"/>
      <c r="F10" s="82">
        <v>1</v>
      </c>
      <c r="G10" s="99">
        <v>29700</v>
      </c>
      <c r="H10" s="84">
        <f>F10*G10</f>
        <v>29700</v>
      </c>
      <c r="I10" s="75"/>
      <c r="J10" s="83"/>
      <c r="K10" s="87">
        <f>I10*J10</f>
        <v>0</v>
      </c>
      <c r="L10" s="82">
        <f>F10-I10</f>
        <v>1</v>
      </c>
      <c r="M10" s="107">
        <f>G10</f>
        <v>29700</v>
      </c>
      <c r="N10" s="108">
        <f>L10*M10</f>
        <v>29700</v>
      </c>
      <c r="O10" s="158" t="s">
        <v>764</v>
      </c>
      <c r="P10" s="260" t="s">
        <v>1057</v>
      </c>
    </row>
    <row r="11" spans="1:16" ht="66.75" customHeight="1" x14ac:dyDescent="0.15">
      <c r="A11" s="116" t="s">
        <v>380</v>
      </c>
      <c r="B11" s="251" t="s">
        <v>567</v>
      </c>
      <c r="C11" s="5" t="s">
        <v>176</v>
      </c>
      <c r="D11" s="543" t="s">
        <v>386</v>
      </c>
      <c r="E11" s="547"/>
      <c r="F11" s="31">
        <v>1</v>
      </c>
      <c r="G11" s="32">
        <v>39690</v>
      </c>
      <c r="H11" s="33">
        <v>39690</v>
      </c>
      <c r="I11" s="31"/>
      <c r="J11" s="32"/>
      <c r="K11" s="33">
        <f>J67*I67</f>
        <v>0</v>
      </c>
      <c r="L11" s="31">
        <f>F67-I67</f>
        <v>0</v>
      </c>
      <c r="M11" s="32">
        <v>39690</v>
      </c>
      <c r="N11" s="33">
        <v>39690</v>
      </c>
      <c r="O11" s="34" t="s">
        <v>765</v>
      </c>
      <c r="P11" s="6"/>
    </row>
    <row r="12" spans="1:16" ht="66.75" customHeight="1" x14ac:dyDescent="0.15">
      <c r="A12" s="116" t="s">
        <v>380</v>
      </c>
      <c r="B12" s="251" t="s">
        <v>567</v>
      </c>
      <c r="C12" s="5" t="s">
        <v>176</v>
      </c>
      <c r="D12" s="543" t="s">
        <v>387</v>
      </c>
      <c r="E12" s="547"/>
      <c r="F12" s="31">
        <v>1</v>
      </c>
      <c r="G12" s="32">
        <v>55125</v>
      </c>
      <c r="H12" s="33">
        <v>55125</v>
      </c>
      <c r="I12" s="31"/>
      <c r="J12" s="32"/>
      <c r="K12" s="33">
        <f>J68*I68</f>
        <v>0</v>
      </c>
      <c r="L12" s="31">
        <f>F68-I68</f>
        <v>0</v>
      </c>
      <c r="M12" s="32">
        <v>55125</v>
      </c>
      <c r="N12" s="33">
        <v>55125</v>
      </c>
      <c r="O12" s="34" t="s">
        <v>766</v>
      </c>
      <c r="P12" s="6"/>
    </row>
    <row r="13" spans="1:16" ht="66.75" customHeight="1" x14ac:dyDescent="0.15">
      <c r="A13" s="17" t="s">
        <v>435</v>
      </c>
      <c r="B13" s="251" t="s">
        <v>567</v>
      </c>
      <c r="C13" s="5" t="s">
        <v>176</v>
      </c>
      <c r="D13" s="548" t="s">
        <v>433</v>
      </c>
      <c r="E13" s="544"/>
      <c r="F13" s="31">
        <v>1</v>
      </c>
      <c r="G13" s="32">
        <v>21480</v>
      </c>
      <c r="H13" s="33">
        <f>F13*G13</f>
        <v>21480</v>
      </c>
      <c r="I13" s="31"/>
      <c r="J13" s="32"/>
      <c r="K13" s="33">
        <f>I13*J13</f>
        <v>0</v>
      </c>
      <c r="L13" s="31">
        <f>F13-I13</f>
        <v>1</v>
      </c>
      <c r="M13" s="32">
        <f>G13</f>
        <v>21480</v>
      </c>
      <c r="N13" s="33">
        <f>H13-K13</f>
        <v>21480</v>
      </c>
      <c r="O13" s="34" t="s">
        <v>767</v>
      </c>
      <c r="P13" s="6"/>
    </row>
    <row r="14" spans="1:16" ht="66.75" customHeight="1" x14ac:dyDescent="0.15">
      <c r="A14" s="17" t="s">
        <v>496</v>
      </c>
      <c r="B14" s="251" t="s">
        <v>567</v>
      </c>
      <c r="C14" s="5" t="s">
        <v>176</v>
      </c>
      <c r="D14" s="545" t="s">
        <v>494</v>
      </c>
      <c r="E14" s="546"/>
      <c r="F14" s="31">
        <v>1</v>
      </c>
      <c r="G14" s="32">
        <v>52290</v>
      </c>
      <c r="H14" s="33">
        <f>F14*G14</f>
        <v>52290</v>
      </c>
      <c r="I14" s="31"/>
      <c r="J14" s="32"/>
      <c r="K14" s="33">
        <f>I14*J14</f>
        <v>0</v>
      </c>
      <c r="L14" s="31">
        <f>F14-I14</f>
        <v>1</v>
      </c>
      <c r="M14" s="32">
        <f>G14</f>
        <v>52290</v>
      </c>
      <c r="N14" s="33">
        <f>H14-K14</f>
        <v>52290</v>
      </c>
      <c r="O14" s="34" t="s">
        <v>768</v>
      </c>
      <c r="P14" s="6" t="s">
        <v>495</v>
      </c>
    </row>
    <row r="15" spans="1:16" ht="66.75" customHeight="1" x14ac:dyDescent="0.15">
      <c r="A15" s="188" t="s">
        <v>516</v>
      </c>
      <c r="B15" s="251" t="s">
        <v>567</v>
      </c>
      <c r="C15" s="144" t="s">
        <v>176</v>
      </c>
      <c r="D15" s="551" t="s">
        <v>517</v>
      </c>
      <c r="E15" s="552"/>
      <c r="F15" s="169">
        <v>1</v>
      </c>
      <c r="G15" s="120">
        <v>36960</v>
      </c>
      <c r="H15" s="143">
        <f>G15*F15</f>
        <v>36960</v>
      </c>
      <c r="I15" s="169"/>
      <c r="J15" s="120"/>
      <c r="K15" s="143">
        <f>J15*I15</f>
        <v>0</v>
      </c>
      <c r="L15" s="169">
        <f>F15-I15</f>
        <v>1</v>
      </c>
      <c r="M15" s="120">
        <f>G15</f>
        <v>36960</v>
      </c>
      <c r="N15" s="143">
        <f>M15*L15</f>
        <v>36960</v>
      </c>
      <c r="O15" s="150" t="s">
        <v>707</v>
      </c>
      <c r="P15" s="176" t="s">
        <v>933</v>
      </c>
    </row>
    <row r="16" spans="1:16" ht="66.75" customHeight="1" thickBot="1" x14ac:dyDescent="0.2">
      <c r="A16" s="18" t="s">
        <v>1066</v>
      </c>
      <c r="B16" s="252" t="s">
        <v>537</v>
      </c>
      <c r="C16" s="7" t="s">
        <v>176</v>
      </c>
      <c r="D16" s="553" t="s">
        <v>1055</v>
      </c>
      <c r="E16" s="554"/>
      <c r="F16" s="35">
        <v>1</v>
      </c>
      <c r="G16" s="36">
        <v>82010</v>
      </c>
      <c r="H16" s="37">
        <f>F16*G16</f>
        <v>82010</v>
      </c>
      <c r="I16" s="35"/>
      <c r="J16" s="36"/>
      <c r="K16" s="37">
        <f>I16*J16</f>
        <v>0</v>
      </c>
      <c r="L16" s="35">
        <f>F16-I16</f>
        <v>1</v>
      </c>
      <c r="M16" s="36">
        <f>G16</f>
        <v>82010</v>
      </c>
      <c r="N16" s="37">
        <f>H16-K16</f>
        <v>82010</v>
      </c>
      <c r="O16" s="38" t="s">
        <v>1056</v>
      </c>
      <c r="P16" s="8"/>
    </row>
    <row r="17" spans="2:10" s="20" customFormat="1" ht="20.100000000000001" customHeight="1" x14ac:dyDescent="0.15">
      <c r="B17" s="20" t="s">
        <v>9</v>
      </c>
      <c r="J17" s="20" t="s">
        <v>12</v>
      </c>
    </row>
    <row r="18" spans="2:10" s="20" customFormat="1" ht="20.100000000000001" customHeight="1" x14ac:dyDescent="0.15">
      <c r="B18" s="20" t="s">
        <v>10</v>
      </c>
      <c r="J18" s="20" t="s">
        <v>13</v>
      </c>
    </row>
    <row r="19" spans="2:10" s="20" customFormat="1" ht="20.100000000000001" customHeight="1" x14ac:dyDescent="0.15">
      <c r="B19" s="20" t="s">
        <v>11</v>
      </c>
      <c r="J19" s="20" t="s">
        <v>14</v>
      </c>
    </row>
    <row r="20" spans="2:10" s="1" customFormat="1" ht="24.95" customHeight="1" x14ac:dyDescent="0.15"/>
    <row r="21" spans="2:10" s="1" customFormat="1" ht="24.95" customHeight="1" x14ac:dyDescent="0.15"/>
    <row r="22" spans="2:10" s="1" customFormat="1" ht="24.95" customHeight="1" x14ac:dyDescent="0.15"/>
    <row r="23" spans="2:10" s="1" customFormat="1" x14ac:dyDescent="0.15"/>
    <row r="24" spans="2:10" s="1" customFormat="1" x14ac:dyDescent="0.15"/>
    <row r="25" spans="2:10" s="1" customFormat="1" x14ac:dyDescent="0.15"/>
    <row r="26" spans="2:10" s="1" customFormat="1" x14ac:dyDescent="0.15"/>
  </sheetData>
  <mergeCells count="22">
    <mergeCell ref="D15:E15"/>
    <mergeCell ref="D16:E16"/>
    <mergeCell ref="D9:E9"/>
    <mergeCell ref="D14:E14"/>
    <mergeCell ref="D11:E11"/>
    <mergeCell ref="D12:E12"/>
    <mergeCell ref="D13:E13"/>
    <mergeCell ref="D10:E10"/>
    <mergeCell ref="L6:N6"/>
    <mergeCell ref="P6:P7"/>
    <mergeCell ref="D8:E8"/>
    <mergeCell ref="A6:A7"/>
    <mergeCell ref="D6:E7"/>
    <mergeCell ref="F6:H6"/>
    <mergeCell ref="I6:K6"/>
    <mergeCell ref="A1:P1"/>
    <mergeCell ref="C2:D2"/>
    <mergeCell ref="C3:D3"/>
    <mergeCell ref="F3:G3"/>
    <mergeCell ref="P3:P4"/>
    <mergeCell ref="C4:D4"/>
    <mergeCell ref="G4:J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="55" zoomScaleNormal="50" zoomScaleSheetLayoutView="55" workbookViewId="0">
      <selection activeCell="L9" sqref="L9"/>
    </sheetView>
  </sheetViews>
  <sheetFormatPr defaultRowHeight="18.75" x14ac:dyDescent="0.15"/>
  <cols>
    <col min="1" max="1" width="15.75" style="2" customWidth="1"/>
    <col min="2" max="2" width="14.5" style="181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.25" style="2" customWidth="1"/>
    <col min="16" max="16" width="31" style="2" customWidth="1"/>
    <col min="17" max="16384" width="9" style="2"/>
  </cols>
  <sheetData>
    <row r="1" spans="1:17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7" ht="25.5" customHeight="1" x14ac:dyDescent="0.2">
      <c r="A2" s="46"/>
      <c r="B2" s="178" t="s">
        <v>92</v>
      </c>
      <c r="C2" s="520" t="s">
        <v>93</v>
      </c>
      <c r="D2" s="563"/>
      <c r="P2" s="110"/>
    </row>
    <row r="3" spans="1:17" s="21" customFormat="1" ht="18" customHeight="1" x14ac:dyDescent="0.2">
      <c r="A3" s="44" t="s">
        <v>935</v>
      </c>
      <c r="B3" s="179"/>
      <c r="C3" s="522"/>
      <c r="D3" s="572"/>
      <c r="F3" s="524" t="s">
        <v>95</v>
      </c>
      <c r="G3" s="524"/>
      <c r="P3" s="525" t="s">
        <v>174</v>
      </c>
    </row>
    <row r="4" spans="1:17" s="21" customFormat="1" ht="28.5" customHeight="1" thickBot="1" x14ac:dyDescent="0.25">
      <c r="A4" s="42" t="s">
        <v>96</v>
      </c>
      <c r="B4" s="180"/>
      <c r="C4" s="527"/>
      <c r="D4" s="573"/>
      <c r="F4" s="39"/>
      <c r="G4" s="529" t="s">
        <v>936</v>
      </c>
      <c r="H4" s="574"/>
      <c r="I4" s="574"/>
      <c r="J4" s="574"/>
      <c r="K4" s="23"/>
      <c r="O4" s="22" t="s">
        <v>55</v>
      </c>
      <c r="P4" s="526"/>
    </row>
    <row r="5" spans="1:17" ht="15" customHeight="1" thickBot="1" x14ac:dyDescent="0.2"/>
    <row r="6" spans="1:17" s="4" customFormat="1" ht="24.95" customHeight="1" x14ac:dyDescent="0.15">
      <c r="A6" s="538" t="s">
        <v>0</v>
      </c>
      <c r="B6" s="182" t="s">
        <v>1</v>
      </c>
      <c r="C6" s="3" t="s">
        <v>3</v>
      </c>
      <c r="D6" s="540" t="s">
        <v>15</v>
      </c>
      <c r="E6" s="563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97</v>
      </c>
    </row>
    <row r="7" spans="1:17" s="4" customFormat="1" ht="24.95" customHeight="1" thickBot="1" x14ac:dyDescent="0.2">
      <c r="A7" s="562"/>
      <c r="B7" s="183" t="s">
        <v>2</v>
      </c>
      <c r="C7" s="11" t="s">
        <v>4</v>
      </c>
      <c r="D7" s="564"/>
      <c r="E7" s="565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1"/>
    </row>
    <row r="8" spans="1:17" ht="81.75" customHeight="1" x14ac:dyDescent="0.15">
      <c r="A8" s="118" t="s">
        <v>937</v>
      </c>
      <c r="B8" s="253" t="s">
        <v>567</v>
      </c>
      <c r="C8" s="106" t="s">
        <v>176</v>
      </c>
      <c r="D8" s="536" t="s">
        <v>938</v>
      </c>
      <c r="E8" s="559"/>
      <c r="F8" s="318">
        <v>2</v>
      </c>
      <c r="G8" s="319">
        <v>52500</v>
      </c>
      <c r="H8" s="320">
        <f>G8*F8</f>
        <v>105000</v>
      </c>
      <c r="I8" s="318"/>
      <c r="J8" s="319"/>
      <c r="K8" s="320">
        <f t="shared" ref="K8:K14" si="0">J8*I8</f>
        <v>0</v>
      </c>
      <c r="L8" s="318">
        <f>F8-I8</f>
        <v>2</v>
      </c>
      <c r="M8" s="319">
        <f>G8</f>
        <v>52500</v>
      </c>
      <c r="N8" s="320">
        <f>M8*L8</f>
        <v>105000</v>
      </c>
      <c r="O8" s="321" t="s">
        <v>939</v>
      </c>
      <c r="P8" s="322" t="s">
        <v>158</v>
      </c>
    </row>
    <row r="9" spans="1:17" ht="81.75" customHeight="1" x14ac:dyDescent="0.15">
      <c r="A9" s="188" t="s">
        <v>937</v>
      </c>
      <c r="B9" s="251" t="s">
        <v>567</v>
      </c>
      <c r="C9" s="189" t="s">
        <v>176</v>
      </c>
      <c r="D9" s="560" t="s">
        <v>938</v>
      </c>
      <c r="E9" s="561"/>
      <c r="F9" s="190"/>
      <c r="G9" s="191"/>
      <c r="H9" s="192"/>
      <c r="I9" s="190">
        <v>2</v>
      </c>
      <c r="J9" s="191">
        <v>52500</v>
      </c>
      <c r="K9" s="192">
        <f t="shared" si="0"/>
        <v>105000</v>
      </c>
      <c r="L9" s="190">
        <f>F9-I9</f>
        <v>-2</v>
      </c>
      <c r="M9" s="191">
        <f>G9</f>
        <v>0</v>
      </c>
      <c r="N9" s="192">
        <f>M9*L9</f>
        <v>0</v>
      </c>
      <c r="O9" s="193" t="s">
        <v>940</v>
      </c>
      <c r="P9" s="151" t="s">
        <v>941</v>
      </c>
      <c r="Q9" s="175"/>
    </row>
    <row r="10" spans="1:17" ht="81.75" customHeight="1" x14ac:dyDescent="0.15">
      <c r="A10" s="116" t="s">
        <v>942</v>
      </c>
      <c r="B10" s="251" t="s">
        <v>567</v>
      </c>
      <c r="C10" s="5" t="s">
        <v>176</v>
      </c>
      <c r="D10" s="543" t="s">
        <v>943</v>
      </c>
      <c r="E10" s="547"/>
      <c r="F10" s="184">
        <v>2</v>
      </c>
      <c r="G10" s="185">
        <v>34293</v>
      </c>
      <c r="H10" s="186">
        <f t="shared" ref="H10:H16" si="1">G10*F10</f>
        <v>68586</v>
      </c>
      <c r="I10" s="184"/>
      <c r="J10" s="185"/>
      <c r="K10" s="186">
        <f t="shared" si="0"/>
        <v>0</v>
      </c>
      <c r="L10" s="184">
        <f t="shared" ref="L10:L16" si="2">F10-I10</f>
        <v>2</v>
      </c>
      <c r="M10" s="185">
        <f t="shared" ref="M10:M16" si="3">G10</f>
        <v>34293</v>
      </c>
      <c r="N10" s="186">
        <f t="shared" ref="N10:N16" si="4">M10*L10</f>
        <v>68586</v>
      </c>
      <c r="O10" s="187" t="s">
        <v>944</v>
      </c>
      <c r="P10" s="262" t="s">
        <v>158</v>
      </c>
    </row>
    <row r="11" spans="1:17" ht="81.75" customHeight="1" x14ac:dyDescent="0.15">
      <c r="A11" s="116" t="s">
        <v>317</v>
      </c>
      <c r="B11" s="251" t="s">
        <v>567</v>
      </c>
      <c r="C11" s="5" t="s">
        <v>176</v>
      </c>
      <c r="D11" s="543" t="s">
        <v>943</v>
      </c>
      <c r="E11" s="547"/>
      <c r="F11" s="184">
        <v>2</v>
      </c>
      <c r="G11" s="185">
        <v>34293</v>
      </c>
      <c r="H11" s="186">
        <f t="shared" si="1"/>
        <v>68586</v>
      </c>
      <c r="I11" s="184"/>
      <c r="J11" s="185"/>
      <c r="K11" s="186">
        <f t="shared" si="0"/>
        <v>0</v>
      </c>
      <c r="L11" s="184">
        <f t="shared" si="2"/>
        <v>2</v>
      </c>
      <c r="M11" s="185">
        <f t="shared" si="3"/>
        <v>34293</v>
      </c>
      <c r="N11" s="186">
        <f t="shared" si="4"/>
        <v>68586</v>
      </c>
      <c r="O11" s="187" t="s">
        <v>945</v>
      </c>
      <c r="P11" s="262" t="s">
        <v>158</v>
      </c>
    </row>
    <row r="12" spans="1:17" ht="81.75" customHeight="1" x14ac:dyDescent="0.15">
      <c r="A12" s="188" t="s">
        <v>317</v>
      </c>
      <c r="B12" s="251" t="s">
        <v>567</v>
      </c>
      <c r="C12" s="189" t="s">
        <v>176</v>
      </c>
      <c r="D12" s="560" t="s">
        <v>322</v>
      </c>
      <c r="E12" s="561"/>
      <c r="F12" s="190"/>
      <c r="G12" s="191"/>
      <c r="H12" s="192"/>
      <c r="I12" s="190">
        <v>1</v>
      </c>
      <c r="J12" s="191">
        <v>41454</v>
      </c>
      <c r="K12" s="192">
        <f t="shared" si="0"/>
        <v>41454</v>
      </c>
      <c r="L12" s="190">
        <f t="shared" si="2"/>
        <v>-1</v>
      </c>
      <c r="M12" s="191">
        <f t="shared" si="3"/>
        <v>0</v>
      </c>
      <c r="N12" s="192">
        <f t="shared" si="4"/>
        <v>0</v>
      </c>
      <c r="O12" s="194" t="s">
        <v>946</v>
      </c>
      <c r="P12" s="151" t="s">
        <v>941</v>
      </c>
      <c r="Q12" s="175"/>
    </row>
    <row r="13" spans="1:17" ht="81.75" customHeight="1" x14ac:dyDescent="0.15">
      <c r="A13" s="188" t="s">
        <v>317</v>
      </c>
      <c r="B13" s="251" t="s">
        <v>567</v>
      </c>
      <c r="C13" s="189" t="s">
        <v>176</v>
      </c>
      <c r="D13" s="560" t="s">
        <v>323</v>
      </c>
      <c r="E13" s="561"/>
      <c r="F13" s="190"/>
      <c r="G13" s="191"/>
      <c r="H13" s="192"/>
      <c r="I13" s="190">
        <v>1</v>
      </c>
      <c r="J13" s="191">
        <v>62685</v>
      </c>
      <c r="K13" s="192">
        <f t="shared" si="0"/>
        <v>62685</v>
      </c>
      <c r="L13" s="190">
        <f t="shared" si="2"/>
        <v>-1</v>
      </c>
      <c r="M13" s="191">
        <f t="shared" si="3"/>
        <v>0</v>
      </c>
      <c r="N13" s="192">
        <f t="shared" si="4"/>
        <v>0</v>
      </c>
      <c r="O13" s="194" t="s">
        <v>947</v>
      </c>
      <c r="P13" s="151" t="s">
        <v>941</v>
      </c>
      <c r="Q13" s="175"/>
    </row>
    <row r="14" spans="1:17" ht="81.75" customHeight="1" x14ac:dyDescent="0.15">
      <c r="A14" s="116" t="s">
        <v>948</v>
      </c>
      <c r="B14" s="251" t="s">
        <v>537</v>
      </c>
      <c r="C14" s="5" t="s">
        <v>176</v>
      </c>
      <c r="D14" s="548" t="s">
        <v>901</v>
      </c>
      <c r="E14" s="544"/>
      <c r="F14" s="184">
        <v>4</v>
      </c>
      <c r="G14" s="185">
        <v>71000</v>
      </c>
      <c r="H14" s="186">
        <f>G14*F14</f>
        <v>284000</v>
      </c>
      <c r="I14" s="184"/>
      <c r="J14" s="185"/>
      <c r="K14" s="186">
        <f t="shared" si="0"/>
        <v>0</v>
      </c>
      <c r="L14" s="184">
        <f>F14-I14</f>
        <v>4</v>
      </c>
      <c r="M14" s="185">
        <f>G14</f>
        <v>71000</v>
      </c>
      <c r="N14" s="186">
        <f>M14*L14</f>
        <v>284000</v>
      </c>
      <c r="O14" s="187" t="s">
        <v>949</v>
      </c>
      <c r="P14" s="40" t="s">
        <v>950</v>
      </c>
    </row>
    <row r="15" spans="1:17" ht="81.75" customHeight="1" x14ac:dyDescent="0.15">
      <c r="A15" s="195" t="s">
        <v>951</v>
      </c>
      <c r="B15" s="251" t="s">
        <v>537</v>
      </c>
      <c r="C15" s="5" t="s">
        <v>176</v>
      </c>
      <c r="D15" s="555" t="s">
        <v>952</v>
      </c>
      <c r="E15" s="556"/>
      <c r="F15" s="196">
        <v>2</v>
      </c>
      <c r="G15" s="197">
        <v>46000</v>
      </c>
      <c r="H15" s="198">
        <f t="shared" si="1"/>
        <v>92000</v>
      </c>
      <c r="I15" s="196"/>
      <c r="J15" s="197"/>
      <c r="K15" s="198"/>
      <c r="L15" s="196">
        <f t="shared" si="2"/>
        <v>2</v>
      </c>
      <c r="M15" s="197">
        <f t="shared" si="3"/>
        <v>46000</v>
      </c>
      <c r="N15" s="198">
        <f t="shared" si="4"/>
        <v>92000</v>
      </c>
      <c r="O15" s="187" t="s">
        <v>953</v>
      </c>
      <c r="P15" s="262" t="s">
        <v>158</v>
      </c>
      <c r="Q15" s="175"/>
    </row>
    <row r="16" spans="1:17" ht="81.75" customHeight="1" x14ac:dyDescent="0.15">
      <c r="A16" s="195" t="s">
        <v>951</v>
      </c>
      <c r="B16" s="251" t="s">
        <v>537</v>
      </c>
      <c r="C16" s="5" t="s">
        <v>176</v>
      </c>
      <c r="D16" s="555" t="s">
        <v>954</v>
      </c>
      <c r="E16" s="556"/>
      <c r="F16" s="196">
        <v>2</v>
      </c>
      <c r="G16" s="197">
        <v>59000</v>
      </c>
      <c r="H16" s="198">
        <f t="shared" si="1"/>
        <v>118000</v>
      </c>
      <c r="I16" s="196"/>
      <c r="J16" s="197"/>
      <c r="K16" s="198"/>
      <c r="L16" s="196">
        <f t="shared" si="2"/>
        <v>2</v>
      </c>
      <c r="M16" s="197">
        <f t="shared" si="3"/>
        <v>59000</v>
      </c>
      <c r="N16" s="198">
        <f t="shared" si="4"/>
        <v>118000</v>
      </c>
      <c r="O16" s="187" t="s">
        <v>955</v>
      </c>
      <c r="P16" s="262" t="s">
        <v>158</v>
      </c>
      <c r="Q16" s="175"/>
    </row>
    <row r="17" spans="1:17" ht="81.75" customHeight="1" thickBot="1" x14ac:dyDescent="0.2">
      <c r="A17" s="293" t="s">
        <v>956</v>
      </c>
      <c r="B17" s="252" t="s">
        <v>567</v>
      </c>
      <c r="C17" s="323" t="s">
        <v>30</v>
      </c>
      <c r="D17" s="557" t="s">
        <v>164</v>
      </c>
      <c r="E17" s="558"/>
      <c r="F17" s="325">
        <v>1</v>
      </c>
      <c r="G17" s="326">
        <v>29700</v>
      </c>
      <c r="H17" s="327">
        <f>F17*G17</f>
        <v>29700</v>
      </c>
      <c r="I17" s="328"/>
      <c r="J17" s="329"/>
      <c r="K17" s="330">
        <f>I17*J17</f>
        <v>0</v>
      </c>
      <c r="L17" s="325">
        <f>F17-I17</f>
        <v>1</v>
      </c>
      <c r="M17" s="331">
        <f>G17</f>
        <v>29700</v>
      </c>
      <c r="N17" s="332">
        <f>L17*M17</f>
        <v>29700</v>
      </c>
      <c r="O17" s="333" t="s">
        <v>957</v>
      </c>
      <c r="P17" s="324" t="s">
        <v>958</v>
      </c>
      <c r="Q17" s="203"/>
    </row>
    <row r="18" spans="1:17" s="20" customFormat="1" ht="21" customHeight="1" x14ac:dyDescent="0.15">
      <c r="B18" s="204" t="s">
        <v>9</v>
      </c>
      <c r="J18" s="20" t="s">
        <v>12</v>
      </c>
    </row>
    <row r="19" spans="1:17" s="20" customFormat="1" ht="20.100000000000001" customHeight="1" x14ac:dyDescent="0.15">
      <c r="B19" s="20" t="s">
        <v>10</v>
      </c>
      <c r="J19" s="20" t="s">
        <v>13</v>
      </c>
    </row>
    <row r="20" spans="1:17" s="20" customFormat="1" ht="20.100000000000001" customHeight="1" x14ac:dyDescent="0.15">
      <c r="B20" s="20" t="s">
        <v>11</v>
      </c>
      <c r="J20" s="20" t="s">
        <v>14</v>
      </c>
    </row>
    <row r="21" spans="1:17" s="1" customFormat="1" ht="24.95" customHeight="1" x14ac:dyDescent="0.15">
      <c r="B21" s="205"/>
    </row>
    <row r="22" spans="1:17" s="1" customFormat="1" ht="24.95" customHeight="1" x14ac:dyDescent="0.15">
      <c r="B22" s="205"/>
    </row>
    <row r="23" spans="1:17" s="1" customFormat="1" ht="24.95" customHeight="1" x14ac:dyDescent="0.15">
      <c r="B23" s="205"/>
    </row>
    <row r="24" spans="1:17" s="1" customFormat="1" x14ac:dyDescent="0.15">
      <c r="B24" s="205"/>
    </row>
    <row r="25" spans="1:17" s="1" customFormat="1" x14ac:dyDescent="0.15">
      <c r="B25" s="205"/>
    </row>
    <row r="26" spans="1:17" s="1" customFormat="1" x14ac:dyDescent="0.15">
      <c r="B26" s="205"/>
    </row>
    <row r="27" spans="1:17" s="1" customFormat="1" x14ac:dyDescent="0.15">
      <c r="B27" s="205"/>
    </row>
  </sheetData>
  <mergeCells count="23">
    <mergeCell ref="A1:P1"/>
    <mergeCell ref="C2:D2"/>
    <mergeCell ref="C3:D3"/>
    <mergeCell ref="F3:G3"/>
    <mergeCell ref="P3:P4"/>
    <mergeCell ref="C4:D4"/>
    <mergeCell ref="G4:J4"/>
    <mergeCell ref="A6:A7"/>
    <mergeCell ref="D6:E7"/>
    <mergeCell ref="F6:H6"/>
    <mergeCell ref="I6:K6"/>
    <mergeCell ref="L6:N6"/>
    <mergeCell ref="P6:P7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D13:E13"/>
  </mergeCells>
  <phoneticPr fontId="2"/>
  <printOptions horizontalCentered="1" verticalCentered="1"/>
  <pageMargins left="0.78740157480314965" right="0.78740157480314965" top="0.98425196850393704" bottom="0.39370078740157483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BreakPreview" zoomScale="50" zoomScaleNormal="50" zoomScaleSheetLayoutView="50" workbookViewId="0">
      <selection activeCell="N4" sqref="N4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7" width="21.5" style="2" customWidth="1"/>
    <col min="18" max="16384" width="9" style="2"/>
  </cols>
  <sheetData>
    <row r="1" spans="1:18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8" ht="25.5" customHeight="1" x14ac:dyDescent="0.15">
      <c r="A2" s="46"/>
      <c r="B2" s="47" t="s">
        <v>19</v>
      </c>
      <c r="C2" s="520" t="s">
        <v>27</v>
      </c>
      <c r="D2" s="521"/>
    </row>
    <row r="3" spans="1:18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525" t="s">
        <v>174</v>
      </c>
    </row>
    <row r="4" spans="1:18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31</v>
      </c>
      <c r="H4" s="530"/>
      <c r="I4" s="530"/>
      <c r="J4" s="530"/>
      <c r="K4" s="23"/>
      <c r="O4" s="22" t="s">
        <v>26</v>
      </c>
      <c r="P4" s="526"/>
    </row>
    <row r="5" spans="1:18" ht="15" customHeight="1" thickBot="1" x14ac:dyDescent="0.2"/>
    <row r="6" spans="1:18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8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8" ht="111.75" customHeight="1" x14ac:dyDescent="0.15">
      <c r="A8" s="105" t="s">
        <v>29</v>
      </c>
      <c r="B8" s="253" t="s">
        <v>567</v>
      </c>
      <c r="C8" s="106" t="s">
        <v>30</v>
      </c>
      <c r="D8" s="536" t="s">
        <v>113</v>
      </c>
      <c r="E8" s="537"/>
      <c r="F8" s="90">
        <v>1</v>
      </c>
      <c r="G8" s="91">
        <v>141000</v>
      </c>
      <c r="H8" s="91">
        <f>F8*G8</f>
        <v>141000</v>
      </c>
      <c r="I8" s="91"/>
      <c r="J8" s="91"/>
      <c r="K8" s="91">
        <f>I8*J8</f>
        <v>0</v>
      </c>
      <c r="L8" s="91">
        <f t="shared" ref="L8:L15" si="0">F8-I8</f>
        <v>1</v>
      </c>
      <c r="M8" s="91">
        <f t="shared" ref="M8:M15" si="1">G8</f>
        <v>141000</v>
      </c>
      <c r="N8" s="92">
        <f>H8-K8</f>
        <v>141000</v>
      </c>
      <c r="O8" s="119" t="s">
        <v>746</v>
      </c>
      <c r="P8" s="271" t="s">
        <v>158</v>
      </c>
    </row>
    <row r="9" spans="1:18" ht="111.75" customHeight="1" x14ac:dyDescent="0.15">
      <c r="A9" s="17" t="s">
        <v>29</v>
      </c>
      <c r="B9" s="251" t="s">
        <v>567</v>
      </c>
      <c r="C9" s="5" t="s">
        <v>30</v>
      </c>
      <c r="D9" s="543" t="s">
        <v>114</v>
      </c>
      <c r="E9" s="544"/>
      <c r="F9" s="31">
        <v>1</v>
      </c>
      <c r="G9" s="32">
        <v>94600</v>
      </c>
      <c r="H9" s="32">
        <f>F9*G9</f>
        <v>94600</v>
      </c>
      <c r="I9" s="32"/>
      <c r="J9" s="32"/>
      <c r="K9" s="32">
        <f t="shared" ref="K9:K15" si="2">I9*J9</f>
        <v>0</v>
      </c>
      <c r="L9" s="32">
        <f t="shared" si="0"/>
        <v>1</v>
      </c>
      <c r="M9" s="32">
        <f t="shared" si="1"/>
        <v>94600</v>
      </c>
      <c r="N9" s="33">
        <f>H9-K9</f>
        <v>94600</v>
      </c>
      <c r="O9" s="34" t="s">
        <v>747</v>
      </c>
      <c r="P9" s="6" t="s">
        <v>158</v>
      </c>
      <c r="Q9" s="218"/>
    </row>
    <row r="10" spans="1:18" ht="81.75" customHeight="1" x14ac:dyDescent="0.15">
      <c r="A10" s="116" t="s">
        <v>255</v>
      </c>
      <c r="B10" s="251" t="s">
        <v>567</v>
      </c>
      <c r="C10" s="5" t="s">
        <v>176</v>
      </c>
      <c r="D10" s="581" t="s">
        <v>207</v>
      </c>
      <c r="E10" s="582"/>
      <c r="F10" s="31">
        <v>6</v>
      </c>
      <c r="G10" s="32">
        <v>33000</v>
      </c>
      <c r="H10" s="32">
        <f t="shared" ref="H10:H15" si="3">G10*F10</f>
        <v>198000</v>
      </c>
      <c r="I10" s="32"/>
      <c r="J10" s="32"/>
      <c r="K10" s="32">
        <f t="shared" si="2"/>
        <v>0</v>
      </c>
      <c r="L10" s="32">
        <f t="shared" si="0"/>
        <v>6</v>
      </c>
      <c r="M10" s="32">
        <f t="shared" si="1"/>
        <v>33000</v>
      </c>
      <c r="N10" s="33">
        <f t="shared" ref="N10:N15" si="4">M10*L10</f>
        <v>198000</v>
      </c>
      <c r="O10" s="154" t="s">
        <v>748</v>
      </c>
      <c r="P10" s="6" t="s">
        <v>158</v>
      </c>
    </row>
    <row r="11" spans="1:18" ht="74.25" customHeight="1" x14ac:dyDescent="0.15">
      <c r="A11" s="116" t="s">
        <v>244</v>
      </c>
      <c r="B11" s="251" t="s">
        <v>567</v>
      </c>
      <c r="C11" s="5" t="s">
        <v>176</v>
      </c>
      <c r="D11" s="551" t="s">
        <v>282</v>
      </c>
      <c r="E11" s="546"/>
      <c r="F11" s="31">
        <v>1</v>
      </c>
      <c r="G11" s="32">
        <v>69600</v>
      </c>
      <c r="H11" s="32">
        <f t="shared" si="3"/>
        <v>69600</v>
      </c>
      <c r="I11" s="32"/>
      <c r="J11" s="5"/>
      <c r="K11" s="32">
        <f t="shared" si="2"/>
        <v>0</v>
      </c>
      <c r="L11" s="32">
        <f t="shared" si="0"/>
        <v>1</v>
      </c>
      <c r="M11" s="32">
        <f t="shared" si="1"/>
        <v>69600</v>
      </c>
      <c r="N11" s="33">
        <f t="shared" si="4"/>
        <v>69600</v>
      </c>
      <c r="O11" s="34" t="s">
        <v>749</v>
      </c>
      <c r="P11" s="40" t="s">
        <v>1059</v>
      </c>
      <c r="Q11" s="218"/>
    </row>
    <row r="12" spans="1:18" ht="66.75" customHeight="1" x14ac:dyDescent="0.15">
      <c r="A12" s="116" t="s">
        <v>252</v>
      </c>
      <c r="B12" s="251" t="s">
        <v>567</v>
      </c>
      <c r="C12" s="5" t="s">
        <v>176</v>
      </c>
      <c r="D12" s="543" t="s">
        <v>193</v>
      </c>
      <c r="E12" s="544"/>
      <c r="F12" s="169"/>
      <c r="G12" s="120">
        <v>174900</v>
      </c>
      <c r="H12" s="120">
        <f t="shared" si="3"/>
        <v>0</v>
      </c>
      <c r="I12" s="120">
        <v>1</v>
      </c>
      <c r="J12" s="120">
        <v>174900</v>
      </c>
      <c r="K12" s="120">
        <f t="shared" si="2"/>
        <v>174900</v>
      </c>
      <c r="L12" s="32">
        <f t="shared" si="0"/>
        <v>-1</v>
      </c>
      <c r="M12" s="32">
        <f t="shared" si="1"/>
        <v>174900</v>
      </c>
      <c r="N12" s="33">
        <f t="shared" si="4"/>
        <v>-174900</v>
      </c>
      <c r="O12" s="34" t="s">
        <v>750</v>
      </c>
      <c r="P12" s="220" t="s">
        <v>1058</v>
      </c>
      <c r="Q12" s="275"/>
      <c r="R12" s="19"/>
    </row>
    <row r="13" spans="1:18" ht="66.75" customHeight="1" x14ac:dyDescent="0.15">
      <c r="A13" s="116" t="s">
        <v>264</v>
      </c>
      <c r="B13" s="251" t="s">
        <v>567</v>
      </c>
      <c r="C13" s="5" t="s">
        <v>176</v>
      </c>
      <c r="D13" s="579" t="s">
        <v>216</v>
      </c>
      <c r="E13" s="580"/>
      <c r="F13" s="169"/>
      <c r="G13" s="120">
        <v>218000</v>
      </c>
      <c r="H13" s="120">
        <f t="shared" si="3"/>
        <v>0</v>
      </c>
      <c r="I13" s="120">
        <v>1</v>
      </c>
      <c r="J13" s="120">
        <v>218000</v>
      </c>
      <c r="K13" s="120">
        <f t="shared" si="2"/>
        <v>218000</v>
      </c>
      <c r="L13" s="32">
        <f t="shared" si="0"/>
        <v>-1</v>
      </c>
      <c r="M13" s="32">
        <f t="shared" si="1"/>
        <v>218000</v>
      </c>
      <c r="N13" s="33">
        <f t="shared" si="4"/>
        <v>-218000</v>
      </c>
      <c r="O13" s="34" t="s">
        <v>751</v>
      </c>
      <c r="P13" s="220" t="s">
        <v>1058</v>
      </c>
      <c r="Q13" s="275"/>
      <c r="R13" s="19"/>
    </row>
    <row r="14" spans="1:18" ht="66.75" customHeight="1" x14ac:dyDescent="0.15">
      <c r="A14" s="116" t="s">
        <v>266</v>
      </c>
      <c r="B14" s="251" t="s">
        <v>567</v>
      </c>
      <c r="C14" s="5" t="s">
        <v>176</v>
      </c>
      <c r="D14" s="579" t="s">
        <v>267</v>
      </c>
      <c r="E14" s="580"/>
      <c r="F14" s="169"/>
      <c r="G14" s="120">
        <v>28000</v>
      </c>
      <c r="H14" s="120">
        <f t="shared" si="3"/>
        <v>0</v>
      </c>
      <c r="I14" s="120">
        <v>1</v>
      </c>
      <c r="J14" s="120">
        <v>28000</v>
      </c>
      <c r="K14" s="120">
        <f t="shared" si="2"/>
        <v>28000</v>
      </c>
      <c r="L14" s="32">
        <f t="shared" si="0"/>
        <v>-1</v>
      </c>
      <c r="M14" s="32">
        <f t="shared" si="1"/>
        <v>28000</v>
      </c>
      <c r="N14" s="33">
        <f t="shared" si="4"/>
        <v>-28000</v>
      </c>
      <c r="O14" s="34" t="s">
        <v>752</v>
      </c>
      <c r="P14" s="249" t="s">
        <v>1058</v>
      </c>
      <c r="Q14" s="44"/>
      <c r="R14" s="19"/>
    </row>
    <row r="15" spans="1:18" ht="66.75" customHeight="1" x14ac:dyDescent="0.15">
      <c r="A15" s="116" t="s">
        <v>407</v>
      </c>
      <c r="B15" s="251" t="s">
        <v>567</v>
      </c>
      <c r="C15" s="5" t="s">
        <v>176</v>
      </c>
      <c r="D15" s="548" t="s">
        <v>408</v>
      </c>
      <c r="E15" s="544"/>
      <c r="F15" s="31">
        <v>1</v>
      </c>
      <c r="G15" s="32">
        <v>98500</v>
      </c>
      <c r="H15" s="32">
        <f t="shared" si="3"/>
        <v>98500</v>
      </c>
      <c r="I15" s="32"/>
      <c r="J15" s="32"/>
      <c r="K15" s="32">
        <f t="shared" si="2"/>
        <v>0</v>
      </c>
      <c r="L15" s="32">
        <f t="shared" si="0"/>
        <v>1</v>
      </c>
      <c r="M15" s="32">
        <f t="shared" si="1"/>
        <v>98500</v>
      </c>
      <c r="N15" s="33">
        <f t="shared" si="4"/>
        <v>98500</v>
      </c>
      <c r="O15" s="34" t="s">
        <v>753</v>
      </c>
      <c r="P15" s="40"/>
    </row>
    <row r="16" spans="1:18" ht="66.75" customHeight="1" thickBot="1" x14ac:dyDescent="0.2">
      <c r="A16" s="126" t="s">
        <v>343</v>
      </c>
      <c r="B16" s="252" t="s">
        <v>567</v>
      </c>
      <c r="C16" s="7" t="s">
        <v>176</v>
      </c>
      <c r="D16" s="553" t="s">
        <v>409</v>
      </c>
      <c r="E16" s="554"/>
      <c r="F16" s="35">
        <v>1</v>
      </c>
      <c r="G16" s="36">
        <v>85100</v>
      </c>
      <c r="H16" s="36">
        <f>G16*F16</f>
        <v>85100</v>
      </c>
      <c r="I16" s="36"/>
      <c r="J16" s="36"/>
      <c r="K16" s="36">
        <f>I16*J16</f>
        <v>0</v>
      </c>
      <c r="L16" s="36">
        <f>F16-I16</f>
        <v>1</v>
      </c>
      <c r="M16" s="36">
        <f>G16</f>
        <v>85100</v>
      </c>
      <c r="N16" s="37">
        <f>M16*L16</f>
        <v>85100</v>
      </c>
      <c r="O16" s="38"/>
      <c r="P16" s="121"/>
    </row>
    <row r="17" spans="1:16" ht="15.75" customHeight="1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s="20" customFormat="1" ht="20.100000000000001" customHeight="1" x14ac:dyDescent="0.15">
      <c r="B18" s="20" t="s">
        <v>9</v>
      </c>
      <c r="J18" s="20" t="s">
        <v>12</v>
      </c>
    </row>
    <row r="19" spans="1:16" s="20" customFormat="1" ht="20.100000000000001" customHeight="1" x14ac:dyDescent="0.15">
      <c r="B19" s="20" t="s">
        <v>10</v>
      </c>
      <c r="J19" s="20" t="s">
        <v>13</v>
      </c>
    </row>
    <row r="20" spans="1:16" s="20" customFormat="1" ht="20.100000000000001" customHeight="1" x14ac:dyDescent="0.15">
      <c r="B20" s="20" t="s">
        <v>11</v>
      </c>
      <c r="J20" s="20" t="s">
        <v>14</v>
      </c>
    </row>
    <row r="21" spans="1:16" s="1" customFormat="1" ht="24.95" customHeight="1" x14ac:dyDescent="0.15"/>
    <row r="22" spans="1:16" s="1" customFormat="1" ht="24.95" customHeight="1" x14ac:dyDescent="0.15"/>
    <row r="23" spans="1:16" s="1" customFormat="1" ht="24.95" customHeight="1" x14ac:dyDescent="0.15"/>
    <row r="24" spans="1:16" s="1" customFormat="1" x14ac:dyDescent="0.15"/>
    <row r="25" spans="1:16" s="1" customFormat="1" x14ac:dyDescent="0.15"/>
    <row r="26" spans="1:16" s="1" customFormat="1" x14ac:dyDescent="0.15"/>
    <row r="27" spans="1:16" s="1" customFormat="1" x14ac:dyDescent="0.15"/>
  </sheetData>
  <mergeCells count="22">
    <mergeCell ref="D16:E16"/>
    <mergeCell ref="D11:E11"/>
    <mergeCell ref="D13:E13"/>
    <mergeCell ref="D12:E12"/>
    <mergeCell ref="D14:E14"/>
    <mergeCell ref="D15:E15"/>
    <mergeCell ref="D9:E9"/>
    <mergeCell ref="D10:E10"/>
    <mergeCell ref="L6:N6"/>
    <mergeCell ref="P6:P7"/>
    <mergeCell ref="D8:E8"/>
    <mergeCell ref="A6:A7"/>
    <mergeCell ref="D6:E7"/>
    <mergeCell ref="F6:H6"/>
    <mergeCell ref="I6:K6"/>
    <mergeCell ref="A1:P1"/>
    <mergeCell ref="C2:D2"/>
    <mergeCell ref="C3:D3"/>
    <mergeCell ref="F3:G3"/>
    <mergeCell ref="P3:P4"/>
    <mergeCell ref="C4:D4"/>
    <mergeCell ref="G4:J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view="pageBreakPreview" zoomScale="50" zoomScaleNormal="50" zoomScaleSheetLayoutView="50" workbookViewId="0">
      <selection activeCell="O2" sqref="O2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7" width="22.5" style="2" customWidth="1"/>
    <col min="18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525" t="s">
        <v>174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32</v>
      </c>
      <c r="H4" s="530"/>
      <c r="I4" s="530"/>
      <c r="J4" s="530"/>
      <c r="K4" s="23"/>
      <c r="O4" s="22" t="s">
        <v>26</v>
      </c>
      <c r="P4" s="526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29</v>
      </c>
      <c r="B8" s="253" t="s">
        <v>567</v>
      </c>
      <c r="C8" s="106" t="s">
        <v>30</v>
      </c>
      <c r="D8" s="536" t="s">
        <v>85</v>
      </c>
      <c r="E8" s="537"/>
      <c r="F8" s="90">
        <v>1</v>
      </c>
      <c r="G8" s="91">
        <v>86600</v>
      </c>
      <c r="H8" s="91">
        <f t="shared" ref="H8:H18" si="0">F8*G8</f>
        <v>86600</v>
      </c>
      <c r="I8" s="91"/>
      <c r="J8" s="91"/>
      <c r="K8" s="91">
        <f>I8*J8</f>
        <v>0</v>
      </c>
      <c r="L8" s="91">
        <f>F8-I8</f>
        <v>1</v>
      </c>
      <c r="M8" s="91">
        <f t="shared" ref="M8:M19" si="1">G8</f>
        <v>86600</v>
      </c>
      <c r="N8" s="92">
        <f t="shared" ref="N8:N18" si="2">H8-K8</f>
        <v>86600</v>
      </c>
      <c r="O8" s="119" t="s">
        <v>778</v>
      </c>
      <c r="P8" s="129" t="s">
        <v>235</v>
      </c>
    </row>
    <row r="9" spans="1:16" ht="66.75" customHeight="1" x14ac:dyDescent="0.15">
      <c r="A9" s="17" t="s">
        <v>86</v>
      </c>
      <c r="B9" s="251" t="s">
        <v>567</v>
      </c>
      <c r="C9" s="5" t="s">
        <v>30</v>
      </c>
      <c r="D9" s="551" t="s">
        <v>110</v>
      </c>
      <c r="E9" s="546"/>
      <c r="F9" s="31">
        <v>1</v>
      </c>
      <c r="G9" s="32">
        <v>60500</v>
      </c>
      <c r="H9" s="32">
        <f t="shared" si="0"/>
        <v>60500</v>
      </c>
      <c r="I9" s="32"/>
      <c r="J9" s="32"/>
      <c r="K9" s="32">
        <f>I10*J10</f>
        <v>0</v>
      </c>
      <c r="L9" s="32">
        <f>F10-I10</f>
        <v>1</v>
      </c>
      <c r="M9" s="32">
        <f t="shared" si="1"/>
        <v>60500</v>
      </c>
      <c r="N9" s="33">
        <f t="shared" si="2"/>
        <v>60500</v>
      </c>
      <c r="O9" s="34" t="s">
        <v>779</v>
      </c>
      <c r="P9" s="40" t="s">
        <v>235</v>
      </c>
    </row>
    <row r="10" spans="1:16" ht="66.75" customHeight="1" x14ac:dyDescent="0.15">
      <c r="A10" s="17" t="s">
        <v>86</v>
      </c>
      <c r="B10" s="251" t="s">
        <v>567</v>
      </c>
      <c r="C10" s="5" t="s">
        <v>30</v>
      </c>
      <c r="D10" s="551" t="s">
        <v>125</v>
      </c>
      <c r="E10" s="546"/>
      <c r="F10" s="31">
        <v>1</v>
      </c>
      <c r="G10" s="32">
        <v>28300</v>
      </c>
      <c r="H10" s="32">
        <f t="shared" si="0"/>
        <v>28300</v>
      </c>
      <c r="I10" s="32"/>
      <c r="J10" s="32"/>
      <c r="K10" s="32">
        <f t="shared" ref="K10:K18" si="3">I10*J10</f>
        <v>0</v>
      </c>
      <c r="L10" s="32">
        <f t="shared" ref="L10:L19" si="4">F10-I10</f>
        <v>1</v>
      </c>
      <c r="M10" s="32">
        <f t="shared" si="1"/>
        <v>28300</v>
      </c>
      <c r="N10" s="33">
        <f t="shared" si="2"/>
        <v>28300</v>
      </c>
      <c r="O10" s="34" t="s">
        <v>780</v>
      </c>
      <c r="P10" s="40" t="s">
        <v>235</v>
      </c>
    </row>
    <row r="11" spans="1:16" ht="66.75" customHeight="1" x14ac:dyDescent="0.15">
      <c r="A11" s="17" t="s">
        <v>86</v>
      </c>
      <c r="B11" s="251" t="s">
        <v>567</v>
      </c>
      <c r="C11" s="5" t="s">
        <v>30</v>
      </c>
      <c r="D11" s="551" t="s">
        <v>744</v>
      </c>
      <c r="E11" s="546"/>
      <c r="F11" s="31">
        <v>1</v>
      </c>
      <c r="G11" s="32">
        <v>15100</v>
      </c>
      <c r="H11" s="32">
        <f t="shared" si="0"/>
        <v>15100</v>
      </c>
      <c r="I11" s="32"/>
      <c r="J11" s="32"/>
      <c r="K11" s="32">
        <f t="shared" si="3"/>
        <v>0</v>
      </c>
      <c r="L11" s="32">
        <f t="shared" si="4"/>
        <v>1</v>
      </c>
      <c r="M11" s="32">
        <f t="shared" si="1"/>
        <v>15100</v>
      </c>
      <c r="N11" s="33">
        <f t="shared" si="2"/>
        <v>15100</v>
      </c>
      <c r="O11" s="34" t="s">
        <v>781</v>
      </c>
      <c r="P11" s="40" t="s">
        <v>235</v>
      </c>
    </row>
    <row r="12" spans="1:16" ht="66.75" customHeight="1" x14ac:dyDescent="0.15">
      <c r="A12" s="17" t="s">
        <v>86</v>
      </c>
      <c r="B12" s="251" t="s">
        <v>567</v>
      </c>
      <c r="C12" s="5" t="s">
        <v>30</v>
      </c>
      <c r="D12" s="543" t="s">
        <v>129</v>
      </c>
      <c r="E12" s="544"/>
      <c r="F12" s="31">
        <v>1</v>
      </c>
      <c r="G12" s="32">
        <v>39000</v>
      </c>
      <c r="H12" s="32">
        <f t="shared" si="0"/>
        <v>39000</v>
      </c>
      <c r="I12" s="32"/>
      <c r="J12" s="32"/>
      <c r="K12" s="32">
        <f t="shared" si="3"/>
        <v>0</v>
      </c>
      <c r="L12" s="32">
        <f t="shared" si="4"/>
        <v>1</v>
      </c>
      <c r="M12" s="32">
        <f t="shared" si="1"/>
        <v>39000</v>
      </c>
      <c r="N12" s="33">
        <f t="shared" si="2"/>
        <v>39000</v>
      </c>
      <c r="O12" s="34" t="s">
        <v>782</v>
      </c>
      <c r="P12" s="40" t="s">
        <v>235</v>
      </c>
    </row>
    <row r="13" spans="1:16" ht="66.75" customHeight="1" x14ac:dyDescent="0.15">
      <c r="A13" s="17" t="s">
        <v>86</v>
      </c>
      <c r="B13" s="251" t="s">
        <v>567</v>
      </c>
      <c r="C13" s="5" t="s">
        <v>30</v>
      </c>
      <c r="D13" s="543" t="s">
        <v>129</v>
      </c>
      <c r="E13" s="544"/>
      <c r="F13" s="31">
        <v>1</v>
      </c>
      <c r="G13" s="32">
        <v>39000</v>
      </c>
      <c r="H13" s="32">
        <f t="shared" si="0"/>
        <v>39000</v>
      </c>
      <c r="I13" s="32"/>
      <c r="J13" s="32"/>
      <c r="K13" s="32">
        <f t="shared" si="3"/>
        <v>0</v>
      </c>
      <c r="L13" s="32">
        <f t="shared" si="4"/>
        <v>1</v>
      </c>
      <c r="M13" s="32">
        <f t="shared" si="1"/>
        <v>39000</v>
      </c>
      <c r="N13" s="33">
        <f t="shared" si="2"/>
        <v>39000</v>
      </c>
      <c r="O13" s="34" t="s">
        <v>783</v>
      </c>
      <c r="P13" s="40" t="s">
        <v>238</v>
      </c>
    </row>
    <row r="14" spans="1:16" ht="66.75" customHeight="1" x14ac:dyDescent="0.15">
      <c r="A14" s="17" t="s">
        <v>86</v>
      </c>
      <c r="B14" s="251" t="s">
        <v>567</v>
      </c>
      <c r="C14" s="5" t="s">
        <v>30</v>
      </c>
      <c r="D14" s="543" t="s">
        <v>130</v>
      </c>
      <c r="E14" s="544"/>
      <c r="F14" s="31">
        <v>1</v>
      </c>
      <c r="G14" s="32">
        <v>24500</v>
      </c>
      <c r="H14" s="32">
        <f t="shared" si="0"/>
        <v>24500</v>
      </c>
      <c r="I14" s="32"/>
      <c r="J14" s="32"/>
      <c r="K14" s="32">
        <f t="shared" si="3"/>
        <v>0</v>
      </c>
      <c r="L14" s="32">
        <f t="shared" si="4"/>
        <v>1</v>
      </c>
      <c r="M14" s="32">
        <f t="shared" si="1"/>
        <v>24500</v>
      </c>
      <c r="N14" s="33">
        <f t="shared" si="2"/>
        <v>24500</v>
      </c>
      <c r="O14" s="34" t="s">
        <v>784</v>
      </c>
      <c r="P14" s="40" t="s">
        <v>235</v>
      </c>
    </row>
    <row r="15" spans="1:16" ht="66.75" customHeight="1" x14ac:dyDescent="0.15">
      <c r="A15" s="17" t="s">
        <v>86</v>
      </c>
      <c r="B15" s="251" t="s">
        <v>567</v>
      </c>
      <c r="C15" s="5" t="s">
        <v>30</v>
      </c>
      <c r="D15" s="543" t="s">
        <v>131</v>
      </c>
      <c r="E15" s="544"/>
      <c r="F15" s="31">
        <v>1</v>
      </c>
      <c r="G15" s="32">
        <v>70900</v>
      </c>
      <c r="H15" s="32">
        <f t="shared" si="0"/>
        <v>70900</v>
      </c>
      <c r="I15" s="32"/>
      <c r="J15" s="32"/>
      <c r="K15" s="32">
        <f t="shared" si="3"/>
        <v>0</v>
      </c>
      <c r="L15" s="32">
        <f t="shared" si="4"/>
        <v>1</v>
      </c>
      <c r="M15" s="32">
        <f t="shared" si="1"/>
        <v>70900</v>
      </c>
      <c r="N15" s="33">
        <f t="shared" si="2"/>
        <v>70900</v>
      </c>
      <c r="O15" s="34" t="s">
        <v>785</v>
      </c>
      <c r="P15" s="40" t="s">
        <v>235</v>
      </c>
    </row>
    <row r="16" spans="1:16" ht="89.25" customHeight="1" x14ac:dyDescent="0.15">
      <c r="A16" s="17" t="s">
        <v>86</v>
      </c>
      <c r="B16" s="251" t="s">
        <v>567</v>
      </c>
      <c r="C16" s="5" t="s">
        <v>30</v>
      </c>
      <c r="D16" s="551" t="s">
        <v>147</v>
      </c>
      <c r="E16" s="546"/>
      <c r="F16" s="169"/>
      <c r="G16" s="120"/>
      <c r="H16" s="120">
        <f t="shared" si="0"/>
        <v>0</v>
      </c>
      <c r="I16" s="120"/>
      <c r="J16" s="120"/>
      <c r="K16" s="120">
        <f t="shared" si="3"/>
        <v>0</v>
      </c>
      <c r="L16" s="120">
        <f t="shared" si="4"/>
        <v>0</v>
      </c>
      <c r="M16" s="120">
        <f t="shared" si="1"/>
        <v>0</v>
      </c>
      <c r="N16" s="143">
        <f t="shared" si="2"/>
        <v>0</v>
      </c>
      <c r="O16" s="150" t="s">
        <v>786</v>
      </c>
      <c r="P16" s="159" t="s">
        <v>1069</v>
      </c>
    </row>
    <row r="17" spans="1:17" ht="89.25" customHeight="1" x14ac:dyDescent="0.15">
      <c r="A17" s="17" t="s">
        <v>29</v>
      </c>
      <c r="B17" s="251" t="s">
        <v>567</v>
      </c>
      <c r="C17" s="5" t="s">
        <v>30</v>
      </c>
      <c r="D17" s="583" t="s">
        <v>59</v>
      </c>
      <c r="E17" s="584"/>
      <c r="F17" s="31">
        <v>1</v>
      </c>
      <c r="G17" s="32">
        <v>28000</v>
      </c>
      <c r="H17" s="32">
        <f>F17*G17</f>
        <v>28000</v>
      </c>
      <c r="I17" s="32"/>
      <c r="J17" s="32"/>
      <c r="K17" s="32">
        <f>I17*J17</f>
        <v>0</v>
      </c>
      <c r="L17" s="32">
        <f t="shared" si="4"/>
        <v>1</v>
      </c>
      <c r="M17" s="32">
        <f t="shared" si="1"/>
        <v>28000</v>
      </c>
      <c r="N17" s="33">
        <f>H17-K17</f>
        <v>28000</v>
      </c>
      <c r="O17" s="34" t="s">
        <v>787</v>
      </c>
      <c r="P17" s="6" t="s">
        <v>241</v>
      </c>
    </row>
    <row r="18" spans="1:17" ht="89.25" customHeight="1" x14ac:dyDescent="0.15">
      <c r="A18" s="17" t="s">
        <v>86</v>
      </c>
      <c r="B18" s="251" t="s">
        <v>567</v>
      </c>
      <c r="C18" s="5" t="s">
        <v>30</v>
      </c>
      <c r="D18" s="560" t="s">
        <v>152</v>
      </c>
      <c r="E18" s="586"/>
      <c r="F18" s="169"/>
      <c r="G18" s="120">
        <v>44000</v>
      </c>
      <c r="H18" s="120">
        <f t="shared" si="0"/>
        <v>0</v>
      </c>
      <c r="I18" s="120">
        <v>1</v>
      </c>
      <c r="J18" s="120">
        <v>44000</v>
      </c>
      <c r="K18" s="120">
        <f t="shared" si="3"/>
        <v>44000</v>
      </c>
      <c r="L18" s="32">
        <f t="shared" si="4"/>
        <v>-1</v>
      </c>
      <c r="M18" s="32">
        <f t="shared" si="1"/>
        <v>44000</v>
      </c>
      <c r="N18" s="33">
        <f t="shared" si="2"/>
        <v>-44000</v>
      </c>
      <c r="O18" s="34"/>
      <c r="P18" s="152" t="s">
        <v>745</v>
      </c>
    </row>
    <row r="19" spans="1:17" ht="89.25" customHeight="1" x14ac:dyDescent="0.15">
      <c r="A19" s="17" t="s">
        <v>29</v>
      </c>
      <c r="B19" s="251" t="s">
        <v>567</v>
      </c>
      <c r="C19" s="5" t="s">
        <v>30</v>
      </c>
      <c r="D19" s="589" t="s">
        <v>171</v>
      </c>
      <c r="E19" s="590"/>
      <c r="F19" s="98">
        <v>1</v>
      </c>
      <c r="G19" s="100">
        <v>110000</v>
      </c>
      <c r="H19" s="99">
        <f>F19*G19</f>
        <v>110000</v>
      </c>
      <c r="I19" s="32"/>
      <c r="J19" s="48"/>
      <c r="K19" s="83">
        <f>I19*J19</f>
        <v>0</v>
      </c>
      <c r="L19" s="254">
        <f t="shared" si="4"/>
        <v>1</v>
      </c>
      <c r="M19" s="107">
        <f t="shared" si="1"/>
        <v>110000</v>
      </c>
      <c r="N19" s="108">
        <f>L19*M19</f>
        <v>110000</v>
      </c>
      <c r="O19" s="34" t="s">
        <v>788</v>
      </c>
      <c r="P19" s="109"/>
    </row>
    <row r="20" spans="1:17" ht="89.25" customHeight="1" x14ac:dyDescent="0.15">
      <c r="A20" s="17" t="s">
        <v>29</v>
      </c>
      <c r="B20" s="251" t="s">
        <v>567</v>
      </c>
      <c r="C20" s="5" t="s">
        <v>30</v>
      </c>
      <c r="D20" s="587" t="s">
        <v>83</v>
      </c>
      <c r="E20" s="588"/>
      <c r="F20" s="314"/>
      <c r="G20" s="201">
        <v>89000</v>
      </c>
      <c r="H20" s="201">
        <f>F20*G20</f>
        <v>0</v>
      </c>
      <c r="I20" s="317">
        <v>1</v>
      </c>
      <c r="J20" s="201">
        <v>89000</v>
      </c>
      <c r="K20" s="202">
        <f>I20*J20</f>
        <v>89000</v>
      </c>
      <c r="L20" s="32">
        <f t="shared" ref="L20:L26" si="5">F20-I20</f>
        <v>-1</v>
      </c>
      <c r="M20" s="32">
        <f t="shared" ref="M20:M26" si="6">G20</f>
        <v>89000</v>
      </c>
      <c r="N20" s="33">
        <f>H20-K20</f>
        <v>-89000</v>
      </c>
      <c r="O20" s="51"/>
      <c r="P20" s="261" t="s">
        <v>540</v>
      </c>
    </row>
    <row r="21" spans="1:17" ht="119.25" customHeight="1" x14ac:dyDescent="0.15">
      <c r="A21" s="17" t="s">
        <v>86</v>
      </c>
      <c r="B21" s="251" t="s">
        <v>567</v>
      </c>
      <c r="C21" s="5" t="s">
        <v>30</v>
      </c>
      <c r="D21" s="579" t="s">
        <v>90</v>
      </c>
      <c r="E21" s="580"/>
      <c r="F21" s="81">
        <v>1</v>
      </c>
      <c r="G21" s="99">
        <v>15500</v>
      </c>
      <c r="H21" s="99">
        <f>F21*G21</f>
        <v>15500</v>
      </c>
      <c r="I21" s="72"/>
      <c r="J21" s="83"/>
      <c r="K21" s="83">
        <f>I21*J21</f>
        <v>0</v>
      </c>
      <c r="L21" s="254">
        <f t="shared" si="5"/>
        <v>1</v>
      </c>
      <c r="M21" s="107">
        <f t="shared" si="6"/>
        <v>15500</v>
      </c>
      <c r="N21" s="108">
        <f>L21*M21</f>
        <v>15500</v>
      </c>
      <c r="O21" s="51" t="s">
        <v>789</v>
      </c>
      <c r="P21" s="260" t="s">
        <v>158</v>
      </c>
    </row>
    <row r="22" spans="1:17" ht="90.75" customHeight="1" x14ac:dyDescent="0.15">
      <c r="A22" s="17" t="s">
        <v>29</v>
      </c>
      <c r="B22" s="251" t="s">
        <v>567</v>
      </c>
      <c r="C22" s="5" t="s">
        <v>30</v>
      </c>
      <c r="D22" s="543" t="s">
        <v>91</v>
      </c>
      <c r="E22" s="547"/>
      <c r="F22" s="31">
        <v>1</v>
      </c>
      <c r="G22" s="32">
        <v>68100</v>
      </c>
      <c r="H22" s="32">
        <f>F22*G22</f>
        <v>68100</v>
      </c>
      <c r="I22" s="32"/>
      <c r="J22" s="32"/>
      <c r="K22" s="32">
        <f>I22*J22</f>
        <v>0</v>
      </c>
      <c r="L22" s="32">
        <f t="shared" si="5"/>
        <v>1</v>
      </c>
      <c r="M22" s="32">
        <f t="shared" si="6"/>
        <v>68100</v>
      </c>
      <c r="N22" s="33">
        <f>H22-K22</f>
        <v>68100</v>
      </c>
      <c r="O22" s="34" t="s">
        <v>790</v>
      </c>
      <c r="P22" s="220" t="s">
        <v>1054</v>
      </c>
      <c r="Q22" s="115"/>
    </row>
    <row r="23" spans="1:17" ht="89.25" customHeight="1" x14ac:dyDescent="0.15">
      <c r="A23" s="116" t="s">
        <v>246</v>
      </c>
      <c r="B23" s="251" t="s">
        <v>567</v>
      </c>
      <c r="C23" s="5" t="s">
        <v>176</v>
      </c>
      <c r="D23" s="551" t="s">
        <v>186</v>
      </c>
      <c r="E23" s="546"/>
      <c r="F23" s="31">
        <v>1</v>
      </c>
      <c r="G23" s="32">
        <v>19860</v>
      </c>
      <c r="H23" s="32">
        <f>G23*F23</f>
        <v>19860</v>
      </c>
      <c r="I23" s="32"/>
      <c r="J23" s="32"/>
      <c r="K23" s="32">
        <f>J23*I23</f>
        <v>0</v>
      </c>
      <c r="L23" s="32">
        <f t="shared" si="5"/>
        <v>1</v>
      </c>
      <c r="M23" s="32">
        <f t="shared" si="6"/>
        <v>19860</v>
      </c>
      <c r="N23" s="33">
        <f>M23*L23</f>
        <v>19860</v>
      </c>
      <c r="O23" s="34" t="s">
        <v>791</v>
      </c>
      <c r="P23" s="6" t="s">
        <v>158</v>
      </c>
    </row>
    <row r="24" spans="1:17" ht="89.25" customHeight="1" x14ac:dyDescent="0.15">
      <c r="A24" s="116" t="s">
        <v>254</v>
      </c>
      <c r="B24" s="251" t="s">
        <v>567</v>
      </c>
      <c r="C24" s="5" t="s">
        <v>176</v>
      </c>
      <c r="D24" s="551" t="s">
        <v>197</v>
      </c>
      <c r="E24" s="546"/>
      <c r="F24" s="31">
        <v>1</v>
      </c>
      <c r="G24" s="32">
        <v>37620</v>
      </c>
      <c r="H24" s="32">
        <f>G24*F24</f>
        <v>37620</v>
      </c>
      <c r="I24" s="32"/>
      <c r="J24" s="32"/>
      <c r="K24" s="32">
        <f>J24*I24</f>
        <v>0</v>
      </c>
      <c r="L24" s="32">
        <f t="shared" si="5"/>
        <v>1</v>
      </c>
      <c r="M24" s="32">
        <f t="shared" si="6"/>
        <v>37620</v>
      </c>
      <c r="N24" s="33">
        <f>M24*L24</f>
        <v>37620</v>
      </c>
      <c r="O24" s="34" t="s">
        <v>792</v>
      </c>
      <c r="P24" s="6" t="s">
        <v>158</v>
      </c>
    </row>
    <row r="25" spans="1:17" ht="89.25" customHeight="1" x14ac:dyDescent="0.15">
      <c r="A25" s="17" t="s">
        <v>420</v>
      </c>
      <c r="B25" s="251" t="s">
        <v>567</v>
      </c>
      <c r="C25" s="5" t="s">
        <v>176</v>
      </c>
      <c r="D25" s="548" t="s">
        <v>421</v>
      </c>
      <c r="E25" s="544"/>
      <c r="F25" s="31">
        <v>1</v>
      </c>
      <c r="G25" s="32">
        <v>20000</v>
      </c>
      <c r="H25" s="32">
        <f>F25*G25</f>
        <v>20000</v>
      </c>
      <c r="I25" s="32"/>
      <c r="J25" s="32"/>
      <c r="K25" s="32">
        <f>I25*J25</f>
        <v>0</v>
      </c>
      <c r="L25" s="32">
        <f t="shared" si="5"/>
        <v>1</v>
      </c>
      <c r="M25" s="32">
        <f t="shared" si="6"/>
        <v>20000</v>
      </c>
      <c r="N25" s="33">
        <f>H25-K25</f>
        <v>20000</v>
      </c>
      <c r="O25" s="34" t="s">
        <v>793</v>
      </c>
      <c r="P25" s="6"/>
    </row>
    <row r="26" spans="1:17" ht="89.25" customHeight="1" x14ac:dyDescent="0.15">
      <c r="A26" s="17" t="s">
        <v>413</v>
      </c>
      <c r="B26" s="251" t="s">
        <v>567</v>
      </c>
      <c r="C26" s="5" t="s">
        <v>176</v>
      </c>
      <c r="D26" s="585" t="s">
        <v>414</v>
      </c>
      <c r="E26" s="586"/>
      <c r="F26" s="169"/>
      <c r="G26" s="120">
        <v>63000</v>
      </c>
      <c r="H26" s="120">
        <f>F26*G26</f>
        <v>0</v>
      </c>
      <c r="I26" s="120">
        <v>1</v>
      </c>
      <c r="J26" s="120">
        <v>63000</v>
      </c>
      <c r="K26" s="120">
        <f>I26*J26</f>
        <v>63000</v>
      </c>
      <c r="L26" s="32">
        <f t="shared" si="5"/>
        <v>-1</v>
      </c>
      <c r="M26" s="32">
        <f t="shared" si="6"/>
        <v>63000</v>
      </c>
      <c r="N26" s="33">
        <f>H26-K26</f>
        <v>-63000</v>
      </c>
      <c r="O26" s="34"/>
      <c r="P26" s="261" t="s">
        <v>541</v>
      </c>
    </row>
    <row r="27" spans="1:17" ht="89.25" customHeight="1" x14ac:dyDescent="0.15">
      <c r="A27" s="116" t="s">
        <v>424</v>
      </c>
      <c r="B27" s="251" t="s">
        <v>567</v>
      </c>
      <c r="C27" s="5" t="s">
        <v>176</v>
      </c>
      <c r="D27" s="551" t="s">
        <v>425</v>
      </c>
      <c r="E27" s="552"/>
      <c r="F27" s="31">
        <v>1</v>
      </c>
      <c r="G27" s="32">
        <v>35469</v>
      </c>
      <c r="H27" s="32">
        <f>G27*F27</f>
        <v>35469</v>
      </c>
      <c r="I27" s="32"/>
      <c r="J27" s="32"/>
      <c r="K27" s="32">
        <f>J27*I27</f>
        <v>0</v>
      </c>
      <c r="L27" s="32">
        <f t="shared" ref="L27:L32" si="7">F27-I27</f>
        <v>1</v>
      </c>
      <c r="M27" s="32">
        <f t="shared" ref="M27:M32" si="8">G27</f>
        <v>35469</v>
      </c>
      <c r="N27" s="33">
        <f>M27*L27</f>
        <v>35469</v>
      </c>
      <c r="O27" s="34" t="s">
        <v>794</v>
      </c>
      <c r="P27" s="40"/>
    </row>
    <row r="28" spans="1:17" ht="89.25" customHeight="1" x14ac:dyDescent="0.15">
      <c r="A28" s="17" t="s">
        <v>446</v>
      </c>
      <c r="B28" s="251" t="s">
        <v>567</v>
      </c>
      <c r="C28" s="5" t="s">
        <v>176</v>
      </c>
      <c r="D28" s="585" t="s">
        <v>447</v>
      </c>
      <c r="E28" s="586"/>
      <c r="F28" s="169"/>
      <c r="G28" s="120">
        <v>98000</v>
      </c>
      <c r="H28" s="120">
        <f>G28*F28</f>
        <v>0</v>
      </c>
      <c r="I28" s="120">
        <v>1</v>
      </c>
      <c r="J28" s="120">
        <v>98000</v>
      </c>
      <c r="K28" s="120">
        <f>J28*I28</f>
        <v>98000</v>
      </c>
      <c r="L28" s="32">
        <f t="shared" si="7"/>
        <v>-1</v>
      </c>
      <c r="M28" s="32">
        <f t="shared" si="8"/>
        <v>98000</v>
      </c>
      <c r="N28" s="33">
        <f>M28*L28</f>
        <v>-98000</v>
      </c>
      <c r="O28" s="34"/>
      <c r="P28" s="263" t="s">
        <v>777</v>
      </c>
    </row>
    <row r="29" spans="1:17" ht="89.25" customHeight="1" x14ac:dyDescent="0.15">
      <c r="A29" s="17" t="s">
        <v>828</v>
      </c>
      <c r="B29" s="251" t="s">
        <v>567</v>
      </c>
      <c r="C29" s="5" t="s">
        <v>829</v>
      </c>
      <c r="D29" s="548" t="s">
        <v>530</v>
      </c>
      <c r="E29" s="544"/>
      <c r="F29" s="31"/>
      <c r="G29" s="32"/>
      <c r="H29" s="32">
        <f>G29*F29</f>
        <v>0</v>
      </c>
      <c r="I29" s="32"/>
      <c r="J29" s="32"/>
      <c r="K29" s="32">
        <f>J29*I29</f>
        <v>0</v>
      </c>
      <c r="L29" s="32">
        <f>F29-I29</f>
        <v>0</v>
      </c>
      <c r="M29" s="32">
        <f>G29</f>
        <v>0</v>
      </c>
      <c r="N29" s="33">
        <f>M29*L29</f>
        <v>0</v>
      </c>
      <c r="O29" s="34" t="s">
        <v>891</v>
      </c>
      <c r="P29" s="315" t="s">
        <v>1070</v>
      </c>
    </row>
    <row r="30" spans="1:17" ht="89.25" customHeight="1" x14ac:dyDescent="0.15">
      <c r="A30" s="199" t="s">
        <v>579</v>
      </c>
      <c r="B30" s="251" t="s">
        <v>537</v>
      </c>
      <c r="C30" s="144" t="s">
        <v>176</v>
      </c>
      <c r="D30" s="545" t="s">
        <v>538</v>
      </c>
      <c r="E30" s="546"/>
      <c r="F30" s="169">
        <v>1</v>
      </c>
      <c r="G30" s="120">
        <v>224700</v>
      </c>
      <c r="H30" s="120">
        <f>G30*F30</f>
        <v>224700</v>
      </c>
      <c r="I30" s="120"/>
      <c r="J30" s="120"/>
      <c r="K30" s="120">
        <f>J30*I30</f>
        <v>0</v>
      </c>
      <c r="L30" s="120">
        <f t="shared" si="7"/>
        <v>1</v>
      </c>
      <c r="M30" s="120">
        <f t="shared" si="8"/>
        <v>224700</v>
      </c>
      <c r="N30" s="143">
        <f>M30*L30</f>
        <v>224700</v>
      </c>
      <c r="O30" s="150" t="s">
        <v>795</v>
      </c>
      <c r="P30" s="316" t="s">
        <v>1038</v>
      </c>
      <c r="Q30" s="175"/>
    </row>
    <row r="31" spans="1:17" ht="89.25" customHeight="1" x14ac:dyDescent="0.15">
      <c r="A31" s="199" t="s">
        <v>616</v>
      </c>
      <c r="B31" s="251" t="s">
        <v>567</v>
      </c>
      <c r="C31" s="144" t="s">
        <v>176</v>
      </c>
      <c r="D31" s="545" t="s">
        <v>617</v>
      </c>
      <c r="E31" s="546"/>
      <c r="F31" s="169">
        <v>1</v>
      </c>
      <c r="G31" s="120">
        <v>79800</v>
      </c>
      <c r="H31" s="120">
        <f>F31*G31</f>
        <v>79800</v>
      </c>
      <c r="I31" s="120"/>
      <c r="J31" s="120"/>
      <c r="K31" s="120">
        <f>I31*J31</f>
        <v>0</v>
      </c>
      <c r="L31" s="120">
        <f t="shared" si="7"/>
        <v>1</v>
      </c>
      <c r="M31" s="120">
        <f t="shared" si="8"/>
        <v>79800</v>
      </c>
      <c r="N31" s="143">
        <f>H31-K31</f>
        <v>79800</v>
      </c>
      <c r="O31" s="199" t="s">
        <v>796</v>
      </c>
      <c r="P31" s="217" t="s">
        <v>1039</v>
      </c>
      <c r="Q31" s="175"/>
    </row>
    <row r="32" spans="1:17" ht="89.25" customHeight="1" x14ac:dyDescent="0.15">
      <c r="A32" s="116" t="s">
        <v>591</v>
      </c>
      <c r="B32" s="251" t="s">
        <v>537</v>
      </c>
      <c r="C32" s="5" t="s">
        <v>176</v>
      </c>
      <c r="D32" s="543" t="s">
        <v>592</v>
      </c>
      <c r="E32" s="547"/>
      <c r="F32" s="31">
        <v>1</v>
      </c>
      <c r="G32" s="32">
        <v>26676</v>
      </c>
      <c r="H32" s="32">
        <f>G32*F32</f>
        <v>26676</v>
      </c>
      <c r="I32" s="32"/>
      <c r="J32" s="32"/>
      <c r="K32" s="32">
        <f>J32*I32</f>
        <v>0</v>
      </c>
      <c r="L32" s="32">
        <f t="shared" si="7"/>
        <v>1</v>
      </c>
      <c r="M32" s="32">
        <f t="shared" si="8"/>
        <v>26676</v>
      </c>
      <c r="N32" s="33">
        <f>M32*L32</f>
        <v>26676</v>
      </c>
      <c r="O32" s="34" t="s">
        <v>808</v>
      </c>
      <c r="P32" s="40" t="s">
        <v>593</v>
      </c>
    </row>
    <row r="33" spans="1:16" ht="89.25" customHeight="1" thickBot="1" x14ac:dyDescent="0.2">
      <c r="A33" s="18" t="s">
        <v>1040</v>
      </c>
      <c r="B33" s="252" t="s">
        <v>537</v>
      </c>
      <c r="C33" s="7" t="s">
        <v>829</v>
      </c>
      <c r="D33" s="553" t="s">
        <v>530</v>
      </c>
      <c r="E33" s="554"/>
      <c r="F33" s="35"/>
      <c r="G33" s="36"/>
      <c r="H33" s="36">
        <f>G33*F33</f>
        <v>0</v>
      </c>
      <c r="I33" s="36"/>
      <c r="J33" s="36"/>
      <c r="K33" s="36">
        <f>J33*I33</f>
        <v>0</v>
      </c>
      <c r="L33" s="36">
        <f>F33-I33</f>
        <v>0</v>
      </c>
      <c r="M33" s="36">
        <f>G33</f>
        <v>0</v>
      </c>
      <c r="N33" s="37">
        <f>M33*L33</f>
        <v>0</v>
      </c>
      <c r="O33" s="38" t="s">
        <v>1041</v>
      </c>
      <c r="P33" s="8"/>
    </row>
    <row r="34" spans="1:16" ht="15.75" customHeight="1" x14ac:dyDescent="0.1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48"/>
      <c r="L34" s="131"/>
      <c r="M34" s="131"/>
      <c r="N34" s="131"/>
      <c r="O34" s="131"/>
      <c r="P34" s="131"/>
    </row>
    <row r="35" spans="1:16" s="20" customFormat="1" ht="20.100000000000001" customHeight="1" x14ac:dyDescent="0.15">
      <c r="B35" s="20" t="s">
        <v>9</v>
      </c>
      <c r="J35" s="20" t="s">
        <v>12</v>
      </c>
    </row>
    <row r="36" spans="1:16" s="20" customFormat="1" ht="20.100000000000001" customHeight="1" x14ac:dyDescent="0.15">
      <c r="B36" s="20" t="s">
        <v>10</v>
      </c>
      <c r="J36" s="20" t="s">
        <v>13</v>
      </c>
    </row>
    <row r="37" spans="1:16" s="20" customFormat="1" ht="20.100000000000001" customHeight="1" x14ac:dyDescent="0.15">
      <c r="B37" s="20" t="s">
        <v>11</v>
      </c>
      <c r="J37" s="20" t="s">
        <v>14</v>
      </c>
    </row>
    <row r="38" spans="1:16" s="1" customFormat="1" ht="23.25" customHeight="1" x14ac:dyDescent="0.15"/>
    <row r="39" spans="1:16" s="1" customFormat="1" ht="24.95" customHeight="1" x14ac:dyDescent="0.15"/>
    <row r="40" spans="1:16" s="1" customFormat="1" x14ac:dyDescent="0.15"/>
    <row r="41" spans="1:16" s="1" customFormat="1" x14ac:dyDescent="0.15"/>
  </sheetData>
  <mergeCells count="39">
    <mergeCell ref="P6:P7"/>
    <mergeCell ref="F6:H6"/>
    <mergeCell ref="D28:E28"/>
    <mergeCell ref="D22:E22"/>
    <mergeCell ref="D8:E8"/>
    <mergeCell ref="D9:E9"/>
    <mergeCell ref="D21:E21"/>
    <mergeCell ref="D10:E10"/>
    <mergeCell ref="D19:E19"/>
    <mergeCell ref="A1:P1"/>
    <mergeCell ref="C2:D2"/>
    <mergeCell ref="C3:D3"/>
    <mergeCell ref="F3:G3"/>
    <mergeCell ref="L6:N6"/>
    <mergeCell ref="D18:E18"/>
    <mergeCell ref="D6:E7"/>
    <mergeCell ref="P3:P4"/>
    <mergeCell ref="D16:E16"/>
    <mergeCell ref="D15:E15"/>
    <mergeCell ref="G4:J4"/>
    <mergeCell ref="A6:A7"/>
    <mergeCell ref="D12:E12"/>
    <mergeCell ref="D30:E30"/>
    <mergeCell ref="D32:E32"/>
    <mergeCell ref="D33:E33"/>
    <mergeCell ref="I6:K6"/>
    <mergeCell ref="D20:E20"/>
    <mergeCell ref="D31:E31"/>
    <mergeCell ref="D25:E25"/>
    <mergeCell ref="D29:E29"/>
    <mergeCell ref="D17:E17"/>
    <mergeCell ref="D26:E26"/>
    <mergeCell ref="D13:E13"/>
    <mergeCell ref="C4:D4"/>
    <mergeCell ref="D27:E27"/>
    <mergeCell ref="D24:E24"/>
    <mergeCell ref="D23:E23"/>
    <mergeCell ref="D14:E14"/>
    <mergeCell ref="D11:E11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view="pageBreakPreview" zoomScale="50" zoomScaleNormal="50" zoomScaleSheetLayoutView="50" workbookViewId="0">
      <selection activeCell="S10" sqref="S10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5.5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6" style="2" customWidth="1"/>
    <col min="16" max="16" width="31" style="2" customWidth="1"/>
    <col min="17" max="17" width="20.25" style="2" customWidth="1"/>
    <col min="18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92</v>
      </c>
      <c r="C2" s="520" t="s">
        <v>93</v>
      </c>
      <c r="D2" s="563"/>
    </row>
    <row r="3" spans="1:16" s="21" customFormat="1" ht="18" customHeight="1" x14ac:dyDescent="0.2">
      <c r="A3" s="44" t="s">
        <v>94</v>
      </c>
      <c r="B3" s="45"/>
      <c r="C3" s="522"/>
      <c r="D3" s="572"/>
      <c r="F3" s="524" t="s">
        <v>95</v>
      </c>
      <c r="G3" s="524"/>
      <c r="O3" s="599" t="s">
        <v>55</v>
      </c>
      <c r="P3" s="600" t="s">
        <v>33</v>
      </c>
    </row>
    <row r="4" spans="1:16" s="21" customFormat="1" ht="28.5" customHeight="1" thickBot="1" x14ac:dyDescent="0.25">
      <c r="A4" s="42" t="s">
        <v>96</v>
      </c>
      <c r="B4" s="43"/>
      <c r="C4" s="527"/>
      <c r="D4" s="573"/>
      <c r="F4" s="39"/>
      <c r="G4" s="529" t="s">
        <v>175</v>
      </c>
      <c r="H4" s="574"/>
      <c r="I4" s="574"/>
      <c r="J4" s="574"/>
      <c r="K4" s="23"/>
      <c r="O4" s="524"/>
      <c r="P4" s="601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602"/>
      <c r="F6" s="531" t="s">
        <v>5</v>
      </c>
      <c r="G6" s="532"/>
      <c r="H6" s="532"/>
      <c r="I6" s="532" t="s">
        <v>6</v>
      </c>
      <c r="J6" s="532"/>
      <c r="K6" s="533"/>
      <c r="L6" s="568" t="s">
        <v>7</v>
      </c>
      <c r="M6" s="532"/>
      <c r="N6" s="533"/>
      <c r="O6" s="12" t="s">
        <v>8</v>
      </c>
      <c r="P6" s="534" t="s">
        <v>97</v>
      </c>
    </row>
    <row r="7" spans="1:16" s="4" customFormat="1" ht="24.95" customHeight="1" thickBot="1" x14ac:dyDescent="0.2">
      <c r="A7" s="562"/>
      <c r="B7" s="11" t="s">
        <v>2</v>
      </c>
      <c r="C7" s="11" t="s">
        <v>4</v>
      </c>
      <c r="D7" s="564"/>
      <c r="E7" s="603"/>
      <c r="F7" s="302" t="s">
        <v>16</v>
      </c>
      <c r="G7" s="127" t="s">
        <v>18</v>
      </c>
      <c r="H7" s="127" t="s">
        <v>17</v>
      </c>
      <c r="I7" s="127" t="s">
        <v>16</v>
      </c>
      <c r="J7" s="127" t="s">
        <v>18</v>
      </c>
      <c r="K7" s="303" t="s">
        <v>17</v>
      </c>
      <c r="L7" s="312" t="s">
        <v>16</v>
      </c>
      <c r="M7" s="127" t="s">
        <v>18</v>
      </c>
      <c r="N7" s="303" t="s">
        <v>17</v>
      </c>
      <c r="O7" s="13" t="s">
        <v>2</v>
      </c>
      <c r="P7" s="571"/>
    </row>
    <row r="8" spans="1:16" ht="66.75" customHeight="1" x14ac:dyDescent="0.15">
      <c r="A8" s="105" t="s">
        <v>99</v>
      </c>
      <c r="B8" s="253" t="s">
        <v>567</v>
      </c>
      <c r="C8" s="106" t="s">
        <v>30</v>
      </c>
      <c r="D8" s="536" t="s">
        <v>81</v>
      </c>
      <c r="E8" s="604"/>
      <c r="F8" s="305"/>
      <c r="G8" s="306">
        <v>130000</v>
      </c>
      <c r="H8" s="306">
        <f>F8*G8</f>
        <v>0</v>
      </c>
      <c r="I8" s="306">
        <v>1</v>
      </c>
      <c r="J8" s="306">
        <v>130000</v>
      </c>
      <c r="K8" s="307">
        <f>I8*J8</f>
        <v>130000</v>
      </c>
      <c r="L8" s="119">
        <f>F8-I8</f>
        <v>-1</v>
      </c>
      <c r="M8" s="91">
        <f>G8</f>
        <v>130000</v>
      </c>
      <c r="N8" s="92">
        <f>H8-K8</f>
        <v>-130000</v>
      </c>
      <c r="O8" s="119" t="s">
        <v>820</v>
      </c>
      <c r="P8" s="308" t="s">
        <v>919</v>
      </c>
    </row>
    <row r="9" spans="1:16" ht="87.75" customHeight="1" x14ac:dyDescent="0.15">
      <c r="A9" s="17" t="s">
        <v>99</v>
      </c>
      <c r="B9" s="251" t="s">
        <v>567</v>
      </c>
      <c r="C9" s="5" t="s">
        <v>30</v>
      </c>
      <c r="D9" s="543" t="s">
        <v>82</v>
      </c>
      <c r="E9" s="544"/>
      <c r="F9" s="169"/>
      <c r="G9" s="120">
        <v>4500</v>
      </c>
      <c r="H9" s="120">
        <f>F9*G9</f>
        <v>0</v>
      </c>
      <c r="I9" s="120">
        <v>1</v>
      </c>
      <c r="J9" s="120">
        <v>4500</v>
      </c>
      <c r="K9" s="143">
        <f>I9*J9</f>
        <v>4500</v>
      </c>
      <c r="L9" s="34">
        <f>F9-I9</f>
        <v>-1</v>
      </c>
      <c r="M9" s="32">
        <f>G9</f>
        <v>4500</v>
      </c>
      <c r="N9" s="33">
        <f>H9-K9</f>
        <v>-4500</v>
      </c>
      <c r="O9" s="34" t="s">
        <v>821</v>
      </c>
      <c r="P9" s="249" t="s">
        <v>919</v>
      </c>
    </row>
    <row r="10" spans="1:16" ht="66.75" customHeight="1" x14ac:dyDescent="0.15">
      <c r="A10" s="17" t="s">
        <v>98</v>
      </c>
      <c r="B10" s="251" t="s">
        <v>567</v>
      </c>
      <c r="C10" s="5" t="s">
        <v>30</v>
      </c>
      <c r="D10" s="560" t="s">
        <v>58</v>
      </c>
      <c r="E10" s="598"/>
      <c r="F10" s="169"/>
      <c r="G10" s="120">
        <v>15000</v>
      </c>
      <c r="H10" s="120">
        <f t="shared" ref="H10:H55" si="0">F10*G10</f>
        <v>0</v>
      </c>
      <c r="I10" s="120">
        <v>1</v>
      </c>
      <c r="J10" s="120">
        <v>15000</v>
      </c>
      <c r="K10" s="143">
        <f t="shared" ref="K10:K44" si="1">I10*J10</f>
        <v>15000</v>
      </c>
      <c r="L10" s="34">
        <f t="shared" ref="L10:L44" si="2">F10-I10</f>
        <v>-1</v>
      </c>
      <c r="M10" s="32">
        <f t="shared" ref="M10:M44" si="3">G10</f>
        <v>15000</v>
      </c>
      <c r="N10" s="33">
        <f t="shared" ref="N10:N43" si="4">H10-K10</f>
        <v>-15000</v>
      </c>
      <c r="O10" s="34"/>
      <c r="P10" s="263" t="s">
        <v>479</v>
      </c>
    </row>
    <row r="11" spans="1:16" ht="66.75" customHeight="1" x14ac:dyDescent="0.15">
      <c r="A11" s="17" t="s">
        <v>99</v>
      </c>
      <c r="B11" s="251" t="s">
        <v>567</v>
      </c>
      <c r="C11" s="5" t="s">
        <v>30</v>
      </c>
      <c r="D11" s="560" t="s">
        <v>56</v>
      </c>
      <c r="E11" s="598"/>
      <c r="F11" s="169"/>
      <c r="G11" s="120">
        <v>25500</v>
      </c>
      <c r="H11" s="120">
        <f t="shared" si="0"/>
        <v>0</v>
      </c>
      <c r="I11" s="120">
        <v>2</v>
      </c>
      <c r="J11" s="120">
        <v>25500</v>
      </c>
      <c r="K11" s="143">
        <f t="shared" si="1"/>
        <v>51000</v>
      </c>
      <c r="L11" s="34">
        <f t="shared" si="2"/>
        <v>-2</v>
      </c>
      <c r="M11" s="32">
        <f t="shared" si="3"/>
        <v>25500</v>
      </c>
      <c r="N11" s="33">
        <f t="shared" si="4"/>
        <v>-51000</v>
      </c>
      <c r="O11" s="34"/>
      <c r="P11" s="152" t="s">
        <v>480</v>
      </c>
    </row>
    <row r="12" spans="1:16" ht="66.75" customHeight="1" x14ac:dyDescent="0.15">
      <c r="A12" s="17" t="s">
        <v>99</v>
      </c>
      <c r="B12" s="251" t="s">
        <v>567</v>
      </c>
      <c r="C12" s="5" t="s">
        <v>30</v>
      </c>
      <c r="D12" s="560" t="s">
        <v>62</v>
      </c>
      <c r="E12" s="598"/>
      <c r="F12" s="169"/>
      <c r="G12" s="120">
        <v>69000</v>
      </c>
      <c r="H12" s="120">
        <f t="shared" si="0"/>
        <v>0</v>
      </c>
      <c r="I12" s="120">
        <v>2</v>
      </c>
      <c r="J12" s="120">
        <v>69000</v>
      </c>
      <c r="K12" s="143">
        <f t="shared" si="1"/>
        <v>138000</v>
      </c>
      <c r="L12" s="34">
        <f t="shared" si="2"/>
        <v>-2</v>
      </c>
      <c r="M12" s="32">
        <f t="shared" si="3"/>
        <v>69000</v>
      </c>
      <c r="N12" s="33">
        <f t="shared" si="4"/>
        <v>-138000</v>
      </c>
      <c r="O12" s="34"/>
      <c r="P12" s="263" t="s">
        <v>481</v>
      </c>
    </row>
    <row r="13" spans="1:16" ht="66.75" customHeight="1" x14ac:dyDescent="0.15">
      <c r="A13" s="17" t="s">
        <v>99</v>
      </c>
      <c r="B13" s="251" t="s">
        <v>567</v>
      </c>
      <c r="C13" s="5" t="s">
        <v>30</v>
      </c>
      <c r="D13" s="543" t="s">
        <v>63</v>
      </c>
      <c r="E13" s="593"/>
      <c r="F13" s="31">
        <v>1</v>
      </c>
      <c r="G13" s="32">
        <v>198000</v>
      </c>
      <c r="H13" s="32">
        <f t="shared" si="0"/>
        <v>198000</v>
      </c>
      <c r="I13" s="32"/>
      <c r="J13" s="32"/>
      <c r="K13" s="33">
        <f t="shared" si="1"/>
        <v>0</v>
      </c>
      <c r="L13" s="34">
        <f t="shared" si="2"/>
        <v>1</v>
      </c>
      <c r="M13" s="32">
        <f t="shared" si="3"/>
        <v>198000</v>
      </c>
      <c r="N13" s="33">
        <f t="shared" si="4"/>
        <v>198000</v>
      </c>
      <c r="O13" s="34" t="s">
        <v>822</v>
      </c>
      <c r="P13" s="6" t="s">
        <v>220</v>
      </c>
    </row>
    <row r="14" spans="1:16" ht="134.25" customHeight="1" x14ac:dyDescent="0.15">
      <c r="A14" s="17" t="s">
        <v>100</v>
      </c>
      <c r="B14" s="251" t="s">
        <v>567</v>
      </c>
      <c r="C14" s="5" t="s">
        <v>30</v>
      </c>
      <c r="D14" s="543" t="s">
        <v>64</v>
      </c>
      <c r="E14" s="593"/>
      <c r="F14" s="31">
        <v>1</v>
      </c>
      <c r="G14" s="32">
        <v>56700</v>
      </c>
      <c r="H14" s="32">
        <f t="shared" si="0"/>
        <v>56700</v>
      </c>
      <c r="I14" s="32"/>
      <c r="J14" s="32"/>
      <c r="K14" s="33">
        <f t="shared" si="1"/>
        <v>0</v>
      </c>
      <c r="L14" s="34">
        <f t="shared" si="2"/>
        <v>1</v>
      </c>
      <c r="M14" s="32">
        <f t="shared" si="3"/>
        <v>56700</v>
      </c>
      <c r="N14" s="33">
        <f t="shared" si="4"/>
        <v>56700</v>
      </c>
      <c r="O14" s="34" t="s">
        <v>823</v>
      </c>
      <c r="P14" s="6" t="s">
        <v>220</v>
      </c>
    </row>
    <row r="15" spans="1:16" ht="104.25" customHeight="1" x14ac:dyDescent="0.15">
      <c r="A15" s="17" t="s">
        <v>99</v>
      </c>
      <c r="B15" s="251" t="s">
        <v>567</v>
      </c>
      <c r="C15" s="5" t="s">
        <v>30</v>
      </c>
      <c r="D15" s="543" t="s">
        <v>65</v>
      </c>
      <c r="E15" s="593"/>
      <c r="F15" s="31">
        <v>1</v>
      </c>
      <c r="G15" s="32">
        <v>50000</v>
      </c>
      <c r="H15" s="32">
        <f t="shared" si="0"/>
        <v>50000</v>
      </c>
      <c r="I15" s="32"/>
      <c r="J15" s="32"/>
      <c r="K15" s="33">
        <f t="shared" si="1"/>
        <v>0</v>
      </c>
      <c r="L15" s="34">
        <f t="shared" si="2"/>
        <v>1</v>
      </c>
      <c r="M15" s="32">
        <f t="shared" si="3"/>
        <v>50000</v>
      </c>
      <c r="N15" s="33">
        <f t="shared" si="4"/>
        <v>50000</v>
      </c>
      <c r="O15" s="34" t="s">
        <v>824</v>
      </c>
      <c r="P15" s="6" t="s">
        <v>220</v>
      </c>
    </row>
    <row r="16" spans="1:16" ht="66.75" customHeight="1" x14ac:dyDescent="0.15">
      <c r="A16" s="17" t="s">
        <v>99</v>
      </c>
      <c r="B16" s="251" t="s">
        <v>567</v>
      </c>
      <c r="C16" s="5" t="s">
        <v>30</v>
      </c>
      <c r="D16" s="560" t="s">
        <v>66</v>
      </c>
      <c r="E16" s="598"/>
      <c r="F16" s="169"/>
      <c r="G16" s="120">
        <v>30000</v>
      </c>
      <c r="H16" s="120">
        <f t="shared" si="0"/>
        <v>0</v>
      </c>
      <c r="I16" s="120">
        <v>1</v>
      </c>
      <c r="J16" s="120">
        <v>30000</v>
      </c>
      <c r="K16" s="143">
        <f t="shared" si="1"/>
        <v>30000</v>
      </c>
      <c r="L16" s="34">
        <f t="shared" si="2"/>
        <v>-1</v>
      </c>
      <c r="M16" s="32">
        <f t="shared" si="3"/>
        <v>30000</v>
      </c>
      <c r="N16" s="33">
        <f t="shared" si="4"/>
        <v>-30000</v>
      </c>
      <c r="O16" s="34"/>
      <c r="P16" s="263" t="s">
        <v>482</v>
      </c>
    </row>
    <row r="17" spans="1:17" ht="66.75" customHeight="1" x14ac:dyDescent="0.15">
      <c r="A17" s="17" t="s">
        <v>99</v>
      </c>
      <c r="B17" s="251" t="s">
        <v>567</v>
      </c>
      <c r="C17" s="5" t="s">
        <v>30</v>
      </c>
      <c r="D17" s="543" t="s">
        <v>67</v>
      </c>
      <c r="E17" s="593"/>
      <c r="F17" s="31">
        <v>1</v>
      </c>
      <c r="G17" s="32">
        <v>48000</v>
      </c>
      <c r="H17" s="32">
        <f t="shared" si="0"/>
        <v>48000</v>
      </c>
      <c r="I17" s="32"/>
      <c r="J17" s="32"/>
      <c r="K17" s="33">
        <f t="shared" si="1"/>
        <v>0</v>
      </c>
      <c r="L17" s="34">
        <f t="shared" si="2"/>
        <v>1</v>
      </c>
      <c r="M17" s="32">
        <f t="shared" si="3"/>
        <v>48000</v>
      </c>
      <c r="N17" s="33">
        <f t="shared" si="4"/>
        <v>48000</v>
      </c>
      <c r="O17" s="150" t="s">
        <v>825</v>
      </c>
      <c r="P17" s="6" t="s">
        <v>220</v>
      </c>
    </row>
    <row r="18" spans="1:17" ht="66.75" customHeight="1" x14ac:dyDescent="0.15">
      <c r="A18" s="17" t="s">
        <v>99</v>
      </c>
      <c r="B18" s="251" t="s">
        <v>567</v>
      </c>
      <c r="C18" s="5" t="s">
        <v>30</v>
      </c>
      <c r="D18" s="543" t="s">
        <v>221</v>
      </c>
      <c r="E18" s="593"/>
      <c r="F18" s="31">
        <v>1</v>
      </c>
      <c r="G18" s="32">
        <v>111000</v>
      </c>
      <c r="H18" s="32">
        <f t="shared" si="0"/>
        <v>111000</v>
      </c>
      <c r="I18" s="32"/>
      <c r="J18" s="120"/>
      <c r="K18" s="33">
        <f t="shared" si="1"/>
        <v>0</v>
      </c>
      <c r="L18" s="34">
        <f t="shared" si="2"/>
        <v>1</v>
      </c>
      <c r="M18" s="32">
        <f t="shared" si="3"/>
        <v>111000</v>
      </c>
      <c r="N18" s="33">
        <f t="shared" si="4"/>
        <v>111000</v>
      </c>
      <c r="O18" s="166" t="s">
        <v>885</v>
      </c>
      <c r="P18" s="6" t="s">
        <v>220</v>
      </c>
    </row>
    <row r="19" spans="1:17" ht="66.75" customHeight="1" x14ac:dyDescent="0.15">
      <c r="A19" s="17" t="s">
        <v>99</v>
      </c>
      <c r="B19" s="251" t="s">
        <v>567</v>
      </c>
      <c r="C19" s="5" t="s">
        <v>30</v>
      </c>
      <c r="D19" s="543" t="s">
        <v>222</v>
      </c>
      <c r="E19" s="593"/>
      <c r="F19" s="31">
        <v>1</v>
      </c>
      <c r="G19" s="32">
        <v>111000</v>
      </c>
      <c r="H19" s="32">
        <f t="shared" si="0"/>
        <v>111000</v>
      </c>
      <c r="I19" s="32"/>
      <c r="J19" s="120"/>
      <c r="K19" s="33">
        <f t="shared" si="1"/>
        <v>0</v>
      </c>
      <c r="L19" s="34">
        <f t="shared" si="2"/>
        <v>1</v>
      </c>
      <c r="M19" s="32">
        <f t="shared" si="3"/>
        <v>111000</v>
      </c>
      <c r="N19" s="33">
        <f t="shared" si="4"/>
        <v>111000</v>
      </c>
      <c r="O19" s="150" t="s">
        <v>884</v>
      </c>
      <c r="P19" s="6" t="s">
        <v>220</v>
      </c>
    </row>
    <row r="20" spans="1:17" ht="66.75" customHeight="1" x14ac:dyDescent="0.15">
      <c r="A20" s="17" t="s">
        <v>99</v>
      </c>
      <c r="B20" s="251" t="s">
        <v>567</v>
      </c>
      <c r="C20" s="5" t="s">
        <v>30</v>
      </c>
      <c r="D20" s="543" t="s">
        <v>70</v>
      </c>
      <c r="E20" s="593"/>
      <c r="F20" s="31">
        <v>1</v>
      </c>
      <c r="G20" s="32">
        <v>145000</v>
      </c>
      <c r="H20" s="32">
        <f t="shared" si="0"/>
        <v>145000</v>
      </c>
      <c r="I20" s="32"/>
      <c r="J20" s="120"/>
      <c r="K20" s="33">
        <f t="shared" si="1"/>
        <v>0</v>
      </c>
      <c r="L20" s="34">
        <f t="shared" si="2"/>
        <v>1</v>
      </c>
      <c r="M20" s="32">
        <f t="shared" si="3"/>
        <v>145000</v>
      </c>
      <c r="N20" s="33">
        <f t="shared" si="4"/>
        <v>145000</v>
      </c>
      <c r="O20" s="150" t="s">
        <v>886</v>
      </c>
      <c r="P20" s="6" t="s">
        <v>220</v>
      </c>
    </row>
    <row r="21" spans="1:17" ht="66.75" customHeight="1" x14ac:dyDescent="0.15">
      <c r="A21" s="17" t="s">
        <v>99</v>
      </c>
      <c r="B21" s="251" t="s">
        <v>567</v>
      </c>
      <c r="C21" s="5" t="s">
        <v>30</v>
      </c>
      <c r="D21" s="543" t="s">
        <v>223</v>
      </c>
      <c r="E21" s="593"/>
      <c r="F21" s="31">
        <v>2</v>
      </c>
      <c r="G21" s="32">
        <v>80000</v>
      </c>
      <c r="H21" s="32">
        <f t="shared" si="0"/>
        <v>160000</v>
      </c>
      <c r="I21" s="32"/>
      <c r="J21" s="167"/>
      <c r="K21" s="33">
        <f t="shared" si="1"/>
        <v>0</v>
      </c>
      <c r="L21" s="34">
        <f t="shared" si="2"/>
        <v>2</v>
      </c>
      <c r="M21" s="32">
        <f t="shared" si="3"/>
        <v>80000</v>
      </c>
      <c r="N21" s="33">
        <f t="shared" si="4"/>
        <v>160000</v>
      </c>
      <c r="O21" s="166" t="s">
        <v>887</v>
      </c>
      <c r="P21" s="40" t="s">
        <v>224</v>
      </c>
      <c r="Q21" s="181"/>
    </row>
    <row r="22" spans="1:17" ht="89.25" customHeight="1" x14ac:dyDescent="0.15">
      <c r="A22" s="17" t="s">
        <v>99</v>
      </c>
      <c r="B22" s="251" t="s">
        <v>567</v>
      </c>
      <c r="C22" s="5" t="s">
        <v>30</v>
      </c>
      <c r="D22" s="543" t="s">
        <v>71</v>
      </c>
      <c r="E22" s="593"/>
      <c r="F22" s="31">
        <v>1</v>
      </c>
      <c r="G22" s="32">
        <v>111000</v>
      </c>
      <c r="H22" s="32">
        <f t="shared" si="0"/>
        <v>111000</v>
      </c>
      <c r="I22" s="32"/>
      <c r="J22" s="167"/>
      <c r="K22" s="33">
        <f t="shared" si="1"/>
        <v>0</v>
      </c>
      <c r="L22" s="34">
        <f t="shared" si="2"/>
        <v>1</v>
      </c>
      <c r="M22" s="32">
        <f t="shared" si="3"/>
        <v>111000</v>
      </c>
      <c r="N22" s="33">
        <f t="shared" si="4"/>
        <v>111000</v>
      </c>
      <c r="O22" s="150" t="s">
        <v>888</v>
      </c>
      <c r="P22" s="6" t="s">
        <v>220</v>
      </c>
      <c r="Q22" s="181"/>
    </row>
    <row r="23" spans="1:17" ht="94.5" customHeight="1" x14ac:dyDescent="0.15">
      <c r="A23" s="17" t="s">
        <v>99</v>
      </c>
      <c r="B23" s="251" t="s">
        <v>567</v>
      </c>
      <c r="C23" s="5" t="s">
        <v>30</v>
      </c>
      <c r="D23" s="543" t="s">
        <v>72</v>
      </c>
      <c r="E23" s="593"/>
      <c r="F23" s="31">
        <v>2</v>
      </c>
      <c r="G23" s="32">
        <v>15000</v>
      </c>
      <c r="H23" s="32">
        <f t="shared" si="0"/>
        <v>30000</v>
      </c>
      <c r="I23" s="32"/>
      <c r="J23" s="32"/>
      <c r="K23" s="33">
        <f t="shared" si="1"/>
        <v>0</v>
      </c>
      <c r="L23" s="34">
        <f t="shared" si="2"/>
        <v>2</v>
      </c>
      <c r="M23" s="32">
        <f t="shared" si="3"/>
        <v>15000</v>
      </c>
      <c r="N23" s="33">
        <f t="shared" si="4"/>
        <v>30000</v>
      </c>
      <c r="O23" s="154" t="s">
        <v>831</v>
      </c>
      <c r="P23" s="6" t="s">
        <v>220</v>
      </c>
      <c r="Q23" s="181"/>
    </row>
    <row r="24" spans="1:17" ht="66.75" customHeight="1" x14ac:dyDescent="0.15">
      <c r="A24" s="17" t="s">
        <v>86</v>
      </c>
      <c r="B24" s="251" t="s">
        <v>567</v>
      </c>
      <c r="C24" s="5" t="s">
        <v>30</v>
      </c>
      <c r="D24" s="549" t="s">
        <v>88</v>
      </c>
      <c r="E24" s="605"/>
      <c r="F24" s="31">
        <v>3</v>
      </c>
      <c r="G24" s="32">
        <v>53900</v>
      </c>
      <c r="H24" s="32">
        <f t="shared" si="0"/>
        <v>161700</v>
      </c>
      <c r="I24" s="32"/>
      <c r="J24" s="32"/>
      <c r="K24" s="33">
        <f t="shared" si="1"/>
        <v>0</v>
      </c>
      <c r="L24" s="34">
        <f t="shared" si="2"/>
        <v>3</v>
      </c>
      <c r="M24" s="32">
        <f t="shared" si="3"/>
        <v>53900</v>
      </c>
      <c r="N24" s="33">
        <f t="shared" si="4"/>
        <v>161700</v>
      </c>
      <c r="O24" s="154" t="s">
        <v>832</v>
      </c>
      <c r="P24" s="6" t="s">
        <v>158</v>
      </c>
    </row>
    <row r="25" spans="1:17" ht="66.75" customHeight="1" x14ac:dyDescent="0.15">
      <c r="A25" s="17" t="s">
        <v>86</v>
      </c>
      <c r="B25" s="251" t="s">
        <v>567</v>
      </c>
      <c r="C25" s="5" t="s">
        <v>30</v>
      </c>
      <c r="D25" s="579" t="s">
        <v>102</v>
      </c>
      <c r="E25" s="597"/>
      <c r="F25" s="31">
        <v>1</v>
      </c>
      <c r="G25" s="32">
        <v>34800</v>
      </c>
      <c r="H25" s="32">
        <f t="shared" si="0"/>
        <v>34800</v>
      </c>
      <c r="I25" s="32"/>
      <c r="J25" s="32"/>
      <c r="K25" s="33">
        <f t="shared" si="1"/>
        <v>0</v>
      </c>
      <c r="L25" s="34">
        <f t="shared" si="2"/>
        <v>1</v>
      </c>
      <c r="M25" s="32">
        <f t="shared" si="3"/>
        <v>34800</v>
      </c>
      <c r="N25" s="33">
        <f t="shared" si="4"/>
        <v>34800</v>
      </c>
      <c r="O25" s="34" t="s">
        <v>833</v>
      </c>
      <c r="P25" s="6" t="s">
        <v>1071</v>
      </c>
    </row>
    <row r="26" spans="1:17" ht="90.75" customHeight="1" x14ac:dyDescent="0.15">
      <c r="A26" s="17" t="s">
        <v>86</v>
      </c>
      <c r="B26" s="251" t="s">
        <v>567</v>
      </c>
      <c r="C26" s="5" t="s">
        <v>30</v>
      </c>
      <c r="D26" s="581" t="s">
        <v>103</v>
      </c>
      <c r="E26" s="582"/>
      <c r="F26" s="31">
        <v>1</v>
      </c>
      <c r="G26" s="32">
        <v>68100</v>
      </c>
      <c r="H26" s="32">
        <f t="shared" si="0"/>
        <v>68100</v>
      </c>
      <c r="I26" s="32"/>
      <c r="J26" s="32"/>
      <c r="K26" s="33">
        <f t="shared" si="1"/>
        <v>0</v>
      </c>
      <c r="L26" s="34">
        <f t="shared" si="2"/>
        <v>1</v>
      </c>
      <c r="M26" s="32">
        <f t="shared" si="3"/>
        <v>68100</v>
      </c>
      <c r="N26" s="33">
        <f t="shared" si="4"/>
        <v>68100</v>
      </c>
      <c r="O26" s="154" t="s">
        <v>834</v>
      </c>
      <c r="P26" s="6" t="s">
        <v>158</v>
      </c>
    </row>
    <row r="27" spans="1:17" ht="90.75" customHeight="1" x14ac:dyDescent="0.15">
      <c r="A27" s="17" t="s">
        <v>86</v>
      </c>
      <c r="B27" s="251" t="s">
        <v>567</v>
      </c>
      <c r="C27" s="5" t="s">
        <v>30</v>
      </c>
      <c r="D27" s="579" t="s">
        <v>104</v>
      </c>
      <c r="E27" s="597"/>
      <c r="F27" s="31">
        <v>2</v>
      </c>
      <c r="G27" s="32">
        <v>95000</v>
      </c>
      <c r="H27" s="32">
        <f t="shared" si="0"/>
        <v>190000</v>
      </c>
      <c r="I27" s="32"/>
      <c r="J27" s="32"/>
      <c r="K27" s="33">
        <f t="shared" si="1"/>
        <v>0</v>
      </c>
      <c r="L27" s="34">
        <f t="shared" si="2"/>
        <v>2</v>
      </c>
      <c r="M27" s="32">
        <f t="shared" si="3"/>
        <v>95000</v>
      </c>
      <c r="N27" s="33">
        <f t="shared" si="4"/>
        <v>190000</v>
      </c>
      <c r="O27" s="154" t="s">
        <v>835</v>
      </c>
      <c r="P27" s="6" t="s">
        <v>158</v>
      </c>
    </row>
    <row r="28" spans="1:17" ht="66.75" customHeight="1" x14ac:dyDescent="0.15">
      <c r="A28" s="17" t="s">
        <v>86</v>
      </c>
      <c r="B28" s="251" t="s">
        <v>567</v>
      </c>
      <c r="C28" s="5" t="s">
        <v>30</v>
      </c>
      <c r="D28" s="549" t="s">
        <v>115</v>
      </c>
      <c r="E28" s="550"/>
      <c r="F28" s="31">
        <v>1</v>
      </c>
      <c r="G28" s="32">
        <v>61800</v>
      </c>
      <c r="H28" s="32">
        <f t="shared" si="0"/>
        <v>61800</v>
      </c>
      <c r="I28" s="32"/>
      <c r="J28" s="32"/>
      <c r="K28" s="33">
        <f t="shared" si="1"/>
        <v>0</v>
      </c>
      <c r="L28" s="34">
        <f t="shared" si="2"/>
        <v>1</v>
      </c>
      <c r="M28" s="32">
        <f t="shared" si="3"/>
        <v>61800</v>
      </c>
      <c r="N28" s="33">
        <f t="shared" si="4"/>
        <v>61800</v>
      </c>
      <c r="O28" s="34" t="s">
        <v>836</v>
      </c>
      <c r="P28" s="6" t="s">
        <v>158</v>
      </c>
    </row>
    <row r="29" spans="1:17" ht="66.75" customHeight="1" x14ac:dyDescent="0.15">
      <c r="A29" s="17" t="s">
        <v>86</v>
      </c>
      <c r="B29" s="251" t="s">
        <v>567</v>
      </c>
      <c r="C29" s="5" t="s">
        <v>30</v>
      </c>
      <c r="D29" s="579" t="s">
        <v>119</v>
      </c>
      <c r="E29" s="597"/>
      <c r="F29" s="31">
        <v>1</v>
      </c>
      <c r="G29" s="32">
        <v>60000</v>
      </c>
      <c r="H29" s="32">
        <f t="shared" si="0"/>
        <v>60000</v>
      </c>
      <c r="I29" s="32"/>
      <c r="J29" s="32"/>
      <c r="K29" s="33">
        <f t="shared" si="1"/>
        <v>0</v>
      </c>
      <c r="L29" s="34">
        <f t="shared" si="2"/>
        <v>1</v>
      </c>
      <c r="M29" s="32">
        <f t="shared" si="3"/>
        <v>60000</v>
      </c>
      <c r="N29" s="33">
        <f t="shared" si="4"/>
        <v>60000</v>
      </c>
      <c r="O29" s="34" t="s">
        <v>837</v>
      </c>
      <c r="P29" s="6" t="s">
        <v>158</v>
      </c>
    </row>
    <row r="30" spans="1:17" ht="66.75" customHeight="1" x14ac:dyDescent="0.15">
      <c r="A30" s="17" t="s">
        <v>86</v>
      </c>
      <c r="B30" s="251" t="s">
        <v>567</v>
      </c>
      <c r="C30" s="5" t="s">
        <v>30</v>
      </c>
      <c r="D30" s="579" t="s">
        <v>120</v>
      </c>
      <c r="E30" s="597"/>
      <c r="F30" s="31">
        <v>1</v>
      </c>
      <c r="G30" s="32">
        <v>28000</v>
      </c>
      <c r="H30" s="32">
        <f t="shared" si="0"/>
        <v>28000</v>
      </c>
      <c r="I30" s="32"/>
      <c r="J30" s="32"/>
      <c r="K30" s="33">
        <f t="shared" si="1"/>
        <v>0</v>
      </c>
      <c r="L30" s="34">
        <f t="shared" si="2"/>
        <v>1</v>
      </c>
      <c r="M30" s="32">
        <f t="shared" si="3"/>
        <v>28000</v>
      </c>
      <c r="N30" s="33">
        <f t="shared" si="4"/>
        <v>28000</v>
      </c>
      <c r="O30" s="34" t="s">
        <v>838</v>
      </c>
      <c r="P30" s="6" t="s">
        <v>158</v>
      </c>
    </row>
    <row r="31" spans="1:17" ht="66.75" customHeight="1" x14ac:dyDescent="0.15">
      <c r="A31" s="17" t="s">
        <v>86</v>
      </c>
      <c r="B31" s="251" t="s">
        <v>567</v>
      </c>
      <c r="C31" s="5" t="s">
        <v>30</v>
      </c>
      <c r="D31" s="579" t="s">
        <v>127</v>
      </c>
      <c r="E31" s="597"/>
      <c r="F31" s="31">
        <v>2</v>
      </c>
      <c r="G31" s="32">
        <v>27000</v>
      </c>
      <c r="H31" s="32">
        <f t="shared" si="0"/>
        <v>54000</v>
      </c>
      <c r="I31" s="32"/>
      <c r="J31" s="32"/>
      <c r="K31" s="33">
        <f t="shared" si="1"/>
        <v>0</v>
      </c>
      <c r="L31" s="34">
        <f t="shared" si="2"/>
        <v>2</v>
      </c>
      <c r="M31" s="32">
        <f t="shared" si="3"/>
        <v>27000</v>
      </c>
      <c r="N31" s="33">
        <f t="shared" si="4"/>
        <v>54000</v>
      </c>
      <c r="O31" s="154" t="s">
        <v>839</v>
      </c>
      <c r="P31" s="6" t="s">
        <v>158</v>
      </c>
      <c r="Q31" s="181"/>
    </row>
    <row r="32" spans="1:17" ht="66.75" customHeight="1" x14ac:dyDescent="0.15">
      <c r="A32" s="17" t="s">
        <v>86</v>
      </c>
      <c r="B32" s="251" t="s">
        <v>567</v>
      </c>
      <c r="C32" s="5" t="s">
        <v>30</v>
      </c>
      <c r="D32" s="581" t="s">
        <v>136</v>
      </c>
      <c r="E32" s="582"/>
      <c r="F32" s="31">
        <v>1</v>
      </c>
      <c r="G32" s="32">
        <v>25100</v>
      </c>
      <c r="H32" s="32">
        <f t="shared" si="0"/>
        <v>25100</v>
      </c>
      <c r="I32" s="32"/>
      <c r="J32" s="32"/>
      <c r="K32" s="33">
        <f t="shared" si="1"/>
        <v>0</v>
      </c>
      <c r="L32" s="34">
        <f t="shared" si="2"/>
        <v>1</v>
      </c>
      <c r="M32" s="32">
        <f t="shared" si="3"/>
        <v>25100</v>
      </c>
      <c r="N32" s="33">
        <f t="shared" si="4"/>
        <v>25100</v>
      </c>
      <c r="O32" s="34" t="s">
        <v>840</v>
      </c>
      <c r="P32" s="161" t="s">
        <v>1069</v>
      </c>
    </row>
    <row r="33" spans="1:16" ht="66.75" customHeight="1" x14ac:dyDescent="0.15">
      <c r="A33" s="17" t="s">
        <v>106</v>
      </c>
      <c r="B33" s="251" t="s">
        <v>567</v>
      </c>
      <c r="C33" s="5" t="s">
        <v>30</v>
      </c>
      <c r="D33" s="581" t="s">
        <v>141</v>
      </c>
      <c r="E33" s="582"/>
      <c r="F33" s="31">
        <v>1</v>
      </c>
      <c r="G33" s="32">
        <v>72500</v>
      </c>
      <c r="H33" s="32">
        <f t="shared" si="0"/>
        <v>72500</v>
      </c>
      <c r="I33" s="32"/>
      <c r="J33" s="32"/>
      <c r="K33" s="33">
        <f t="shared" si="1"/>
        <v>0</v>
      </c>
      <c r="L33" s="34">
        <f t="shared" si="2"/>
        <v>1</v>
      </c>
      <c r="M33" s="32">
        <f t="shared" si="3"/>
        <v>72500</v>
      </c>
      <c r="N33" s="33">
        <f t="shared" si="4"/>
        <v>72500</v>
      </c>
      <c r="O33" s="34" t="s">
        <v>841</v>
      </c>
      <c r="P33" s="6" t="s">
        <v>158</v>
      </c>
    </row>
    <row r="34" spans="1:16" ht="83.25" customHeight="1" x14ac:dyDescent="0.15">
      <c r="A34" s="17" t="s">
        <v>86</v>
      </c>
      <c r="B34" s="251" t="s">
        <v>567</v>
      </c>
      <c r="C34" s="5" t="s">
        <v>30</v>
      </c>
      <c r="D34" s="581" t="s">
        <v>225</v>
      </c>
      <c r="E34" s="607"/>
      <c r="F34" s="31">
        <v>1</v>
      </c>
      <c r="G34" s="32">
        <v>59700</v>
      </c>
      <c r="H34" s="32">
        <f t="shared" si="0"/>
        <v>59700</v>
      </c>
      <c r="I34" s="32"/>
      <c r="J34" s="32"/>
      <c r="K34" s="33"/>
      <c r="L34" s="34">
        <f t="shared" si="2"/>
        <v>1</v>
      </c>
      <c r="M34" s="32">
        <f t="shared" si="3"/>
        <v>59700</v>
      </c>
      <c r="N34" s="33">
        <f t="shared" si="4"/>
        <v>59700</v>
      </c>
      <c r="O34" s="34" t="s">
        <v>842</v>
      </c>
      <c r="P34" s="6" t="s">
        <v>158</v>
      </c>
    </row>
    <row r="35" spans="1:16" ht="159.75" customHeight="1" x14ac:dyDescent="0.15">
      <c r="A35" s="17" t="s">
        <v>86</v>
      </c>
      <c r="B35" s="251" t="s">
        <v>567</v>
      </c>
      <c r="C35" s="5" t="s">
        <v>30</v>
      </c>
      <c r="D35" s="581" t="s">
        <v>226</v>
      </c>
      <c r="E35" s="582"/>
      <c r="F35" s="31">
        <v>5</v>
      </c>
      <c r="G35" s="32">
        <v>165000</v>
      </c>
      <c r="H35" s="32">
        <f t="shared" si="0"/>
        <v>825000</v>
      </c>
      <c r="I35" s="32"/>
      <c r="J35" s="32"/>
      <c r="K35" s="33">
        <f t="shared" si="1"/>
        <v>0</v>
      </c>
      <c r="L35" s="34">
        <f t="shared" si="2"/>
        <v>5</v>
      </c>
      <c r="M35" s="32">
        <f t="shared" si="3"/>
        <v>165000</v>
      </c>
      <c r="N35" s="33">
        <f t="shared" si="4"/>
        <v>825000</v>
      </c>
      <c r="O35" s="168" t="s">
        <v>863</v>
      </c>
      <c r="P35" s="6" t="s">
        <v>158</v>
      </c>
    </row>
    <row r="36" spans="1:16" ht="188.25" customHeight="1" x14ac:dyDescent="0.15">
      <c r="A36" s="17" t="s">
        <v>86</v>
      </c>
      <c r="B36" s="251" t="s">
        <v>567</v>
      </c>
      <c r="C36" s="5" t="s">
        <v>30</v>
      </c>
      <c r="D36" s="581" t="s">
        <v>142</v>
      </c>
      <c r="E36" s="582"/>
      <c r="F36" s="31">
        <v>30</v>
      </c>
      <c r="G36" s="32">
        <v>57000</v>
      </c>
      <c r="H36" s="32">
        <f t="shared" si="0"/>
        <v>1710000</v>
      </c>
      <c r="I36" s="32"/>
      <c r="J36" s="32"/>
      <c r="K36" s="33">
        <f t="shared" si="1"/>
        <v>0</v>
      </c>
      <c r="L36" s="34">
        <f t="shared" si="2"/>
        <v>30</v>
      </c>
      <c r="M36" s="32">
        <f t="shared" si="3"/>
        <v>57000</v>
      </c>
      <c r="N36" s="33">
        <f t="shared" si="4"/>
        <v>1710000</v>
      </c>
      <c r="O36" s="168" t="s">
        <v>864</v>
      </c>
      <c r="P36" s="6" t="s">
        <v>158</v>
      </c>
    </row>
    <row r="37" spans="1:16" ht="66.75" customHeight="1" x14ac:dyDescent="0.15">
      <c r="A37" s="17" t="s">
        <v>86</v>
      </c>
      <c r="B37" s="251" t="s">
        <v>567</v>
      </c>
      <c r="C37" s="5" t="s">
        <v>30</v>
      </c>
      <c r="D37" s="581" t="s">
        <v>144</v>
      </c>
      <c r="E37" s="582"/>
      <c r="F37" s="31">
        <v>1</v>
      </c>
      <c r="G37" s="32">
        <v>63000</v>
      </c>
      <c r="H37" s="32">
        <f t="shared" si="0"/>
        <v>63000</v>
      </c>
      <c r="I37" s="32"/>
      <c r="J37" s="32"/>
      <c r="K37" s="33">
        <f t="shared" si="1"/>
        <v>0</v>
      </c>
      <c r="L37" s="34">
        <f t="shared" si="2"/>
        <v>1</v>
      </c>
      <c r="M37" s="32">
        <f t="shared" si="3"/>
        <v>63000</v>
      </c>
      <c r="N37" s="33">
        <f t="shared" si="4"/>
        <v>63000</v>
      </c>
      <c r="O37" s="34"/>
      <c r="P37" s="6" t="s">
        <v>227</v>
      </c>
    </row>
    <row r="38" spans="1:16" ht="90.75" customHeight="1" x14ac:dyDescent="0.15">
      <c r="A38" s="17" t="s">
        <v>101</v>
      </c>
      <c r="B38" s="251" t="s">
        <v>567</v>
      </c>
      <c r="C38" s="5" t="s">
        <v>30</v>
      </c>
      <c r="D38" s="581" t="s">
        <v>145</v>
      </c>
      <c r="E38" s="582"/>
      <c r="F38" s="31">
        <v>1</v>
      </c>
      <c r="G38" s="32">
        <v>6000</v>
      </c>
      <c r="H38" s="32">
        <f t="shared" si="0"/>
        <v>6000</v>
      </c>
      <c r="I38" s="32"/>
      <c r="J38" s="32"/>
      <c r="K38" s="33">
        <f t="shared" si="1"/>
        <v>0</v>
      </c>
      <c r="L38" s="34">
        <f t="shared" si="2"/>
        <v>1</v>
      </c>
      <c r="M38" s="32">
        <f t="shared" si="3"/>
        <v>6000</v>
      </c>
      <c r="N38" s="33">
        <f t="shared" si="4"/>
        <v>6000</v>
      </c>
      <c r="O38" s="34"/>
      <c r="P38" s="6" t="s">
        <v>227</v>
      </c>
    </row>
    <row r="39" spans="1:16" ht="90" customHeight="1" x14ac:dyDescent="0.15">
      <c r="A39" s="17" t="s">
        <v>101</v>
      </c>
      <c r="B39" s="251" t="s">
        <v>567</v>
      </c>
      <c r="C39" s="5" t="s">
        <v>30</v>
      </c>
      <c r="D39" s="581" t="s">
        <v>146</v>
      </c>
      <c r="E39" s="582"/>
      <c r="F39" s="31">
        <v>1</v>
      </c>
      <c r="G39" s="32">
        <v>5000</v>
      </c>
      <c r="H39" s="32">
        <f t="shared" si="0"/>
        <v>5000</v>
      </c>
      <c r="I39" s="32"/>
      <c r="J39" s="32"/>
      <c r="K39" s="33">
        <f t="shared" si="1"/>
        <v>0</v>
      </c>
      <c r="L39" s="34">
        <f t="shared" si="2"/>
        <v>1</v>
      </c>
      <c r="M39" s="32">
        <f t="shared" si="3"/>
        <v>5000</v>
      </c>
      <c r="N39" s="33">
        <f t="shared" si="4"/>
        <v>5000</v>
      </c>
      <c r="O39" s="34"/>
      <c r="P39" s="6" t="s">
        <v>227</v>
      </c>
    </row>
    <row r="40" spans="1:16" ht="89.25" customHeight="1" x14ac:dyDescent="0.15">
      <c r="A40" s="17" t="s">
        <v>86</v>
      </c>
      <c r="B40" s="251" t="s">
        <v>567</v>
      </c>
      <c r="C40" s="5" t="s">
        <v>30</v>
      </c>
      <c r="D40" s="560" t="s">
        <v>152</v>
      </c>
      <c r="E40" s="598"/>
      <c r="F40" s="169"/>
      <c r="G40" s="120">
        <v>44000</v>
      </c>
      <c r="H40" s="120">
        <f t="shared" si="0"/>
        <v>0</v>
      </c>
      <c r="I40" s="120">
        <v>1</v>
      </c>
      <c r="J40" s="120">
        <v>44000</v>
      </c>
      <c r="K40" s="143">
        <f t="shared" si="1"/>
        <v>44000</v>
      </c>
      <c r="L40" s="34">
        <f t="shared" si="2"/>
        <v>-1</v>
      </c>
      <c r="M40" s="32">
        <f t="shared" si="3"/>
        <v>44000</v>
      </c>
      <c r="N40" s="33">
        <f t="shared" si="4"/>
        <v>-44000</v>
      </c>
      <c r="O40" s="34"/>
      <c r="P40" s="140" t="s">
        <v>481</v>
      </c>
    </row>
    <row r="41" spans="1:16" ht="90" customHeight="1" x14ac:dyDescent="0.15">
      <c r="A41" s="17" t="s">
        <v>101</v>
      </c>
      <c r="B41" s="251" t="s">
        <v>567</v>
      </c>
      <c r="C41" s="5" t="s">
        <v>30</v>
      </c>
      <c r="D41" s="594" t="s">
        <v>153</v>
      </c>
      <c r="E41" s="606"/>
      <c r="F41" s="169"/>
      <c r="G41" s="120">
        <v>28500</v>
      </c>
      <c r="H41" s="120">
        <f t="shared" si="0"/>
        <v>0</v>
      </c>
      <c r="I41" s="120">
        <v>1</v>
      </c>
      <c r="J41" s="120">
        <v>28500</v>
      </c>
      <c r="K41" s="143">
        <f t="shared" si="1"/>
        <v>28500</v>
      </c>
      <c r="L41" s="34">
        <f t="shared" si="2"/>
        <v>-1</v>
      </c>
      <c r="M41" s="32">
        <f t="shared" si="3"/>
        <v>28500</v>
      </c>
      <c r="N41" s="33">
        <f t="shared" si="4"/>
        <v>-28500</v>
      </c>
      <c r="O41" s="32"/>
      <c r="P41" s="140" t="s">
        <v>483</v>
      </c>
    </row>
    <row r="42" spans="1:16" ht="90" customHeight="1" x14ac:dyDescent="0.15">
      <c r="A42" s="17" t="s">
        <v>86</v>
      </c>
      <c r="B42" s="251" t="s">
        <v>567</v>
      </c>
      <c r="C42" s="5" t="s">
        <v>30</v>
      </c>
      <c r="D42" s="579" t="s">
        <v>276</v>
      </c>
      <c r="E42" s="597"/>
      <c r="F42" s="31">
        <v>1</v>
      </c>
      <c r="G42" s="32">
        <v>18000</v>
      </c>
      <c r="H42" s="32">
        <f t="shared" si="0"/>
        <v>18000</v>
      </c>
      <c r="I42" s="32"/>
      <c r="J42" s="32"/>
      <c r="K42" s="33">
        <f t="shared" si="1"/>
        <v>0</v>
      </c>
      <c r="L42" s="34">
        <f t="shared" si="2"/>
        <v>1</v>
      </c>
      <c r="M42" s="32">
        <f t="shared" si="3"/>
        <v>18000</v>
      </c>
      <c r="N42" s="33">
        <f t="shared" si="4"/>
        <v>18000</v>
      </c>
      <c r="O42" s="32" t="s">
        <v>843</v>
      </c>
      <c r="P42" s="6" t="s">
        <v>241</v>
      </c>
    </row>
    <row r="43" spans="1:16" ht="90" customHeight="1" x14ac:dyDescent="0.15">
      <c r="A43" s="17" t="s">
        <v>86</v>
      </c>
      <c r="B43" s="251" t="s">
        <v>567</v>
      </c>
      <c r="C43" s="5" t="s">
        <v>30</v>
      </c>
      <c r="D43" s="579" t="s">
        <v>277</v>
      </c>
      <c r="E43" s="597"/>
      <c r="F43" s="31">
        <v>1</v>
      </c>
      <c r="G43" s="32">
        <v>115000</v>
      </c>
      <c r="H43" s="32">
        <f t="shared" si="0"/>
        <v>115000</v>
      </c>
      <c r="I43" s="32"/>
      <c r="J43" s="32"/>
      <c r="K43" s="33">
        <f t="shared" si="1"/>
        <v>0</v>
      </c>
      <c r="L43" s="34">
        <f t="shared" si="2"/>
        <v>1</v>
      </c>
      <c r="M43" s="32">
        <f t="shared" si="3"/>
        <v>115000</v>
      </c>
      <c r="N43" s="33">
        <f t="shared" si="4"/>
        <v>115000</v>
      </c>
      <c r="O43" s="32" t="s">
        <v>844</v>
      </c>
      <c r="P43" s="6" t="s">
        <v>220</v>
      </c>
    </row>
    <row r="44" spans="1:16" ht="90" customHeight="1" x14ac:dyDescent="0.15">
      <c r="A44" s="17" t="s">
        <v>86</v>
      </c>
      <c r="B44" s="251" t="s">
        <v>567</v>
      </c>
      <c r="C44" s="5" t="s">
        <v>30</v>
      </c>
      <c r="D44" s="549" t="s">
        <v>89</v>
      </c>
      <c r="E44" s="596"/>
      <c r="F44" s="82">
        <v>1</v>
      </c>
      <c r="G44" s="99">
        <v>23800</v>
      </c>
      <c r="H44" s="99">
        <f t="shared" si="0"/>
        <v>23800</v>
      </c>
      <c r="I44" s="72"/>
      <c r="J44" s="83"/>
      <c r="K44" s="87">
        <f t="shared" si="1"/>
        <v>0</v>
      </c>
      <c r="L44" s="313">
        <f t="shared" si="2"/>
        <v>1</v>
      </c>
      <c r="M44" s="107">
        <f t="shared" si="3"/>
        <v>23800</v>
      </c>
      <c r="N44" s="108">
        <f>L44*M44</f>
        <v>23800</v>
      </c>
      <c r="O44" s="31" t="s">
        <v>845</v>
      </c>
      <c r="P44" s="6" t="s">
        <v>657</v>
      </c>
    </row>
    <row r="45" spans="1:16" ht="90" customHeight="1" x14ac:dyDescent="0.15">
      <c r="A45" s="17" t="s">
        <v>86</v>
      </c>
      <c r="B45" s="251" t="s">
        <v>567</v>
      </c>
      <c r="C45" s="5" t="s">
        <v>30</v>
      </c>
      <c r="D45" s="551" t="s">
        <v>112</v>
      </c>
      <c r="E45" s="546"/>
      <c r="F45" s="31">
        <v>1</v>
      </c>
      <c r="G45" s="32">
        <v>52700</v>
      </c>
      <c r="H45" s="32">
        <f t="shared" ref="H45:H50" si="5">F45*G45</f>
        <v>52700</v>
      </c>
      <c r="I45" s="32"/>
      <c r="J45" s="309"/>
      <c r="K45" s="33">
        <f>I54*J54</f>
        <v>0</v>
      </c>
      <c r="L45" s="34">
        <f>F54-I54</f>
        <v>1</v>
      </c>
      <c r="M45" s="32">
        <f t="shared" ref="M45:M73" si="6">G45</f>
        <v>52700</v>
      </c>
      <c r="N45" s="33">
        <f t="shared" ref="N45:N50" si="7">H45-K45</f>
        <v>52700</v>
      </c>
      <c r="O45" s="34" t="s">
        <v>846</v>
      </c>
      <c r="P45" s="40" t="s">
        <v>237</v>
      </c>
    </row>
    <row r="46" spans="1:16" ht="90" customHeight="1" x14ac:dyDescent="0.15">
      <c r="A46" s="17" t="s">
        <v>86</v>
      </c>
      <c r="B46" s="251" t="s">
        <v>567</v>
      </c>
      <c r="C46" s="5" t="s">
        <v>30</v>
      </c>
      <c r="D46" s="551" t="s">
        <v>111</v>
      </c>
      <c r="E46" s="546"/>
      <c r="F46" s="31">
        <v>1</v>
      </c>
      <c r="G46" s="32">
        <v>46000</v>
      </c>
      <c r="H46" s="32">
        <f t="shared" si="5"/>
        <v>46000</v>
      </c>
      <c r="I46" s="32"/>
      <c r="J46" s="156"/>
      <c r="K46" s="33">
        <f>玄関・廊下・ロビー!I11*玄関・廊下・ロビー!J11</f>
        <v>0</v>
      </c>
      <c r="L46" s="34">
        <f>玄関・廊下・ロビー!F11-玄関・廊下・ロビー!I11</f>
        <v>1</v>
      </c>
      <c r="M46" s="32">
        <f t="shared" si="6"/>
        <v>46000</v>
      </c>
      <c r="N46" s="33">
        <f t="shared" si="7"/>
        <v>46000</v>
      </c>
      <c r="O46" s="34" t="s">
        <v>847</v>
      </c>
      <c r="P46" s="40" t="s">
        <v>236</v>
      </c>
    </row>
    <row r="47" spans="1:16" ht="90" customHeight="1" x14ac:dyDescent="0.15">
      <c r="A47" s="17" t="s">
        <v>86</v>
      </c>
      <c r="B47" s="251" t="s">
        <v>567</v>
      </c>
      <c r="C47" s="5" t="s">
        <v>30</v>
      </c>
      <c r="D47" s="551" t="s">
        <v>148</v>
      </c>
      <c r="E47" s="546"/>
      <c r="F47" s="31">
        <v>1</v>
      </c>
      <c r="G47" s="32">
        <v>31000</v>
      </c>
      <c r="H47" s="32">
        <f t="shared" si="5"/>
        <v>31000</v>
      </c>
      <c r="I47" s="32"/>
      <c r="J47" s="32"/>
      <c r="K47" s="33">
        <f>I47*J47</f>
        <v>0</v>
      </c>
      <c r="L47" s="34">
        <f t="shared" ref="L47:L101" si="8">F47-I47</f>
        <v>1</v>
      </c>
      <c r="M47" s="32">
        <f t="shared" si="6"/>
        <v>31000</v>
      </c>
      <c r="N47" s="33">
        <f t="shared" si="7"/>
        <v>31000</v>
      </c>
      <c r="O47" s="34" t="s">
        <v>848</v>
      </c>
      <c r="P47" s="40" t="s">
        <v>239</v>
      </c>
    </row>
    <row r="48" spans="1:16" ht="90" customHeight="1" x14ac:dyDescent="0.15">
      <c r="A48" s="17" t="s">
        <v>86</v>
      </c>
      <c r="B48" s="251" t="s">
        <v>567</v>
      </c>
      <c r="C48" s="5" t="s">
        <v>30</v>
      </c>
      <c r="D48" s="551" t="s">
        <v>149</v>
      </c>
      <c r="E48" s="546"/>
      <c r="F48" s="31">
        <v>1</v>
      </c>
      <c r="G48" s="32">
        <v>2600</v>
      </c>
      <c r="H48" s="32">
        <f t="shared" si="5"/>
        <v>2600</v>
      </c>
      <c r="I48" s="32"/>
      <c r="J48" s="32"/>
      <c r="K48" s="33">
        <f>I48*J48</f>
        <v>0</v>
      </c>
      <c r="L48" s="34">
        <f t="shared" si="8"/>
        <v>1</v>
      </c>
      <c r="M48" s="32">
        <f t="shared" si="6"/>
        <v>2600</v>
      </c>
      <c r="N48" s="33">
        <f t="shared" si="7"/>
        <v>2600</v>
      </c>
      <c r="O48" s="34" t="s">
        <v>855</v>
      </c>
      <c r="P48" s="40" t="s">
        <v>1069</v>
      </c>
    </row>
    <row r="49" spans="1:16" ht="90" customHeight="1" x14ac:dyDescent="0.15">
      <c r="A49" s="17" t="s">
        <v>86</v>
      </c>
      <c r="B49" s="251" t="s">
        <v>567</v>
      </c>
      <c r="C49" s="5" t="s">
        <v>30</v>
      </c>
      <c r="D49" s="551" t="s">
        <v>150</v>
      </c>
      <c r="E49" s="546"/>
      <c r="F49" s="31">
        <v>2</v>
      </c>
      <c r="G49" s="32">
        <v>900</v>
      </c>
      <c r="H49" s="32">
        <f t="shared" si="5"/>
        <v>1800</v>
      </c>
      <c r="I49" s="32"/>
      <c r="J49" s="32"/>
      <c r="K49" s="33">
        <f>I49*J49</f>
        <v>0</v>
      </c>
      <c r="L49" s="34">
        <f t="shared" si="8"/>
        <v>2</v>
      </c>
      <c r="M49" s="32">
        <f t="shared" si="6"/>
        <v>900</v>
      </c>
      <c r="N49" s="33">
        <f t="shared" si="7"/>
        <v>1800</v>
      </c>
      <c r="O49" s="34" t="s">
        <v>855</v>
      </c>
      <c r="P49" s="40" t="s">
        <v>1069</v>
      </c>
    </row>
    <row r="50" spans="1:16" ht="90" customHeight="1" x14ac:dyDescent="0.15">
      <c r="A50" s="17" t="s">
        <v>86</v>
      </c>
      <c r="B50" s="251" t="s">
        <v>567</v>
      </c>
      <c r="C50" s="5" t="s">
        <v>30</v>
      </c>
      <c r="D50" s="551" t="s">
        <v>151</v>
      </c>
      <c r="E50" s="546"/>
      <c r="F50" s="31">
        <v>1</v>
      </c>
      <c r="G50" s="32">
        <v>2500</v>
      </c>
      <c r="H50" s="32">
        <f t="shared" si="5"/>
        <v>2500</v>
      </c>
      <c r="I50" s="32"/>
      <c r="J50" s="32"/>
      <c r="K50" s="33">
        <f>I50*J50</f>
        <v>0</v>
      </c>
      <c r="L50" s="34">
        <f t="shared" si="8"/>
        <v>1</v>
      </c>
      <c r="M50" s="32">
        <f t="shared" si="6"/>
        <v>2500</v>
      </c>
      <c r="N50" s="33">
        <f t="shared" si="7"/>
        <v>2500</v>
      </c>
      <c r="O50" s="34" t="s">
        <v>855</v>
      </c>
      <c r="P50" s="40" t="s">
        <v>1069</v>
      </c>
    </row>
    <row r="51" spans="1:16" ht="90" customHeight="1" x14ac:dyDescent="0.15">
      <c r="A51" s="17" t="s">
        <v>86</v>
      </c>
      <c r="B51" s="251" t="s">
        <v>567</v>
      </c>
      <c r="C51" s="5" t="s">
        <v>30</v>
      </c>
      <c r="D51" s="560" t="s">
        <v>135</v>
      </c>
      <c r="E51" s="586"/>
      <c r="F51" s="169"/>
      <c r="G51" s="120">
        <v>76800</v>
      </c>
      <c r="H51" s="120">
        <f>F51*G51</f>
        <v>0</v>
      </c>
      <c r="I51" s="120">
        <v>1</v>
      </c>
      <c r="J51" s="120">
        <v>76800</v>
      </c>
      <c r="K51" s="143">
        <f>I51*J51</f>
        <v>76800</v>
      </c>
      <c r="L51" s="34">
        <f>F51-I51</f>
        <v>-1</v>
      </c>
      <c r="M51" s="32">
        <f>G51</f>
        <v>76800</v>
      </c>
      <c r="N51" s="33">
        <f>H51-K51</f>
        <v>-76800</v>
      </c>
      <c r="O51" s="34"/>
      <c r="P51" s="263" t="s">
        <v>827</v>
      </c>
    </row>
    <row r="52" spans="1:16" ht="90" customHeight="1" x14ac:dyDescent="0.15">
      <c r="A52" s="17" t="s">
        <v>294</v>
      </c>
      <c r="B52" s="251" t="s">
        <v>567</v>
      </c>
      <c r="C52" s="5" t="s">
        <v>176</v>
      </c>
      <c r="D52" s="581" t="s">
        <v>295</v>
      </c>
      <c r="E52" s="607"/>
      <c r="F52" s="31">
        <v>1</v>
      </c>
      <c r="G52" s="32">
        <v>40527</v>
      </c>
      <c r="H52" s="32">
        <f>G52*F52</f>
        <v>40527</v>
      </c>
      <c r="I52" s="32"/>
      <c r="J52" s="32"/>
      <c r="K52" s="33">
        <f>J52*I52</f>
        <v>0</v>
      </c>
      <c r="L52" s="34">
        <f t="shared" si="8"/>
        <v>1</v>
      </c>
      <c r="M52" s="32">
        <f t="shared" si="6"/>
        <v>40527</v>
      </c>
      <c r="N52" s="33">
        <f t="shared" ref="N52:N101" si="9">M52*L52</f>
        <v>40527</v>
      </c>
      <c r="O52" s="34" t="s">
        <v>849</v>
      </c>
      <c r="P52" s="40" t="s">
        <v>238</v>
      </c>
    </row>
    <row r="53" spans="1:16" ht="90" customHeight="1" x14ac:dyDescent="0.15">
      <c r="A53" s="116" t="s">
        <v>244</v>
      </c>
      <c r="B53" s="251" t="s">
        <v>567</v>
      </c>
      <c r="C53" s="5" t="s">
        <v>176</v>
      </c>
      <c r="D53" s="551" t="s">
        <v>280</v>
      </c>
      <c r="E53" s="546"/>
      <c r="F53" s="31">
        <v>1</v>
      </c>
      <c r="G53" s="32">
        <v>23400</v>
      </c>
      <c r="H53" s="32">
        <f>G53*F53</f>
        <v>23400</v>
      </c>
      <c r="I53" s="32"/>
      <c r="J53" s="32"/>
      <c r="K53" s="33">
        <v>0</v>
      </c>
      <c r="L53" s="34">
        <f t="shared" si="8"/>
        <v>1</v>
      </c>
      <c r="M53" s="32">
        <f t="shared" si="6"/>
        <v>23400</v>
      </c>
      <c r="N53" s="33">
        <f t="shared" si="9"/>
        <v>23400</v>
      </c>
      <c r="O53" s="34" t="s">
        <v>850</v>
      </c>
      <c r="P53" s="6" t="s">
        <v>158</v>
      </c>
    </row>
    <row r="54" spans="1:16" ht="90" customHeight="1" x14ac:dyDescent="0.15">
      <c r="A54" s="116" t="s">
        <v>244</v>
      </c>
      <c r="B54" s="251" t="s">
        <v>567</v>
      </c>
      <c r="C54" s="5" t="s">
        <v>176</v>
      </c>
      <c r="D54" s="551" t="s">
        <v>203</v>
      </c>
      <c r="E54" s="546"/>
      <c r="F54" s="31">
        <v>1</v>
      </c>
      <c r="G54" s="32">
        <v>45600</v>
      </c>
      <c r="H54" s="32">
        <f t="shared" si="0"/>
        <v>45600</v>
      </c>
      <c r="I54" s="32"/>
      <c r="J54" s="32"/>
      <c r="K54" s="33">
        <f t="shared" ref="K54:K64" si="10">J54*I54</f>
        <v>0</v>
      </c>
      <c r="L54" s="34">
        <f t="shared" si="8"/>
        <v>1</v>
      </c>
      <c r="M54" s="32">
        <f t="shared" si="6"/>
        <v>45600</v>
      </c>
      <c r="N54" s="33">
        <f t="shared" si="9"/>
        <v>45600</v>
      </c>
      <c r="O54" s="34" t="s">
        <v>851</v>
      </c>
      <c r="P54" s="6" t="s">
        <v>158</v>
      </c>
    </row>
    <row r="55" spans="1:16" ht="90" customHeight="1" x14ac:dyDescent="0.15">
      <c r="A55" s="116" t="s">
        <v>244</v>
      </c>
      <c r="B55" s="251" t="s">
        <v>567</v>
      </c>
      <c r="C55" s="5" t="s">
        <v>176</v>
      </c>
      <c r="D55" s="551" t="s">
        <v>204</v>
      </c>
      <c r="E55" s="546"/>
      <c r="F55" s="31">
        <v>4</v>
      </c>
      <c r="G55" s="32">
        <v>41400</v>
      </c>
      <c r="H55" s="32">
        <f t="shared" si="0"/>
        <v>165600</v>
      </c>
      <c r="I55" s="32"/>
      <c r="J55" s="32"/>
      <c r="K55" s="33">
        <f t="shared" si="10"/>
        <v>0</v>
      </c>
      <c r="L55" s="34">
        <f t="shared" si="8"/>
        <v>4</v>
      </c>
      <c r="M55" s="32">
        <f t="shared" si="6"/>
        <v>41400</v>
      </c>
      <c r="N55" s="33">
        <f t="shared" si="9"/>
        <v>165600</v>
      </c>
      <c r="O55" s="154" t="s">
        <v>852</v>
      </c>
      <c r="P55" s="6" t="s">
        <v>1071</v>
      </c>
    </row>
    <row r="56" spans="1:16" ht="90" customHeight="1" x14ac:dyDescent="0.15">
      <c r="A56" s="116" t="s">
        <v>244</v>
      </c>
      <c r="B56" s="251" t="s">
        <v>567</v>
      </c>
      <c r="C56" s="5" t="s">
        <v>176</v>
      </c>
      <c r="D56" s="560" t="s">
        <v>205</v>
      </c>
      <c r="E56" s="586"/>
      <c r="F56" s="169"/>
      <c r="G56" s="120">
        <v>48400</v>
      </c>
      <c r="H56" s="120">
        <f t="shared" ref="H56:H101" si="11">G56*F56</f>
        <v>0</v>
      </c>
      <c r="I56" s="120">
        <v>1</v>
      </c>
      <c r="J56" s="120">
        <v>48400</v>
      </c>
      <c r="K56" s="143">
        <f t="shared" si="10"/>
        <v>48400</v>
      </c>
      <c r="L56" s="34">
        <f t="shared" si="8"/>
        <v>-1</v>
      </c>
      <c r="M56" s="32">
        <f t="shared" si="6"/>
        <v>48400</v>
      </c>
      <c r="N56" s="33">
        <f t="shared" si="9"/>
        <v>-48400</v>
      </c>
      <c r="O56" s="34"/>
      <c r="P56" s="263" t="s">
        <v>558</v>
      </c>
    </row>
    <row r="57" spans="1:16" ht="90" customHeight="1" x14ac:dyDescent="0.15">
      <c r="A57" s="116" t="s">
        <v>244</v>
      </c>
      <c r="B57" s="251" t="s">
        <v>567</v>
      </c>
      <c r="C57" s="5" t="s">
        <v>176</v>
      </c>
      <c r="D57" s="594" t="s">
        <v>206</v>
      </c>
      <c r="E57" s="595"/>
      <c r="F57" s="169"/>
      <c r="G57" s="120">
        <v>12650</v>
      </c>
      <c r="H57" s="120">
        <f t="shared" si="11"/>
        <v>0</v>
      </c>
      <c r="I57" s="120">
        <v>1</v>
      </c>
      <c r="J57" s="120">
        <v>12650</v>
      </c>
      <c r="K57" s="143">
        <f t="shared" si="10"/>
        <v>12650</v>
      </c>
      <c r="L57" s="34">
        <f t="shared" si="8"/>
        <v>-1</v>
      </c>
      <c r="M57" s="32">
        <f t="shared" si="6"/>
        <v>12650</v>
      </c>
      <c r="N57" s="33">
        <f t="shared" si="9"/>
        <v>-12650</v>
      </c>
      <c r="O57" s="34"/>
      <c r="P57" s="263" t="s">
        <v>558</v>
      </c>
    </row>
    <row r="58" spans="1:16" ht="90" customHeight="1" x14ac:dyDescent="0.15">
      <c r="A58" s="116" t="s">
        <v>257</v>
      </c>
      <c r="B58" s="251" t="s">
        <v>567</v>
      </c>
      <c r="C58" s="5" t="s">
        <v>191</v>
      </c>
      <c r="D58" s="551" t="s">
        <v>200</v>
      </c>
      <c r="E58" s="546"/>
      <c r="F58" s="31">
        <v>3</v>
      </c>
      <c r="G58" s="32">
        <v>28000</v>
      </c>
      <c r="H58" s="32">
        <f t="shared" si="11"/>
        <v>84000</v>
      </c>
      <c r="I58" s="32"/>
      <c r="J58" s="32"/>
      <c r="K58" s="33">
        <f t="shared" ref="K58:K63" si="12">J58*I58</f>
        <v>0</v>
      </c>
      <c r="L58" s="34">
        <f t="shared" si="8"/>
        <v>3</v>
      </c>
      <c r="M58" s="32">
        <f t="shared" si="6"/>
        <v>28000</v>
      </c>
      <c r="N58" s="33">
        <f t="shared" si="9"/>
        <v>84000</v>
      </c>
      <c r="O58" s="154" t="s">
        <v>853</v>
      </c>
      <c r="P58" s="6" t="s">
        <v>158</v>
      </c>
    </row>
    <row r="59" spans="1:16" ht="90" customHeight="1" x14ac:dyDescent="0.15">
      <c r="A59" s="116" t="s">
        <v>268</v>
      </c>
      <c r="B59" s="251" t="s">
        <v>567</v>
      </c>
      <c r="C59" s="5" t="s">
        <v>176</v>
      </c>
      <c r="D59" s="581" t="s">
        <v>269</v>
      </c>
      <c r="E59" s="607"/>
      <c r="F59" s="31">
        <v>1</v>
      </c>
      <c r="G59" s="32">
        <v>64400</v>
      </c>
      <c r="H59" s="32">
        <f t="shared" si="11"/>
        <v>64400</v>
      </c>
      <c r="I59" s="32"/>
      <c r="J59" s="32"/>
      <c r="K59" s="33">
        <f t="shared" si="12"/>
        <v>0</v>
      </c>
      <c r="L59" s="34">
        <f t="shared" si="8"/>
        <v>1</v>
      </c>
      <c r="M59" s="32">
        <f t="shared" si="6"/>
        <v>64400</v>
      </c>
      <c r="N59" s="33">
        <f t="shared" si="9"/>
        <v>64400</v>
      </c>
      <c r="O59" s="34" t="s">
        <v>854</v>
      </c>
      <c r="P59" s="6" t="s">
        <v>285</v>
      </c>
    </row>
    <row r="60" spans="1:16" ht="90" customHeight="1" x14ac:dyDescent="0.15">
      <c r="A60" s="116" t="s">
        <v>268</v>
      </c>
      <c r="B60" s="251" t="s">
        <v>567</v>
      </c>
      <c r="C60" s="5" t="s">
        <v>176</v>
      </c>
      <c r="D60" s="581" t="s">
        <v>270</v>
      </c>
      <c r="E60" s="607"/>
      <c r="F60" s="31">
        <v>1</v>
      </c>
      <c r="G60" s="32">
        <v>25000</v>
      </c>
      <c r="H60" s="32">
        <f t="shared" si="11"/>
        <v>25000</v>
      </c>
      <c r="I60" s="32"/>
      <c r="J60" s="32"/>
      <c r="K60" s="33">
        <f t="shared" si="12"/>
        <v>0</v>
      </c>
      <c r="L60" s="34">
        <f t="shared" si="8"/>
        <v>1</v>
      </c>
      <c r="M60" s="32">
        <f t="shared" si="6"/>
        <v>25000</v>
      </c>
      <c r="N60" s="33">
        <f t="shared" si="9"/>
        <v>25000</v>
      </c>
      <c r="O60" s="34" t="s">
        <v>855</v>
      </c>
      <c r="P60" s="6" t="s">
        <v>285</v>
      </c>
    </row>
    <row r="61" spans="1:16" ht="90" customHeight="1" x14ac:dyDescent="0.15">
      <c r="A61" s="116" t="s">
        <v>268</v>
      </c>
      <c r="B61" s="251" t="s">
        <v>567</v>
      </c>
      <c r="C61" s="5" t="s">
        <v>176</v>
      </c>
      <c r="D61" s="581" t="s">
        <v>271</v>
      </c>
      <c r="E61" s="607"/>
      <c r="F61" s="31">
        <v>1</v>
      </c>
      <c r="G61" s="32">
        <v>14850</v>
      </c>
      <c r="H61" s="32">
        <f t="shared" si="11"/>
        <v>14850</v>
      </c>
      <c r="I61" s="32"/>
      <c r="J61" s="32"/>
      <c r="K61" s="33">
        <f t="shared" si="12"/>
        <v>0</v>
      </c>
      <c r="L61" s="34">
        <f t="shared" si="8"/>
        <v>1</v>
      </c>
      <c r="M61" s="32">
        <f t="shared" si="6"/>
        <v>14850</v>
      </c>
      <c r="N61" s="33">
        <f t="shared" si="9"/>
        <v>14850</v>
      </c>
      <c r="O61" s="34" t="s">
        <v>855</v>
      </c>
      <c r="P61" s="6" t="s">
        <v>285</v>
      </c>
    </row>
    <row r="62" spans="1:16" ht="90" customHeight="1" x14ac:dyDescent="0.15">
      <c r="A62" s="116" t="s">
        <v>268</v>
      </c>
      <c r="B62" s="251" t="s">
        <v>567</v>
      </c>
      <c r="C62" s="5" t="s">
        <v>176</v>
      </c>
      <c r="D62" s="545" t="s">
        <v>272</v>
      </c>
      <c r="E62" s="546"/>
      <c r="F62" s="31">
        <v>1</v>
      </c>
      <c r="G62" s="32">
        <v>2400</v>
      </c>
      <c r="H62" s="32">
        <f t="shared" si="11"/>
        <v>2400</v>
      </c>
      <c r="I62" s="32"/>
      <c r="J62" s="32"/>
      <c r="K62" s="33">
        <f t="shared" si="12"/>
        <v>0</v>
      </c>
      <c r="L62" s="34">
        <f t="shared" si="8"/>
        <v>1</v>
      </c>
      <c r="M62" s="32">
        <f t="shared" si="6"/>
        <v>2400</v>
      </c>
      <c r="N62" s="33">
        <f t="shared" si="9"/>
        <v>2400</v>
      </c>
      <c r="O62" s="34" t="s">
        <v>855</v>
      </c>
      <c r="P62" s="6" t="s">
        <v>285</v>
      </c>
    </row>
    <row r="63" spans="1:16" ht="90" customHeight="1" x14ac:dyDescent="0.15">
      <c r="A63" s="116" t="s">
        <v>268</v>
      </c>
      <c r="B63" s="251" t="s">
        <v>567</v>
      </c>
      <c r="C63" s="5" t="s">
        <v>176</v>
      </c>
      <c r="D63" s="545" t="s">
        <v>273</v>
      </c>
      <c r="E63" s="546"/>
      <c r="F63" s="31">
        <v>1</v>
      </c>
      <c r="G63" s="32">
        <v>8500</v>
      </c>
      <c r="H63" s="32">
        <f t="shared" si="11"/>
        <v>8500</v>
      </c>
      <c r="I63" s="32"/>
      <c r="J63" s="32"/>
      <c r="K63" s="33">
        <f t="shared" si="12"/>
        <v>0</v>
      </c>
      <c r="L63" s="34">
        <f t="shared" si="8"/>
        <v>1</v>
      </c>
      <c r="M63" s="32">
        <f t="shared" si="6"/>
        <v>8500</v>
      </c>
      <c r="N63" s="33">
        <f t="shared" si="9"/>
        <v>8500</v>
      </c>
      <c r="O63" s="34" t="s">
        <v>855</v>
      </c>
      <c r="P63" s="6" t="s">
        <v>285</v>
      </c>
    </row>
    <row r="64" spans="1:16" ht="90" customHeight="1" x14ac:dyDescent="0.15">
      <c r="A64" s="116" t="s">
        <v>262</v>
      </c>
      <c r="B64" s="251" t="s">
        <v>567</v>
      </c>
      <c r="C64" s="5" t="s">
        <v>176</v>
      </c>
      <c r="D64" s="560" t="s">
        <v>263</v>
      </c>
      <c r="E64" s="561"/>
      <c r="F64" s="169"/>
      <c r="G64" s="120">
        <v>39800</v>
      </c>
      <c r="H64" s="120">
        <f t="shared" si="11"/>
        <v>0</v>
      </c>
      <c r="I64" s="120">
        <v>1</v>
      </c>
      <c r="J64" s="120">
        <v>39800</v>
      </c>
      <c r="K64" s="143">
        <f t="shared" si="10"/>
        <v>39800</v>
      </c>
      <c r="L64" s="34">
        <f t="shared" si="8"/>
        <v>-1</v>
      </c>
      <c r="M64" s="32">
        <f t="shared" si="6"/>
        <v>39800</v>
      </c>
      <c r="N64" s="33">
        <f t="shared" si="9"/>
        <v>-39800</v>
      </c>
      <c r="O64" s="34"/>
      <c r="P64" s="152" t="s">
        <v>545</v>
      </c>
    </row>
    <row r="65" spans="1:17" ht="90" customHeight="1" x14ac:dyDescent="0.15">
      <c r="A65" s="116" t="s">
        <v>259</v>
      </c>
      <c r="B65" s="251" t="s">
        <v>567</v>
      </c>
      <c r="C65" s="5" t="s">
        <v>191</v>
      </c>
      <c r="D65" s="579" t="s">
        <v>201</v>
      </c>
      <c r="E65" s="580"/>
      <c r="F65" s="31">
        <v>1</v>
      </c>
      <c r="G65" s="32">
        <v>95000</v>
      </c>
      <c r="H65" s="32">
        <f t="shared" si="11"/>
        <v>95000</v>
      </c>
      <c r="I65" s="32"/>
      <c r="J65" s="32"/>
      <c r="K65" s="33">
        <f t="shared" ref="K65:K101" si="13">J65*I65</f>
        <v>0</v>
      </c>
      <c r="L65" s="34">
        <f t="shared" si="8"/>
        <v>1</v>
      </c>
      <c r="M65" s="32">
        <f t="shared" si="6"/>
        <v>95000</v>
      </c>
      <c r="N65" s="33">
        <f t="shared" si="9"/>
        <v>95000</v>
      </c>
      <c r="O65" s="34" t="s">
        <v>856</v>
      </c>
      <c r="P65" s="6" t="s">
        <v>1071</v>
      </c>
    </row>
    <row r="66" spans="1:17" ht="90" customHeight="1" x14ac:dyDescent="0.15">
      <c r="A66" s="116" t="s">
        <v>247</v>
      </c>
      <c r="B66" s="251" t="s">
        <v>567</v>
      </c>
      <c r="C66" s="5" t="s">
        <v>176</v>
      </c>
      <c r="D66" s="543" t="s">
        <v>188</v>
      </c>
      <c r="E66" s="544"/>
      <c r="F66" s="31">
        <v>1</v>
      </c>
      <c r="G66" s="32">
        <v>35700</v>
      </c>
      <c r="H66" s="32">
        <f t="shared" si="11"/>
        <v>35700</v>
      </c>
      <c r="I66" s="32"/>
      <c r="J66" s="32"/>
      <c r="K66" s="33">
        <f t="shared" si="13"/>
        <v>0</v>
      </c>
      <c r="L66" s="34">
        <f t="shared" si="8"/>
        <v>1</v>
      </c>
      <c r="M66" s="32">
        <f t="shared" si="6"/>
        <v>35700</v>
      </c>
      <c r="N66" s="33">
        <f t="shared" si="9"/>
        <v>35700</v>
      </c>
      <c r="O66" s="150" t="s">
        <v>858</v>
      </c>
      <c r="P66" s="6" t="s">
        <v>1071</v>
      </c>
    </row>
    <row r="67" spans="1:17" ht="90" customHeight="1" x14ac:dyDescent="0.15">
      <c r="A67" s="116" t="s">
        <v>247</v>
      </c>
      <c r="B67" s="251" t="s">
        <v>567</v>
      </c>
      <c r="C67" s="5" t="s">
        <v>176</v>
      </c>
      <c r="D67" s="543" t="s">
        <v>189</v>
      </c>
      <c r="E67" s="544"/>
      <c r="F67" s="31">
        <v>1</v>
      </c>
      <c r="G67" s="32">
        <v>5100</v>
      </c>
      <c r="H67" s="32">
        <f t="shared" si="11"/>
        <v>5100</v>
      </c>
      <c r="I67" s="32"/>
      <c r="J67" s="32"/>
      <c r="K67" s="33">
        <f t="shared" si="13"/>
        <v>0</v>
      </c>
      <c r="L67" s="34">
        <f t="shared" si="8"/>
        <v>1</v>
      </c>
      <c r="M67" s="32">
        <f t="shared" si="6"/>
        <v>5100</v>
      </c>
      <c r="N67" s="33">
        <f t="shared" si="9"/>
        <v>5100</v>
      </c>
      <c r="O67" s="34" t="s">
        <v>859</v>
      </c>
      <c r="P67" s="6" t="s">
        <v>1071</v>
      </c>
    </row>
    <row r="68" spans="1:17" ht="90" customHeight="1" x14ac:dyDescent="0.15">
      <c r="A68" s="116" t="s">
        <v>253</v>
      </c>
      <c r="B68" s="251" t="s">
        <v>567</v>
      </c>
      <c r="C68" s="5" t="s">
        <v>176</v>
      </c>
      <c r="D68" s="560" t="s">
        <v>194</v>
      </c>
      <c r="E68" s="586"/>
      <c r="F68" s="169"/>
      <c r="G68" s="120">
        <v>45000</v>
      </c>
      <c r="H68" s="120">
        <f t="shared" si="11"/>
        <v>0</v>
      </c>
      <c r="I68" s="120">
        <v>1</v>
      </c>
      <c r="J68" s="120">
        <v>45000</v>
      </c>
      <c r="K68" s="143">
        <f t="shared" si="13"/>
        <v>45000</v>
      </c>
      <c r="L68" s="34">
        <f t="shared" si="8"/>
        <v>-1</v>
      </c>
      <c r="M68" s="32">
        <f t="shared" si="6"/>
        <v>45000</v>
      </c>
      <c r="N68" s="33">
        <f t="shared" si="9"/>
        <v>-45000</v>
      </c>
      <c r="O68" s="34"/>
      <c r="P68" s="165" t="s">
        <v>857</v>
      </c>
    </row>
    <row r="69" spans="1:17" ht="90" customHeight="1" x14ac:dyDescent="0.15">
      <c r="A69" s="116" t="s">
        <v>283</v>
      </c>
      <c r="B69" s="251" t="s">
        <v>567</v>
      </c>
      <c r="C69" s="5" t="s">
        <v>176</v>
      </c>
      <c r="D69" s="543" t="s">
        <v>202</v>
      </c>
      <c r="E69" s="544"/>
      <c r="F69" s="31">
        <v>1</v>
      </c>
      <c r="G69" s="32">
        <v>36800</v>
      </c>
      <c r="H69" s="32">
        <f t="shared" si="11"/>
        <v>36800</v>
      </c>
      <c r="I69" s="32"/>
      <c r="J69" s="32"/>
      <c r="K69" s="33">
        <f t="shared" si="13"/>
        <v>0</v>
      </c>
      <c r="L69" s="34">
        <f t="shared" si="8"/>
        <v>1</v>
      </c>
      <c r="M69" s="32">
        <f t="shared" si="6"/>
        <v>36800</v>
      </c>
      <c r="N69" s="33">
        <f t="shared" si="9"/>
        <v>36800</v>
      </c>
      <c r="O69" s="34" t="s">
        <v>860</v>
      </c>
      <c r="P69" s="6" t="s">
        <v>173</v>
      </c>
    </row>
    <row r="70" spans="1:17" ht="90" customHeight="1" x14ac:dyDescent="0.15">
      <c r="A70" s="116" t="s">
        <v>250</v>
      </c>
      <c r="B70" s="251" t="s">
        <v>567</v>
      </c>
      <c r="C70" s="5" t="s">
        <v>176</v>
      </c>
      <c r="D70" s="543" t="s">
        <v>190</v>
      </c>
      <c r="E70" s="544"/>
      <c r="F70" s="31">
        <v>2</v>
      </c>
      <c r="G70" s="32">
        <v>41400</v>
      </c>
      <c r="H70" s="32">
        <f t="shared" si="11"/>
        <v>82800</v>
      </c>
      <c r="I70" s="32"/>
      <c r="J70" s="120"/>
      <c r="K70" s="33">
        <f t="shared" si="13"/>
        <v>0</v>
      </c>
      <c r="L70" s="34">
        <f t="shared" si="8"/>
        <v>2</v>
      </c>
      <c r="M70" s="32">
        <f t="shared" si="6"/>
        <v>41400</v>
      </c>
      <c r="N70" s="33">
        <f t="shared" si="9"/>
        <v>82800</v>
      </c>
      <c r="O70" s="154" t="s">
        <v>861</v>
      </c>
      <c r="P70" s="6" t="s">
        <v>1071</v>
      </c>
    </row>
    <row r="71" spans="1:17" ht="90" customHeight="1" x14ac:dyDescent="0.15">
      <c r="A71" s="116" t="s">
        <v>258</v>
      </c>
      <c r="B71" s="251" t="s">
        <v>567</v>
      </c>
      <c r="C71" s="5" t="s">
        <v>191</v>
      </c>
      <c r="D71" s="551" t="s">
        <v>200</v>
      </c>
      <c r="E71" s="546"/>
      <c r="F71" s="31">
        <v>2</v>
      </c>
      <c r="G71" s="32">
        <v>28000</v>
      </c>
      <c r="H71" s="32">
        <f t="shared" si="11"/>
        <v>56000</v>
      </c>
      <c r="I71" s="32"/>
      <c r="J71" s="32"/>
      <c r="K71" s="33">
        <f t="shared" si="13"/>
        <v>0</v>
      </c>
      <c r="L71" s="34">
        <f t="shared" si="8"/>
        <v>2</v>
      </c>
      <c r="M71" s="32">
        <f t="shared" si="6"/>
        <v>28000</v>
      </c>
      <c r="N71" s="33">
        <f t="shared" si="9"/>
        <v>56000</v>
      </c>
      <c r="O71" s="154" t="s">
        <v>862</v>
      </c>
      <c r="P71" s="6" t="s">
        <v>158</v>
      </c>
    </row>
    <row r="72" spans="1:17" ht="91.5" customHeight="1" x14ac:dyDescent="0.15">
      <c r="A72" s="116" t="s">
        <v>243</v>
      </c>
      <c r="B72" s="251" t="s">
        <v>567</v>
      </c>
      <c r="C72" s="5" t="s">
        <v>176</v>
      </c>
      <c r="D72" s="581" t="s">
        <v>180</v>
      </c>
      <c r="E72" s="582"/>
      <c r="F72" s="31">
        <v>3</v>
      </c>
      <c r="G72" s="32">
        <v>85500</v>
      </c>
      <c r="H72" s="32">
        <f t="shared" si="11"/>
        <v>256500</v>
      </c>
      <c r="I72" s="32"/>
      <c r="J72" s="32"/>
      <c r="K72" s="33">
        <f t="shared" si="13"/>
        <v>0</v>
      </c>
      <c r="L72" s="34">
        <f t="shared" si="8"/>
        <v>3</v>
      </c>
      <c r="M72" s="32">
        <f t="shared" si="6"/>
        <v>85500</v>
      </c>
      <c r="N72" s="33">
        <f t="shared" si="9"/>
        <v>256500</v>
      </c>
      <c r="O72" s="168" t="s">
        <v>883</v>
      </c>
      <c r="P72" s="6" t="s">
        <v>158</v>
      </c>
    </row>
    <row r="73" spans="1:17" ht="88.5" customHeight="1" x14ac:dyDescent="0.15">
      <c r="A73" s="116" t="s">
        <v>243</v>
      </c>
      <c r="B73" s="251" t="s">
        <v>567</v>
      </c>
      <c r="C73" s="5" t="s">
        <v>176</v>
      </c>
      <c r="D73" s="581" t="s">
        <v>181</v>
      </c>
      <c r="E73" s="582"/>
      <c r="F73" s="31">
        <v>12</v>
      </c>
      <c r="G73" s="32">
        <v>30000</v>
      </c>
      <c r="H73" s="32">
        <f t="shared" si="11"/>
        <v>360000</v>
      </c>
      <c r="I73" s="32"/>
      <c r="J73" s="32"/>
      <c r="K73" s="33">
        <f t="shared" si="13"/>
        <v>0</v>
      </c>
      <c r="L73" s="34">
        <f t="shared" si="8"/>
        <v>12</v>
      </c>
      <c r="M73" s="32">
        <f t="shared" si="6"/>
        <v>30000</v>
      </c>
      <c r="N73" s="33">
        <f t="shared" si="9"/>
        <v>360000</v>
      </c>
      <c r="O73" s="168" t="s">
        <v>883</v>
      </c>
      <c r="P73" s="6" t="s">
        <v>158</v>
      </c>
    </row>
    <row r="74" spans="1:17" ht="90" customHeight="1" x14ac:dyDescent="0.15">
      <c r="A74" s="116" t="s">
        <v>298</v>
      </c>
      <c r="B74" s="251" t="s">
        <v>567</v>
      </c>
      <c r="C74" s="5" t="s">
        <v>176</v>
      </c>
      <c r="D74" s="560" t="s">
        <v>299</v>
      </c>
      <c r="E74" s="586"/>
      <c r="F74" s="169"/>
      <c r="G74" s="120">
        <v>12300</v>
      </c>
      <c r="H74" s="120">
        <f t="shared" si="11"/>
        <v>0</v>
      </c>
      <c r="I74" s="120">
        <v>1</v>
      </c>
      <c r="J74" s="120">
        <v>12300</v>
      </c>
      <c r="K74" s="143">
        <f t="shared" si="13"/>
        <v>12300</v>
      </c>
      <c r="L74" s="34">
        <f t="shared" si="8"/>
        <v>-1</v>
      </c>
      <c r="M74" s="32">
        <v>12300</v>
      </c>
      <c r="N74" s="33">
        <f t="shared" si="9"/>
        <v>-12300</v>
      </c>
      <c r="O74" s="150"/>
      <c r="P74" s="263" t="s">
        <v>865</v>
      </c>
    </row>
    <row r="75" spans="1:17" ht="90" customHeight="1" x14ac:dyDescent="0.15">
      <c r="A75" s="116" t="s">
        <v>317</v>
      </c>
      <c r="B75" s="251" t="s">
        <v>567</v>
      </c>
      <c r="C75" s="5" t="s">
        <v>176</v>
      </c>
      <c r="D75" s="551" t="s">
        <v>324</v>
      </c>
      <c r="E75" s="552"/>
      <c r="F75" s="31">
        <v>1</v>
      </c>
      <c r="G75" s="32">
        <v>36540</v>
      </c>
      <c r="H75" s="32">
        <f t="shared" si="11"/>
        <v>36540</v>
      </c>
      <c r="I75" s="32"/>
      <c r="J75" s="32"/>
      <c r="K75" s="33">
        <f t="shared" si="13"/>
        <v>0</v>
      </c>
      <c r="L75" s="34">
        <f t="shared" si="8"/>
        <v>1</v>
      </c>
      <c r="M75" s="32">
        <f>G75</f>
        <v>36540</v>
      </c>
      <c r="N75" s="33">
        <f t="shared" si="9"/>
        <v>36540</v>
      </c>
      <c r="O75" s="34" t="s">
        <v>866</v>
      </c>
      <c r="P75" s="6" t="s">
        <v>158</v>
      </c>
    </row>
    <row r="76" spans="1:17" ht="90" customHeight="1" x14ac:dyDescent="0.15">
      <c r="A76" s="116" t="s">
        <v>369</v>
      </c>
      <c r="B76" s="251" t="s">
        <v>567</v>
      </c>
      <c r="C76" s="5" t="s">
        <v>176</v>
      </c>
      <c r="D76" s="548" t="s">
        <v>370</v>
      </c>
      <c r="E76" s="608"/>
      <c r="F76" s="31">
        <v>1</v>
      </c>
      <c r="G76" s="32">
        <v>19800</v>
      </c>
      <c r="H76" s="32">
        <f t="shared" si="11"/>
        <v>19800</v>
      </c>
      <c r="I76" s="32"/>
      <c r="J76" s="32"/>
      <c r="K76" s="33">
        <f t="shared" si="13"/>
        <v>0</v>
      </c>
      <c r="L76" s="34">
        <f t="shared" si="8"/>
        <v>1</v>
      </c>
      <c r="M76" s="32">
        <v>19800</v>
      </c>
      <c r="N76" s="33">
        <f t="shared" si="9"/>
        <v>19800</v>
      </c>
      <c r="O76" s="34" t="s">
        <v>867</v>
      </c>
      <c r="P76" s="6" t="s">
        <v>173</v>
      </c>
    </row>
    <row r="77" spans="1:17" ht="90" customHeight="1" x14ac:dyDescent="0.15">
      <c r="A77" s="116" t="s">
        <v>380</v>
      </c>
      <c r="B77" s="251" t="s">
        <v>567</v>
      </c>
      <c r="C77" s="5" t="s">
        <v>176</v>
      </c>
      <c r="D77" s="551" t="s">
        <v>382</v>
      </c>
      <c r="E77" s="552"/>
      <c r="F77" s="31">
        <v>2</v>
      </c>
      <c r="G77" s="32">
        <v>26271</v>
      </c>
      <c r="H77" s="32">
        <f t="shared" si="11"/>
        <v>52542</v>
      </c>
      <c r="I77" s="32"/>
      <c r="J77" s="32"/>
      <c r="K77" s="33">
        <f t="shared" si="13"/>
        <v>0</v>
      </c>
      <c r="L77" s="34">
        <f t="shared" si="8"/>
        <v>2</v>
      </c>
      <c r="M77" s="32">
        <f>G77</f>
        <v>26271</v>
      </c>
      <c r="N77" s="33">
        <f t="shared" si="9"/>
        <v>52542</v>
      </c>
      <c r="O77" s="154" t="s">
        <v>868</v>
      </c>
      <c r="P77" s="6" t="s">
        <v>1071</v>
      </c>
    </row>
    <row r="78" spans="1:17" ht="90" customHeight="1" x14ac:dyDescent="0.15">
      <c r="A78" s="116" t="s">
        <v>402</v>
      </c>
      <c r="B78" s="251" t="s">
        <v>567</v>
      </c>
      <c r="C78" s="5" t="s">
        <v>176</v>
      </c>
      <c r="D78" s="610" t="s">
        <v>403</v>
      </c>
      <c r="E78" s="611"/>
      <c r="F78" s="169"/>
      <c r="G78" s="120">
        <v>69800</v>
      </c>
      <c r="H78" s="120">
        <f t="shared" si="11"/>
        <v>0</v>
      </c>
      <c r="I78" s="120">
        <v>1</v>
      </c>
      <c r="J78" s="120">
        <v>69800</v>
      </c>
      <c r="K78" s="143">
        <f t="shared" si="13"/>
        <v>69800</v>
      </c>
      <c r="L78" s="34">
        <f t="shared" si="8"/>
        <v>-1</v>
      </c>
      <c r="M78" s="32">
        <v>69800</v>
      </c>
      <c r="N78" s="33">
        <f t="shared" si="9"/>
        <v>-69800</v>
      </c>
      <c r="O78" s="34"/>
      <c r="P78" s="263" t="s">
        <v>559</v>
      </c>
    </row>
    <row r="79" spans="1:17" ht="90" customHeight="1" x14ac:dyDescent="0.15">
      <c r="A79" s="116" t="s">
        <v>424</v>
      </c>
      <c r="B79" s="251" t="s">
        <v>567</v>
      </c>
      <c r="C79" s="5" t="s">
        <v>176</v>
      </c>
      <c r="D79" s="560" t="s">
        <v>428</v>
      </c>
      <c r="E79" s="561"/>
      <c r="F79" s="169"/>
      <c r="G79" s="120">
        <v>29000</v>
      </c>
      <c r="H79" s="120">
        <f t="shared" si="11"/>
        <v>0</v>
      </c>
      <c r="I79" s="120">
        <v>1</v>
      </c>
      <c r="J79" s="120">
        <v>29000</v>
      </c>
      <c r="K79" s="143">
        <f t="shared" si="13"/>
        <v>29000</v>
      </c>
      <c r="L79" s="34">
        <f t="shared" si="8"/>
        <v>-1</v>
      </c>
      <c r="M79" s="32">
        <f>G79</f>
        <v>29000</v>
      </c>
      <c r="N79" s="33">
        <f t="shared" si="9"/>
        <v>-29000</v>
      </c>
      <c r="O79" s="34" t="s">
        <v>869</v>
      </c>
      <c r="P79" s="152" t="s">
        <v>959</v>
      </c>
      <c r="Q79" s="304"/>
    </row>
    <row r="80" spans="1:17" ht="90" customHeight="1" x14ac:dyDescent="0.15">
      <c r="A80" s="75" t="s">
        <v>451</v>
      </c>
      <c r="B80" s="251" t="s">
        <v>567</v>
      </c>
      <c r="C80" s="72" t="s">
        <v>176</v>
      </c>
      <c r="D80" s="612" t="s">
        <v>452</v>
      </c>
      <c r="E80" s="613"/>
      <c r="F80" s="236"/>
      <c r="G80" s="237">
        <v>18300</v>
      </c>
      <c r="H80" s="237">
        <f t="shared" si="11"/>
        <v>0</v>
      </c>
      <c r="I80" s="237">
        <v>1</v>
      </c>
      <c r="J80" s="237">
        <v>18300</v>
      </c>
      <c r="K80" s="173">
        <f t="shared" si="13"/>
        <v>18300</v>
      </c>
      <c r="L80" s="34">
        <f>F80-I80</f>
        <v>-1</v>
      </c>
      <c r="M80" s="32">
        <f>G80</f>
        <v>18300</v>
      </c>
      <c r="N80" s="33">
        <f>M80*L80</f>
        <v>-18300</v>
      </c>
      <c r="O80" s="34" t="s">
        <v>870</v>
      </c>
      <c r="P80" s="152" t="s">
        <v>959</v>
      </c>
      <c r="Q80" s="304"/>
    </row>
    <row r="81" spans="1:17" ht="90" customHeight="1" x14ac:dyDescent="0.15">
      <c r="A81" s="116" t="s">
        <v>459</v>
      </c>
      <c r="B81" s="251" t="s">
        <v>567</v>
      </c>
      <c r="C81" s="5" t="s">
        <v>176</v>
      </c>
      <c r="D81" s="560" t="s">
        <v>460</v>
      </c>
      <c r="E81" s="613"/>
      <c r="F81" s="169"/>
      <c r="G81" s="120">
        <v>18000</v>
      </c>
      <c r="H81" s="120">
        <f t="shared" si="11"/>
        <v>0</v>
      </c>
      <c r="I81" s="120">
        <v>1</v>
      </c>
      <c r="J81" s="120">
        <v>18000</v>
      </c>
      <c r="K81" s="143">
        <f t="shared" si="13"/>
        <v>18000</v>
      </c>
      <c r="L81" s="34">
        <f t="shared" si="8"/>
        <v>-1</v>
      </c>
      <c r="M81" s="32">
        <v>18000</v>
      </c>
      <c r="N81" s="33">
        <f t="shared" si="9"/>
        <v>-18000</v>
      </c>
      <c r="O81" s="34"/>
      <c r="P81" s="263" t="s">
        <v>560</v>
      </c>
    </row>
    <row r="82" spans="1:17" ht="90" customHeight="1" x14ac:dyDescent="0.15">
      <c r="A82" s="116" t="s">
        <v>461</v>
      </c>
      <c r="B82" s="251" t="s">
        <v>567</v>
      </c>
      <c r="C82" s="5" t="s">
        <v>176</v>
      </c>
      <c r="D82" s="543" t="s">
        <v>462</v>
      </c>
      <c r="E82" s="614"/>
      <c r="F82" s="31">
        <v>1</v>
      </c>
      <c r="G82" s="32">
        <v>154297</v>
      </c>
      <c r="H82" s="32">
        <f t="shared" si="11"/>
        <v>154297</v>
      </c>
      <c r="I82" s="32"/>
      <c r="J82" s="32"/>
      <c r="K82" s="33">
        <f t="shared" si="13"/>
        <v>0</v>
      </c>
      <c r="L82" s="34">
        <f t="shared" si="8"/>
        <v>1</v>
      </c>
      <c r="M82" s="32">
        <v>154297</v>
      </c>
      <c r="N82" s="33">
        <f t="shared" si="9"/>
        <v>154297</v>
      </c>
      <c r="O82" s="34" t="s">
        <v>871</v>
      </c>
      <c r="P82" s="6"/>
    </row>
    <row r="83" spans="1:17" ht="90" customHeight="1" x14ac:dyDescent="0.15">
      <c r="A83" s="116" t="s">
        <v>471</v>
      </c>
      <c r="B83" s="251" t="s">
        <v>567</v>
      </c>
      <c r="C83" s="5" t="s">
        <v>176</v>
      </c>
      <c r="D83" s="543" t="s">
        <v>472</v>
      </c>
      <c r="E83" s="614"/>
      <c r="F83" s="31">
        <v>1</v>
      </c>
      <c r="G83" s="32">
        <v>248388</v>
      </c>
      <c r="H83" s="32">
        <f t="shared" si="11"/>
        <v>248388</v>
      </c>
      <c r="I83" s="32"/>
      <c r="J83" s="32"/>
      <c r="K83" s="33">
        <f t="shared" si="13"/>
        <v>0</v>
      </c>
      <c r="L83" s="34">
        <f t="shared" si="8"/>
        <v>1</v>
      </c>
      <c r="M83" s="32">
        <v>248388</v>
      </c>
      <c r="N83" s="33">
        <f t="shared" si="9"/>
        <v>248388</v>
      </c>
      <c r="O83" s="34" t="s">
        <v>872</v>
      </c>
      <c r="P83" s="6"/>
    </row>
    <row r="84" spans="1:17" ht="90" customHeight="1" x14ac:dyDescent="0.15">
      <c r="A84" s="116" t="s">
        <v>473</v>
      </c>
      <c r="B84" s="251" t="s">
        <v>567</v>
      </c>
      <c r="C84" s="5" t="s">
        <v>176</v>
      </c>
      <c r="D84" s="543" t="s">
        <v>474</v>
      </c>
      <c r="E84" s="608"/>
      <c r="F84" s="31">
        <v>1</v>
      </c>
      <c r="G84" s="32">
        <v>31689</v>
      </c>
      <c r="H84" s="32">
        <f t="shared" si="11"/>
        <v>31689</v>
      </c>
      <c r="I84" s="32"/>
      <c r="J84" s="32"/>
      <c r="K84" s="33">
        <f t="shared" si="13"/>
        <v>0</v>
      </c>
      <c r="L84" s="34">
        <f t="shared" si="8"/>
        <v>1</v>
      </c>
      <c r="M84" s="32">
        <f t="shared" ref="M84:M89" si="14">G84</f>
        <v>31689</v>
      </c>
      <c r="N84" s="33">
        <f t="shared" si="9"/>
        <v>31689</v>
      </c>
      <c r="O84" s="34" t="s">
        <v>873</v>
      </c>
      <c r="P84" s="6" t="s">
        <v>1071</v>
      </c>
    </row>
    <row r="85" spans="1:17" ht="90" customHeight="1" x14ac:dyDescent="0.15">
      <c r="A85" s="116" t="s">
        <v>506</v>
      </c>
      <c r="B85" s="251" t="s">
        <v>567</v>
      </c>
      <c r="C85" s="5" t="s">
        <v>176</v>
      </c>
      <c r="D85" s="551" t="s">
        <v>507</v>
      </c>
      <c r="E85" s="609"/>
      <c r="F85" s="31">
        <v>1</v>
      </c>
      <c r="G85" s="32">
        <v>37630</v>
      </c>
      <c r="H85" s="32">
        <f t="shared" si="11"/>
        <v>37630</v>
      </c>
      <c r="I85" s="32"/>
      <c r="J85" s="32"/>
      <c r="K85" s="33">
        <f t="shared" si="13"/>
        <v>0</v>
      </c>
      <c r="L85" s="34">
        <f t="shared" si="8"/>
        <v>1</v>
      </c>
      <c r="M85" s="32">
        <f t="shared" si="14"/>
        <v>37630</v>
      </c>
      <c r="N85" s="33">
        <f t="shared" si="9"/>
        <v>37630</v>
      </c>
      <c r="O85" s="34" t="s">
        <v>874</v>
      </c>
      <c r="P85" s="6"/>
    </row>
    <row r="86" spans="1:17" ht="90" customHeight="1" x14ac:dyDescent="0.15">
      <c r="A86" s="116" t="s">
        <v>505</v>
      </c>
      <c r="B86" s="251" t="s">
        <v>567</v>
      </c>
      <c r="C86" s="5" t="s">
        <v>176</v>
      </c>
      <c r="D86" s="551" t="s">
        <v>508</v>
      </c>
      <c r="E86" s="609"/>
      <c r="F86" s="169">
        <v>5</v>
      </c>
      <c r="G86" s="120">
        <v>31500</v>
      </c>
      <c r="H86" s="120">
        <f t="shared" si="11"/>
        <v>157500</v>
      </c>
      <c r="I86" s="120"/>
      <c r="J86" s="120"/>
      <c r="K86" s="143">
        <f t="shared" si="13"/>
        <v>0</v>
      </c>
      <c r="L86" s="150">
        <f t="shared" si="8"/>
        <v>5</v>
      </c>
      <c r="M86" s="120">
        <f t="shared" si="14"/>
        <v>31500</v>
      </c>
      <c r="N86" s="143">
        <f t="shared" si="9"/>
        <v>157500</v>
      </c>
      <c r="O86" s="168" t="s">
        <v>883</v>
      </c>
      <c r="P86" s="6"/>
    </row>
    <row r="87" spans="1:17" ht="90" customHeight="1" x14ac:dyDescent="0.15">
      <c r="A87" s="116" t="s">
        <v>529</v>
      </c>
      <c r="B87" s="251" t="s">
        <v>567</v>
      </c>
      <c r="C87" s="5" t="s">
        <v>176</v>
      </c>
      <c r="D87" s="551" t="s">
        <v>875</v>
      </c>
      <c r="E87" s="615"/>
      <c r="F87" s="169">
        <v>4</v>
      </c>
      <c r="G87" s="120">
        <v>61000</v>
      </c>
      <c r="H87" s="120">
        <f t="shared" si="11"/>
        <v>244000</v>
      </c>
      <c r="I87" s="120"/>
      <c r="J87" s="120"/>
      <c r="K87" s="143">
        <f t="shared" si="13"/>
        <v>0</v>
      </c>
      <c r="L87" s="150">
        <f t="shared" si="8"/>
        <v>4</v>
      </c>
      <c r="M87" s="120">
        <f t="shared" si="14"/>
        <v>61000</v>
      </c>
      <c r="N87" s="143">
        <f t="shared" si="9"/>
        <v>244000</v>
      </c>
      <c r="O87" s="170" t="s">
        <v>889</v>
      </c>
      <c r="P87" s="161"/>
    </row>
    <row r="88" spans="1:17" ht="90" customHeight="1" x14ac:dyDescent="0.15">
      <c r="A88" s="116" t="s">
        <v>529</v>
      </c>
      <c r="B88" s="251" t="s">
        <v>567</v>
      </c>
      <c r="C88" s="5" t="s">
        <v>176</v>
      </c>
      <c r="D88" s="551" t="s">
        <v>876</v>
      </c>
      <c r="E88" s="609"/>
      <c r="F88" s="169">
        <v>3</v>
      </c>
      <c r="G88" s="120">
        <v>65000</v>
      </c>
      <c r="H88" s="120">
        <f t="shared" si="11"/>
        <v>195000</v>
      </c>
      <c r="I88" s="120"/>
      <c r="J88" s="120"/>
      <c r="K88" s="143">
        <f t="shared" si="13"/>
        <v>0</v>
      </c>
      <c r="L88" s="150">
        <f t="shared" si="8"/>
        <v>3</v>
      </c>
      <c r="M88" s="120">
        <f t="shared" si="14"/>
        <v>65000</v>
      </c>
      <c r="N88" s="143">
        <f t="shared" si="9"/>
        <v>195000</v>
      </c>
      <c r="O88" s="170" t="s">
        <v>890</v>
      </c>
      <c r="P88" s="161"/>
    </row>
    <row r="89" spans="1:17" ht="90" customHeight="1" x14ac:dyDescent="0.15">
      <c r="A89" s="116" t="s">
        <v>531</v>
      </c>
      <c r="B89" s="251" t="s">
        <v>567</v>
      </c>
      <c r="C89" s="5" t="s">
        <v>176</v>
      </c>
      <c r="D89" s="543" t="s">
        <v>532</v>
      </c>
      <c r="E89" s="614"/>
      <c r="F89" s="31">
        <v>1</v>
      </c>
      <c r="G89" s="32">
        <v>57000</v>
      </c>
      <c r="H89" s="32">
        <f t="shared" si="11"/>
        <v>57000</v>
      </c>
      <c r="I89" s="32"/>
      <c r="J89" s="32"/>
      <c r="K89" s="33">
        <f t="shared" si="13"/>
        <v>0</v>
      </c>
      <c r="L89" s="34">
        <f t="shared" si="8"/>
        <v>1</v>
      </c>
      <c r="M89" s="32">
        <f t="shared" si="14"/>
        <v>57000</v>
      </c>
      <c r="N89" s="33">
        <f t="shared" si="9"/>
        <v>57000</v>
      </c>
      <c r="O89" s="34" t="s">
        <v>877</v>
      </c>
      <c r="P89" s="6"/>
    </row>
    <row r="90" spans="1:17" ht="90" customHeight="1" x14ac:dyDescent="0.15">
      <c r="A90" s="116" t="s">
        <v>533</v>
      </c>
      <c r="B90" s="251" t="s">
        <v>567</v>
      </c>
      <c r="C90" s="5" t="s">
        <v>176</v>
      </c>
      <c r="D90" s="543" t="s">
        <v>534</v>
      </c>
      <c r="E90" s="608"/>
      <c r="F90" s="31">
        <v>1</v>
      </c>
      <c r="G90" s="32">
        <v>253780</v>
      </c>
      <c r="H90" s="32">
        <f t="shared" si="11"/>
        <v>253780</v>
      </c>
      <c r="I90" s="32"/>
      <c r="J90" s="32"/>
      <c r="K90" s="33">
        <f t="shared" si="13"/>
        <v>0</v>
      </c>
      <c r="L90" s="34">
        <f t="shared" si="8"/>
        <v>1</v>
      </c>
      <c r="M90" s="32">
        <f>G90</f>
        <v>253780</v>
      </c>
      <c r="N90" s="33">
        <f t="shared" si="9"/>
        <v>253780</v>
      </c>
      <c r="O90" s="34" t="s">
        <v>878</v>
      </c>
      <c r="P90" s="6"/>
    </row>
    <row r="91" spans="1:17" ht="90" customHeight="1" x14ac:dyDescent="0.15">
      <c r="A91" s="116" t="s">
        <v>547</v>
      </c>
      <c r="B91" s="251" t="s">
        <v>537</v>
      </c>
      <c r="C91" s="5" t="s">
        <v>176</v>
      </c>
      <c r="D91" s="560" t="s">
        <v>546</v>
      </c>
      <c r="E91" s="616"/>
      <c r="F91" s="169"/>
      <c r="G91" s="120">
        <v>99750</v>
      </c>
      <c r="H91" s="120">
        <f t="shared" si="11"/>
        <v>0</v>
      </c>
      <c r="I91" s="120">
        <v>1</v>
      </c>
      <c r="J91" s="120">
        <v>99750</v>
      </c>
      <c r="K91" s="143">
        <f t="shared" si="13"/>
        <v>99750</v>
      </c>
      <c r="L91" s="34">
        <f t="shared" si="8"/>
        <v>-1</v>
      </c>
      <c r="M91" s="32">
        <f>G91</f>
        <v>99750</v>
      </c>
      <c r="N91" s="33">
        <f t="shared" si="9"/>
        <v>-99750</v>
      </c>
      <c r="O91" s="34"/>
      <c r="P91" s="152" t="s">
        <v>882</v>
      </c>
    </row>
    <row r="92" spans="1:17" ht="90" customHeight="1" x14ac:dyDescent="0.15">
      <c r="A92" s="116" t="s">
        <v>548</v>
      </c>
      <c r="B92" s="251" t="s">
        <v>537</v>
      </c>
      <c r="C92" s="5" t="s">
        <v>176</v>
      </c>
      <c r="D92" s="543" t="s">
        <v>549</v>
      </c>
      <c r="E92" s="608"/>
      <c r="F92" s="31">
        <v>1</v>
      </c>
      <c r="G92" s="32">
        <v>99160</v>
      </c>
      <c r="H92" s="32">
        <f t="shared" si="11"/>
        <v>99160</v>
      </c>
      <c r="I92" s="32"/>
      <c r="J92" s="32"/>
      <c r="K92" s="33">
        <f t="shared" si="13"/>
        <v>0</v>
      </c>
      <c r="L92" s="34">
        <f t="shared" si="8"/>
        <v>1</v>
      </c>
      <c r="M92" s="32">
        <f>G92</f>
        <v>99160</v>
      </c>
      <c r="N92" s="33">
        <f t="shared" si="9"/>
        <v>99160</v>
      </c>
      <c r="O92" s="34" t="s">
        <v>879</v>
      </c>
      <c r="P92" s="6"/>
    </row>
    <row r="93" spans="1:17" ht="90" customHeight="1" x14ac:dyDescent="0.15">
      <c r="A93" s="116" t="s">
        <v>543</v>
      </c>
      <c r="B93" s="251" t="s">
        <v>537</v>
      </c>
      <c r="C93" s="5" t="s">
        <v>176</v>
      </c>
      <c r="D93" s="543" t="s">
        <v>544</v>
      </c>
      <c r="E93" s="608"/>
      <c r="F93" s="31">
        <v>1</v>
      </c>
      <c r="G93" s="32">
        <v>30720</v>
      </c>
      <c r="H93" s="32">
        <f t="shared" si="11"/>
        <v>30720</v>
      </c>
      <c r="I93" s="32"/>
      <c r="J93" s="32"/>
      <c r="K93" s="33">
        <f t="shared" si="13"/>
        <v>0</v>
      </c>
      <c r="L93" s="34">
        <f t="shared" si="8"/>
        <v>1</v>
      </c>
      <c r="M93" s="32">
        <f>G93</f>
        <v>30720</v>
      </c>
      <c r="N93" s="33">
        <f t="shared" si="9"/>
        <v>30720</v>
      </c>
      <c r="O93" s="31" t="s">
        <v>880</v>
      </c>
      <c r="P93" s="6"/>
    </row>
    <row r="94" spans="1:17" ht="90" customHeight="1" x14ac:dyDescent="0.15">
      <c r="A94" s="116" t="s">
        <v>566</v>
      </c>
      <c r="B94" s="251" t="s">
        <v>537</v>
      </c>
      <c r="C94" s="5" t="s">
        <v>176</v>
      </c>
      <c r="D94" s="551" t="s">
        <v>572</v>
      </c>
      <c r="E94" s="552"/>
      <c r="F94" s="169">
        <v>1</v>
      </c>
      <c r="G94" s="120">
        <v>103500</v>
      </c>
      <c r="H94" s="120">
        <f t="shared" si="11"/>
        <v>103500</v>
      </c>
      <c r="I94" s="120"/>
      <c r="J94" s="120"/>
      <c r="K94" s="143">
        <f t="shared" si="13"/>
        <v>0</v>
      </c>
      <c r="L94" s="150">
        <f t="shared" si="8"/>
        <v>1</v>
      </c>
      <c r="M94" s="120">
        <f>G94</f>
        <v>103500</v>
      </c>
      <c r="N94" s="143">
        <f t="shared" si="9"/>
        <v>103500</v>
      </c>
      <c r="O94" s="150" t="s">
        <v>881</v>
      </c>
      <c r="P94" s="177" t="s">
        <v>1063</v>
      </c>
      <c r="Q94" s="175"/>
    </row>
    <row r="95" spans="1:17" ht="90" customHeight="1" x14ac:dyDescent="0.15">
      <c r="A95" s="116">
        <v>26.3</v>
      </c>
      <c r="B95" s="251" t="s">
        <v>537</v>
      </c>
      <c r="C95" s="144" t="s">
        <v>829</v>
      </c>
      <c r="D95" s="551" t="s">
        <v>1064</v>
      </c>
      <c r="E95" s="615"/>
      <c r="F95" s="184">
        <v>3</v>
      </c>
      <c r="G95" s="185"/>
      <c r="H95" s="185">
        <f t="shared" si="11"/>
        <v>0</v>
      </c>
      <c r="I95" s="185"/>
      <c r="J95" s="208"/>
      <c r="K95" s="186">
        <f t="shared" si="13"/>
        <v>0</v>
      </c>
      <c r="L95" s="207">
        <f t="shared" si="8"/>
        <v>3</v>
      </c>
      <c r="M95" s="185">
        <f t="shared" ref="M95:M101" si="15">G95</f>
        <v>0</v>
      </c>
      <c r="N95" s="186">
        <f t="shared" si="9"/>
        <v>0</v>
      </c>
      <c r="O95" s="209" t="s">
        <v>960</v>
      </c>
      <c r="P95" s="6" t="s">
        <v>961</v>
      </c>
      <c r="Q95" s="175"/>
    </row>
    <row r="96" spans="1:17" ht="90" customHeight="1" x14ac:dyDescent="0.15">
      <c r="A96" s="116">
        <v>26.3</v>
      </c>
      <c r="B96" s="251" t="s">
        <v>537</v>
      </c>
      <c r="C96" s="144" t="s">
        <v>829</v>
      </c>
      <c r="D96" s="551" t="s">
        <v>530</v>
      </c>
      <c r="E96" s="615"/>
      <c r="F96" s="184">
        <v>1</v>
      </c>
      <c r="G96" s="185"/>
      <c r="H96" s="185">
        <f t="shared" si="11"/>
        <v>0</v>
      </c>
      <c r="I96" s="185"/>
      <c r="J96" s="208"/>
      <c r="K96" s="186">
        <f t="shared" si="13"/>
        <v>0</v>
      </c>
      <c r="L96" s="207">
        <f t="shared" si="8"/>
        <v>1</v>
      </c>
      <c r="M96" s="185">
        <f t="shared" si="15"/>
        <v>0</v>
      </c>
      <c r="N96" s="186">
        <f t="shared" si="9"/>
        <v>0</v>
      </c>
      <c r="O96" s="190" t="s">
        <v>962</v>
      </c>
      <c r="P96" s="6" t="s">
        <v>830</v>
      </c>
      <c r="Q96" s="175"/>
    </row>
    <row r="97" spans="1:17" ht="90" customHeight="1" x14ac:dyDescent="0.15">
      <c r="A97" s="116">
        <v>26.3</v>
      </c>
      <c r="B97" s="251" t="s">
        <v>537</v>
      </c>
      <c r="C97" s="144" t="s">
        <v>829</v>
      </c>
      <c r="D97" s="551" t="s">
        <v>530</v>
      </c>
      <c r="E97" s="615"/>
      <c r="F97" s="184">
        <v>1</v>
      </c>
      <c r="G97" s="185"/>
      <c r="H97" s="185">
        <f t="shared" si="11"/>
        <v>0</v>
      </c>
      <c r="I97" s="185"/>
      <c r="J97" s="208"/>
      <c r="K97" s="186">
        <f t="shared" si="13"/>
        <v>0</v>
      </c>
      <c r="L97" s="207">
        <f t="shared" si="8"/>
        <v>1</v>
      </c>
      <c r="M97" s="185">
        <f t="shared" si="15"/>
        <v>0</v>
      </c>
      <c r="N97" s="186">
        <f t="shared" si="9"/>
        <v>0</v>
      </c>
      <c r="O97" s="190" t="s">
        <v>963</v>
      </c>
      <c r="P97" s="40" t="s">
        <v>964</v>
      </c>
      <c r="Q97" s="175"/>
    </row>
    <row r="98" spans="1:17" ht="90" customHeight="1" x14ac:dyDescent="0.15">
      <c r="A98" s="116"/>
      <c r="B98" s="251" t="s">
        <v>537</v>
      </c>
      <c r="C98" s="5" t="s">
        <v>176</v>
      </c>
      <c r="D98" s="560" t="s">
        <v>965</v>
      </c>
      <c r="E98" s="616"/>
      <c r="F98" s="184"/>
      <c r="G98" s="185"/>
      <c r="H98" s="185">
        <f t="shared" si="11"/>
        <v>0</v>
      </c>
      <c r="I98" s="185">
        <v>2</v>
      </c>
      <c r="J98" s="208"/>
      <c r="K98" s="186">
        <f t="shared" si="13"/>
        <v>0</v>
      </c>
      <c r="L98" s="207">
        <f t="shared" si="8"/>
        <v>-2</v>
      </c>
      <c r="M98" s="185">
        <f t="shared" si="15"/>
        <v>0</v>
      </c>
      <c r="N98" s="186">
        <f t="shared" si="9"/>
        <v>0</v>
      </c>
      <c r="O98" s="209" t="s">
        <v>966</v>
      </c>
      <c r="P98" s="152" t="s">
        <v>967</v>
      </c>
      <c r="Q98" s="175"/>
    </row>
    <row r="99" spans="1:17" ht="90" customHeight="1" x14ac:dyDescent="0.15">
      <c r="A99" s="116"/>
      <c r="B99" s="251" t="s">
        <v>537</v>
      </c>
      <c r="C99" s="5" t="s">
        <v>176</v>
      </c>
      <c r="D99" s="551" t="s">
        <v>968</v>
      </c>
      <c r="E99" s="609"/>
      <c r="F99" s="184">
        <v>1</v>
      </c>
      <c r="G99" s="185"/>
      <c r="H99" s="185">
        <f t="shared" si="11"/>
        <v>0</v>
      </c>
      <c r="I99" s="185"/>
      <c r="J99" s="191"/>
      <c r="K99" s="186">
        <f t="shared" si="13"/>
        <v>0</v>
      </c>
      <c r="L99" s="207">
        <f t="shared" si="8"/>
        <v>1</v>
      </c>
      <c r="M99" s="185">
        <f t="shared" si="15"/>
        <v>0</v>
      </c>
      <c r="N99" s="186">
        <f t="shared" si="9"/>
        <v>0</v>
      </c>
      <c r="O99" s="190" t="s">
        <v>969</v>
      </c>
      <c r="P99" s="6" t="s">
        <v>970</v>
      </c>
      <c r="Q99" s="175"/>
    </row>
    <row r="100" spans="1:17" ht="90" customHeight="1" x14ac:dyDescent="0.15">
      <c r="A100" s="310" t="s">
        <v>971</v>
      </c>
      <c r="B100" s="251" t="s">
        <v>537</v>
      </c>
      <c r="C100" s="5" t="s">
        <v>829</v>
      </c>
      <c r="D100" s="579" t="s">
        <v>972</v>
      </c>
      <c r="E100" s="580"/>
      <c r="F100" s="184">
        <v>1</v>
      </c>
      <c r="G100" s="185"/>
      <c r="H100" s="185">
        <f t="shared" si="11"/>
        <v>0</v>
      </c>
      <c r="I100" s="185"/>
      <c r="J100" s="191"/>
      <c r="K100" s="186">
        <f t="shared" si="13"/>
        <v>0</v>
      </c>
      <c r="L100" s="207">
        <f t="shared" si="8"/>
        <v>1</v>
      </c>
      <c r="M100" s="185">
        <f t="shared" si="15"/>
        <v>0</v>
      </c>
      <c r="N100" s="186">
        <f t="shared" si="9"/>
        <v>0</v>
      </c>
      <c r="O100" s="207" t="s">
        <v>973</v>
      </c>
      <c r="P100" s="40" t="s">
        <v>974</v>
      </c>
      <c r="Q100" s="175"/>
    </row>
    <row r="101" spans="1:17" ht="90" customHeight="1" thickBot="1" x14ac:dyDescent="0.2">
      <c r="A101" s="18" t="s">
        <v>975</v>
      </c>
      <c r="B101" s="252" t="s">
        <v>537</v>
      </c>
      <c r="C101" s="7" t="s">
        <v>176</v>
      </c>
      <c r="D101" s="591" t="s">
        <v>976</v>
      </c>
      <c r="E101" s="592"/>
      <c r="F101" s="294">
        <v>1</v>
      </c>
      <c r="G101" s="295">
        <v>51400</v>
      </c>
      <c r="H101" s="295">
        <f t="shared" si="11"/>
        <v>51400</v>
      </c>
      <c r="I101" s="295"/>
      <c r="J101" s="311"/>
      <c r="K101" s="296">
        <f t="shared" si="13"/>
        <v>0</v>
      </c>
      <c r="L101" s="291">
        <f t="shared" si="8"/>
        <v>1</v>
      </c>
      <c r="M101" s="295">
        <f t="shared" si="15"/>
        <v>51400</v>
      </c>
      <c r="N101" s="296">
        <f t="shared" si="9"/>
        <v>51400</v>
      </c>
      <c r="O101" s="291" t="s">
        <v>977</v>
      </c>
      <c r="P101" s="8"/>
      <c r="Q101" s="175"/>
    </row>
    <row r="102" spans="1:17" ht="15.75" customHeight="1" x14ac:dyDescent="0.15">
      <c r="A102" s="125"/>
      <c r="B102" s="137"/>
      <c r="C102" s="19"/>
      <c r="D102" s="138"/>
      <c r="E102" s="139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9"/>
    </row>
    <row r="103" spans="1:17" s="20" customFormat="1" ht="20.100000000000001" customHeight="1" x14ac:dyDescent="0.15">
      <c r="B103" s="20" t="s">
        <v>9</v>
      </c>
      <c r="J103" s="20" t="s">
        <v>12</v>
      </c>
    </row>
    <row r="104" spans="1:17" s="20" customFormat="1" ht="20.100000000000001" customHeight="1" x14ac:dyDescent="0.15">
      <c r="B104" s="20" t="s">
        <v>10</v>
      </c>
      <c r="J104" s="20" t="s">
        <v>13</v>
      </c>
    </row>
    <row r="105" spans="1:17" s="20" customFormat="1" ht="20.100000000000001" customHeight="1" x14ac:dyDescent="0.15">
      <c r="B105" s="20" t="s">
        <v>11</v>
      </c>
      <c r="J105" s="20" t="s">
        <v>14</v>
      </c>
    </row>
    <row r="106" spans="1:17" s="1" customFormat="1" ht="24.95" customHeight="1" x14ac:dyDescent="0.15"/>
    <row r="107" spans="1:17" s="1" customFormat="1" ht="24.95" customHeight="1" x14ac:dyDescent="0.15"/>
    <row r="108" spans="1:17" s="1" customFormat="1" ht="24.95" customHeight="1" x14ac:dyDescent="0.15"/>
    <row r="109" spans="1:17" s="1" customFormat="1" x14ac:dyDescent="0.15"/>
    <row r="110" spans="1:17" s="1" customFormat="1" x14ac:dyDescent="0.15"/>
    <row r="111" spans="1:17" s="1" customFormat="1" x14ac:dyDescent="0.15"/>
    <row r="112" spans="1:17" s="1" customFormat="1" x14ac:dyDescent="0.15"/>
  </sheetData>
  <mergeCells count="108">
    <mergeCell ref="D95:E95"/>
    <mergeCell ref="D90:E90"/>
    <mergeCell ref="D91:E91"/>
    <mergeCell ref="D92:E92"/>
    <mergeCell ref="D93:E93"/>
    <mergeCell ref="D87:E87"/>
    <mergeCell ref="D88:E88"/>
    <mergeCell ref="D98:E98"/>
    <mergeCell ref="D96:E96"/>
    <mergeCell ref="D97:E97"/>
    <mergeCell ref="D62:E62"/>
    <mergeCell ref="D63:E63"/>
    <mergeCell ref="D84:E84"/>
    <mergeCell ref="D74:E74"/>
    <mergeCell ref="D94:E94"/>
    <mergeCell ref="D99:E99"/>
    <mergeCell ref="D78:E78"/>
    <mergeCell ref="D80:E80"/>
    <mergeCell ref="D81:E81"/>
    <mergeCell ref="D82:E82"/>
    <mergeCell ref="D83:E83"/>
    <mergeCell ref="D89:E89"/>
    <mergeCell ref="D79:E79"/>
    <mergeCell ref="D86:E86"/>
    <mergeCell ref="D85:E85"/>
    <mergeCell ref="D76:E76"/>
    <mergeCell ref="D65:E65"/>
    <mergeCell ref="D56:E56"/>
    <mergeCell ref="D59:E59"/>
    <mergeCell ref="D60:E60"/>
    <mergeCell ref="D61:E61"/>
    <mergeCell ref="D68:E68"/>
    <mergeCell ref="D69:E69"/>
    <mergeCell ref="D58:E58"/>
    <mergeCell ref="D71:E71"/>
    <mergeCell ref="D66:E66"/>
    <mergeCell ref="D67:E67"/>
    <mergeCell ref="D70:E70"/>
    <mergeCell ref="D54:E54"/>
    <mergeCell ref="D45:E45"/>
    <mergeCell ref="D52:E52"/>
    <mergeCell ref="D46:E46"/>
    <mergeCell ref="D48:E48"/>
    <mergeCell ref="D49:E49"/>
    <mergeCell ref="D50:E50"/>
    <mergeCell ref="D64:E64"/>
    <mergeCell ref="D43:E43"/>
    <mergeCell ref="D31:E31"/>
    <mergeCell ref="D23:E23"/>
    <mergeCell ref="D32:E32"/>
    <mergeCell ref="D33:E33"/>
    <mergeCell ref="D35:E35"/>
    <mergeCell ref="D34:E34"/>
    <mergeCell ref="D53:E53"/>
    <mergeCell ref="D38:E38"/>
    <mergeCell ref="D40:E40"/>
    <mergeCell ref="D41:E41"/>
    <mergeCell ref="D42:E42"/>
    <mergeCell ref="D39:E39"/>
    <mergeCell ref="D55:E55"/>
    <mergeCell ref="D47:E47"/>
    <mergeCell ref="P6:P7"/>
    <mergeCell ref="D10:E10"/>
    <mergeCell ref="D36:E36"/>
    <mergeCell ref="D37:E37"/>
    <mergeCell ref="D16:E16"/>
    <mergeCell ref="D8:E8"/>
    <mergeCell ref="D9:E9"/>
    <mergeCell ref="D24:E24"/>
    <mergeCell ref="D25:E25"/>
    <mergeCell ref="D26:E26"/>
    <mergeCell ref="A1:P1"/>
    <mergeCell ref="C2:D2"/>
    <mergeCell ref="C3:D3"/>
    <mergeCell ref="F3:G3"/>
    <mergeCell ref="O3:O4"/>
    <mergeCell ref="D12:E12"/>
    <mergeCell ref="P3:P4"/>
    <mergeCell ref="C4:D4"/>
    <mergeCell ref="A6:A7"/>
    <mergeCell ref="D6:E7"/>
    <mergeCell ref="L6:N6"/>
    <mergeCell ref="D75:E75"/>
    <mergeCell ref="D77:E77"/>
    <mergeCell ref="D11:E11"/>
    <mergeCell ref="D28:E28"/>
    <mergeCell ref="D29:E29"/>
    <mergeCell ref="D22:E22"/>
    <mergeCell ref="D19:E19"/>
    <mergeCell ref="D18:E18"/>
    <mergeCell ref="D17:E17"/>
    <mergeCell ref="G4:J4"/>
    <mergeCell ref="D20:E20"/>
    <mergeCell ref="D13:E13"/>
    <mergeCell ref="D14:E14"/>
    <mergeCell ref="D15:E15"/>
    <mergeCell ref="D30:E30"/>
    <mergeCell ref="D27:E27"/>
    <mergeCell ref="D100:E100"/>
    <mergeCell ref="D101:E101"/>
    <mergeCell ref="F6:H6"/>
    <mergeCell ref="I6:K6"/>
    <mergeCell ref="D21:E21"/>
    <mergeCell ref="D51:E51"/>
    <mergeCell ref="D73:E73"/>
    <mergeCell ref="D57:E57"/>
    <mergeCell ref="D44:E44"/>
    <mergeCell ref="D72:E7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8" orientation="landscape" r:id="rId1"/>
  <headerFooter alignWithMargins="0"/>
  <rowBreaks count="1" manualBreakCount="1">
    <brk id="2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zoomScale="50" zoomScaleNormal="50" zoomScaleSheetLayoutView="50" workbookViewId="0">
      <selection activeCell="S8" sqref="S8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" style="2" customWidth="1"/>
    <col min="16" max="16" width="31" style="2" customWidth="1"/>
    <col min="17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600" t="s">
        <v>33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36</v>
      </c>
      <c r="H4" s="530"/>
      <c r="I4" s="530"/>
      <c r="J4" s="530"/>
      <c r="K4" s="23"/>
      <c r="O4" s="22" t="s">
        <v>26</v>
      </c>
      <c r="P4" s="601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86</v>
      </c>
      <c r="B8" s="267" t="s">
        <v>567</v>
      </c>
      <c r="C8" s="106" t="s">
        <v>30</v>
      </c>
      <c r="D8" s="536" t="s">
        <v>154</v>
      </c>
      <c r="E8" s="537"/>
      <c r="F8" s="90">
        <v>2</v>
      </c>
      <c r="G8" s="91">
        <v>128000</v>
      </c>
      <c r="H8" s="91">
        <f>F8*G8</f>
        <v>256000</v>
      </c>
      <c r="I8" s="91"/>
      <c r="J8" s="91"/>
      <c r="K8" s="91">
        <f>I8*J8</f>
        <v>0</v>
      </c>
      <c r="L8" s="91">
        <f t="shared" ref="L8:L18" si="0">F8-I8</f>
        <v>2</v>
      </c>
      <c r="M8" s="91">
        <f t="shared" ref="M8:M18" si="1">G8</f>
        <v>128000</v>
      </c>
      <c r="N8" s="92">
        <f>H8-K8</f>
        <v>256000</v>
      </c>
      <c r="O8" s="157" t="s">
        <v>711</v>
      </c>
      <c r="P8" s="271" t="s">
        <v>229</v>
      </c>
    </row>
    <row r="9" spans="1:16" ht="66.75" customHeight="1" x14ac:dyDescent="0.15">
      <c r="A9" s="17" t="s">
        <v>86</v>
      </c>
      <c r="B9" s="49" t="s">
        <v>567</v>
      </c>
      <c r="C9" s="5" t="s">
        <v>30</v>
      </c>
      <c r="D9" s="543" t="s">
        <v>155</v>
      </c>
      <c r="E9" s="544"/>
      <c r="F9" s="31">
        <v>2</v>
      </c>
      <c r="G9" s="32">
        <v>29000</v>
      </c>
      <c r="H9" s="32">
        <f>F9*G9</f>
        <v>58000</v>
      </c>
      <c r="I9" s="32"/>
      <c r="J9" s="32"/>
      <c r="K9" s="32">
        <f>I9*J9</f>
        <v>0</v>
      </c>
      <c r="L9" s="32">
        <f t="shared" si="0"/>
        <v>2</v>
      </c>
      <c r="M9" s="32">
        <f t="shared" si="1"/>
        <v>29000</v>
      </c>
      <c r="N9" s="33">
        <f>H9-K9</f>
        <v>58000</v>
      </c>
      <c r="O9" s="34"/>
      <c r="P9" s="6" t="s">
        <v>229</v>
      </c>
    </row>
    <row r="10" spans="1:16" ht="111.75" customHeight="1" x14ac:dyDescent="0.15">
      <c r="A10" s="17" t="s">
        <v>86</v>
      </c>
      <c r="B10" s="49" t="s">
        <v>567</v>
      </c>
      <c r="C10" s="5" t="s">
        <v>30</v>
      </c>
      <c r="D10" s="543" t="s">
        <v>156</v>
      </c>
      <c r="E10" s="544"/>
      <c r="F10" s="31">
        <v>1</v>
      </c>
      <c r="G10" s="32">
        <v>8000</v>
      </c>
      <c r="H10" s="32">
        <f>F10*G10</f>
        <v>8000</v>
      </c>
      <c r="I10" s="32"/>
      <c r="J10" s="32"/>
      <c r="K10" s="32">
        <f>I10*J10</f>
        <v>0</v>
      </c>
      <c r="L10" s="32">
        <f t="shared" si="0"/>
        <v>1</v>
      </c>
      <c r="M10" s="32">
        <f t="shared" si="1"/>
        <v>8000</v>
      </c>
      <c r="N10" s="33">
        <f>H10-K10</f>
        <v>8000</v>
      </c>
      <c r="O10" s="34"/>
      <c r="P10" s="6" t="s">
        <v>229</v>
      </c>
    </row>
    <row r="11" spans="1:16" ht="111.75" customHeight="1" x14ac:dyDescent="0.15">
      <c r="A11" s="17" t="s">
        <v>86</v>
      </c>
      <c r="B11" s="49" t="s">
        <v>567</v>
      </c>
      <c r="C11" s="5" t="s">
        <v>30</v>
      </c>
      <c r="D11" s="543" t="s">
        <v>157</v>
      </c>
      <c r="E11" s="544"/>
      <c r="F11" s="31">
        <v>2</v>
      </c>
      <c r="G11" s="32">
        <v>39000</v>
      </c>
      <c r="H11" s="32">
        <f>F11*G11</f>
        <v>78000</v>
      </c>
      <c r="I11" s="32"/>
      <c r="J11" s="32"/>
      <c r="K11" s="32">
        <f>I11*J11</f>
        <v>0</v>
      </c>
      <c r="L11" s="32">
        <f t="shared" si="0"/>
        <v>2</v>
      </c>
      <c r="M11" s="32">
        <f t="shared" si="1"/>
        <v>39000</v>
      </c>
      <c r="N11" s="33">
        <f>H11-K11</f>
        <v>78000</v>
      </c>
      <c r="O11" s="34"/>
      <c r="P11" s="6" t="s">
        <v>229</v>
      </c>
    </row>
    <row r="12" spans="1:16" ht="81.75" customHeight="1" x14ac:dyDescent="0.15">
      <c r="A12" s="116" t="s">
        <v>245</v>
      </c>
      <c r="B12" s="49" t="s">
        <v>567</v>
      </c>
      <c r="C12" s="5" t="s">
        <v>176</v>
      </c>
      <c r="D12" s="551" t="s">
        <v>182</v>
      </c>
      <c r="E12" s="546"/>
      <c r="F12" s="31">
        <v>1</v>
      </c>
      <c r="G12" s="32">
        <v>148500</v>
      </c>
      <c r="H12" s="32">
        <f>G12*F12</f>
        <v>148500</v>
      </c>
      <c r="I12" s="32"/>
      <c r="J12" s="32"/>
      <c r="K12" s="32">
        <f>J12*I12</f>
        <v>0</v>
      </c>
      <c r="L12" s="32">
        <f t="shared" si="0"/>
        <v>1</v>
      </c>
      <c r="M12" s="32">
        <f t="shared" si="1"/>
        <v>148500</v>
      </c>
      <c r="N12" s="33">
        <f>M12*L12</f>
        <v>148500</v>
      </c>
      <c r="O12" s="31" t="s">
        <v>712</v>
      </c>
      <c r="P12" s="6" t="s">
        <v>281</v>
      </c>
    </row>
    <row r="13" spans="1:16" ht="81.75" customHeight="1" x14ac:dyDescent="0.15">
      <c r="A13" s="116" t="s">
        <v>245</v>
      </c>
      <c r="B13" s="49" t="s">
        <v>567</v>
      </c>
      <c r="C13" s="5" t="s">
        <v>176</v>
      </c>
      <c r="D13" s="551" t="s">
        <v>183</v>
      </c>
      <c r="E13" s="546"/>
      <c r="F13" s="31">
        <v>1</v>
      </c>
      <c r="G13" s="120">
        <v>18000</v>
      </c>
      <c r="H13" s="120">
        <f>G13*F13</f>
        <v>18000</v>
      </c>
      <c r="I13" s="120"/>
      <c r="J13" s="120"/>
      <c r="K13" s="120">
        <f>J13*I13</f>
        <v>0</v>
      </c>
      <c r="L13" s="120">
        <f t="shared" si="0"/>
        <v>1</v>
      </c>
      <c r="M13" s="120">
        <f t="shared" si="1"/>
        <v>18000</v>
      </c>
      <c r="N13" s="143">
        <f>M13*L13</f>
        <v>18000</v>
      </c>
      <c r="O13" s="31"/>
      <c r="P13" s="6" t="s">
        <v>281</v>
      </c>
    </row>
    <row r="14" spans="1:16" ht="81.75" customHeight="1" x14ac:dyDescent="0.15">
      <c r="A14" s="116" t="s">
        <v>245</v>
      </c>
      <c r="B14" s="49" t="s">
        <v>567</v>
      </c>
      <c r="C14" s="5" t="s">
        <v>176</v>
      </c>
      <c r="D14" s="551" t="s">
        <v>184</v>
      </c>
      <c r="E14" s="546"/>
      <c r="F14" s="31">
        <v>1</v>
      </c>
      <c r="G14" s="120">
        <v>18900</v>
      </c>
      <c r="H14" s="120">
        <f>G14*F14</f>
        <v>18900</v>
      </c>
      <c r="I14" s="120"/>
      <c r="J14" s="120"/>
      <c r="K14" s="120">
        <f>J14*I14</f>
        <v>0</v>
      </c>
      <c r="L14" s="120">
        <f t="shared" si="0"/>
        <v>1</v>
      </c>
      <c r="M14" s="120">
        <f t="shared" si="1"/>
        <v>18900</v>
      </c>
      <c r="N14" s="143">
        <f>M14*L14</f>
        <v>18900</v>
      </c>
      <c r="O14" s="31"/>
      <c r="P14" s="6" t="s">
        <v>281</v>
      </c>
    </row>
    <row r="15" spans="1:16" ht="81.75" customHeight="1" x14ac:dyDescent="0.15">
      <c r="A15" s="116" t="s">
        <v>245</v>
      </c>
      <c r="B15" s="49" t="s">
        <v>567</v>
      </c>
      <c r="C15" s="5" t="s">
        <v>176</v>
      </c>
      <c r="D15" s="551" t="s">
        <v>185</v>
      </c>
      <c r="E15" s="546"/>
      <c r="F15" s="31">
        <v>1</v>
      </c>
      <c r="G15" s="120">
        <v>18000</v>
      </c>
      <c r="H15" s="120">
        <f>G15*F15</f>
        <v>18000</v>
      </c>
      <c r="I15" s="120"/>
      <c r="J15" s="120"/>
      <c r="K15" s="120">
        <f>J15*I15</f>
        <v>0</v>
      </c>
      <c r="L15" s="120">
        <f t="shared" si="0"/>
        <v>1</v>
      </c>
      <c r="M15" s="120">
        <f t="shared" si="1"/>
        <v>18000</v>
      </c>
      <c r="N15" s="143">
        <f>M15*L15</f>
        <v>18000</v>
      </c>
      <c r="O15" s="31"/>
      <c r="P15" s="6" t="s">
        <v>1071</v>
      </c>
    </row>
    <row r="16" spans="1:16" ht="81.75" customHeight="1" x14ac:dyDescent="0.15">
      <c r="A16" s="17" t="s">
        <v>653</v>
      </c>
      <c r="B16" s="49" t="s">
        <v>567</v>
      </c>
      <c r="C16" s="5" t="s">
        <v>176</v>
      </c>
      <c r="D16" s="548" t="s">
        <v>392</v>
      </c>
      <c r="E16" s="544"/>
      <c r="F16" s="31">
        <v>1</v>
      </c>
      <c r="G16" s="32">
        <v>80702</v>
      </c>
      <c r="H16" s="32">
        <f>F16*G16</f>
        <v>80702</v>
      </c>
      <c r="I16" s="32"/>
      <c r="J16" s="32"/>
      <c r="K16" s="32">
        <f>I16*J16</f>
        <v>0</v>
      </c>
      <c r="L16" s="32">
        <f>F16-I16</f>
        <v>1</v>
      </c>
      <c r="M16" s="32">
        <f>G16</f>
        <v>80702</v>
      </c>
      <c r="N16" s="33">
        <f>H16-K16</f>
        <v>80702</v>
      </c>
      <c r="O16" s="154" t="s">
        <v>713</v>
      </c>
      <c r="P16" s="40" t="s">
        <v>654</v>
      </c>
    </row>
    <row r="17" spans="1:16" ht="81.75" customHeight="1" x14ac:dyDescent="0.15">
      <c r="A17" s="17" t="s">
        <v>418</v>
      </c>
      <c r="B17" s="49" t="s">
        <v>567</v>
      </c>
      <c r="C17" s="5" t="s">
        <v>176</v>
      </c>
      <c r="D17" s="548" t="s">
        <v>419</v>
      </c>
      <c r="E17" s="544"/>
      <c r="F17" s="31">
        <v>1</v>
      </c>
      <c r="G17" s="32">
        <v>47250</v>
      </c>
      <c r="H17" s="32">
        <f>F17*G17</f>
        <v>47250</v>
      </c>
      <c r="I17" s="32"/>
      <c r="J17" s="32"/>
      <c r="K17" s="32">
        <f>I17*J17</f>
        <v>0</v>
      </c>
      <c r="L17" s="32">
        <f t="shared" si="0"/>
        <v>1</v>
      </c>
      <c r="M17" s="32">
        <f t="shared" si="1"/>
        <v>47250</v>
      </c>
      <c r="N17" s="33">
        <f>H17-K17</f>
        <v>47250</v>
      </c>
      <c r="O17" s="31" t="s">
        <v>714</v>
      </c>
      <c r="P17" s="6"/>
    </row>
    <row r="18" spans="1:16" ht="81.75" customHeight="1" thickBot="1" x14ac:dyDescent="0.2">
      <c r="A18" s="18" t="s">
        <v>457</v>
      </c>
      <c r="B18" s="127" t="s">
        <v>567</v>
      </c>
      <c r="C18" s="7" t="s">
        <v>176</v>
      </c>
      <c r="D18" s="553" t="s">
        <v>458</v>
      </c>
      <c r="E18" s="554"/>
      <c r="F18" s="35">
        <v>1</v>
      </c>
      <c r="G18" s="36">
        <v>26250</v>
      </c>
      <c r="H18" s="36">
        <f>F18*G18</f>
        <v>26250</v>
      </c>
      <c r="I18" s="36"/>
      <c r="J18" s="36"/>
      <c r="K18" s="36">
        <f>I18*J18</f>
        <v>0</v>
      </c>
      <c r="L18" s="36">
        <f t="shared" si="0"/>
        <v>1</v>
      </c>
      <c r="M18" s="36">
        <f t="shared" si="1"/>
        <v>26250</v>
      </c>
      <c r="N18" s="37">
        <f>H18-K18</f>
        <v>26250</v>
      </c>
      <c r="O18" s="35" t="s">
        <v>715</v>
      </c>
      <c r="P18" s="8"/>
    </row>
    <row r="19" spans="1:16" ht="15.75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s="20" customFormat="1" ht="20.100000000000001" customHeight="1" x14ac:dyDescent="0.15">
      <c r="B20" s="20" t="s">
        <v>9</v>
      </c>
      <c r="J20" s="20" t="s">
        <v>12</v>
      </c>
    </row>
    <row r="21" spans="1:16" s="20" customFormat="1" ht="20.100000000000001" customHeight="1" x14ac:dyDescent="0.15">
      <c r="B21" s="20" t="s">
        <v>10</v>
      </c>
      <c r="J21" s="20" t="s">
        <v>13</v>
      </c>
    </row>
    <row r="22" spans="1:16" s="20" customFormat="1" ht="20.100000000000001" customHeight="1" x14ac:dyDescent="0.15">
      <c r="B22" s="20" t="s">
        <v>11</v>
      </c>
      <c r="J22" s="20" t="s">
        <v>14</v>
      </c>
    </row>
    <row r="23" spans="1:16" s="1" customFormat="1" ht="24.95" customHeight="1" x14ac:dyDescent="0.15"/>
    <row r="24" spans="1:16" s="1" customFormat="1" ht="24.95" customHeight="1" x14ac:dyDescent="0.15"/>
    <row r="25" spans="1:16" s="1" customFormat="1" ht="24.95" customHeight="1" x14ac:dyDescent="0.15"/>
    <row r="26" spans="1:16" s="1" customFormat="1" x14ac:dyDescent="0.15"/>
    <row r="27" spans="1:16" s="1" customFormat="1" x14ac:dyDescent="0.15"/>
    <row r="28" spans="1:16" s="1" customFormat="1" x14ac:dyDescent="0.15"/>
    <row r="29" spans="1:16" s="1" customFormat="1" x14ac:dyDescent="0.15"/>
  </sheetData>
  <mergeCells count="24">
    <mergeCell ref="A1:P1"/>
    <mergeCell ref="C2:D2"/>
    <mergeCell ref="C3:D3"/>
    <mergeCell ref="F3:G3"/>
    <mergeCell ref="P3:P4"/>
    <mergeCell ref="C4:D4"/>
    <mergeCell ref="A6:A7"/>
    <mergeCell ref="D6:E7"/>
    <mergeCell ref="F6:H6"/>
    <mergeCell ref="I6:K6"/>
    <mergeCell ref="L6:N6"/>
    <mergeCell ref="P6:P7"/>
    <mergeCell ref="G4:J4"/>
    <mergeCell ref="D10:E10"/>
    <mergeCell ref="D11:E11"/>
    <mergeCell ref="D12:E12"/>
    <mergeCell ref="D13:E13"/>
    <mergeCell ref="D14:E14"/>
    <mergeCell ref="D16:E16"/>
    <mergeCell ref="D17:E17"/>
    <mergeCell ref="D18:E18"/>
    <mergeCell ref="D8:E8"/>
    <mergeCell ref="D9:E9"/>
    <mergeCell ref="D15:E15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view="pageBreakPreview" zoomScale="50" zoomScaleNormal="50" zoomScaleSheetLayoutView="50" workbookViewId="0">
      <selection activeCell="N12" sqref="N12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56" customWidth="1"/>
    <col min="8" max="8" width="16.25" style="56" customWidth="1"/>
    <col min="9" max="9" width="7.25" style="2" customWidth="1"/>
    <col min="10" max="10" width="14" style="56" customWidth="1"/>
    <col min="11" max="11" width="16.25" style="56" customWidth="1"/>
    <col min="12" max="12" width="7.25" style="2" customWidth="1"/>
    <col min="13" max="13" width="14" style="56" customWidth="1"/>
    <col min="14" max="14" width="16.25" style="221" customWidth="1"/>
    <col min="15" max="15" width="25" style="2" customWidth="1"/>
    <col min="16" max="16" width="31" style="2" customWidth="1"/>
    <col min="17" max="17" width="16.75" style="2" customWidth="1"/>
    <col min="18" max="16384" width="9" style="2"/>
  </cols>
  <sheetData>
    <row r="1" spans="1:16" ht="19.5" thickBot="1" x14ac:dyDescent="0.2">
      <c r="A1" s="622" t="s">
        <v>22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</row>
    <row r="2" spans="1:16" ht="25.5" customHeight="1" x14ac:dyDescent="0.15">
      <c r="A2" s="46"/>
      <c r="B2" s="47" t="s">
        <v>92</v>
      </c>
      <c r="C2" s="520" t="s">
        <v>93</v>
      </c>
      <c r="D2" s="619"/>
    </row>
    <row r="3" spans="1:16" s="21" customFormat="1" ht="18" customHeight="1" x14ac:dyDescent="0.2">
      <c r="A3" s="44" t="s">
        <v>94</v>
      </c>
      <c r="B3" s="45"/>
      <c r="C3" s="522"/>
      <c r="D3" s="623"/>
      <c r="F3" s="524" t="s">
        <v>95</v>
      </c>
      <c r="G3" s="524"/>
      <c r="H3" s="57"/>
      <c r="J3" s="57"/>
      <c r="K3" s="57"/>
      <c r="M3" s="57"/>
      <c r="N3" s="222"/>
    </row>
    <row r="4" spans="1:16" s="21" customFormat="1" ht="28.5" customHeight="1" thickBot="1" x14ac:dyDescent="0.25">
      <c r="A4" s="42" t="s">
        <v>96</v>
      </c>
      <c r="B4" s="43"/>
      <c r="C4" s="527"/>
      <c r="D4" s="626"/>
      <c r="F4" s="39"/>
      <c r="G4" s="624" t="s">
        <v>35</v>
      </c>
      <c r="H4" s="625"/>
      <c r="I4" s="625"/>
      <c r="J4" s="625"/>
      <c r="K4" s="65"/>
      <c r="M4" s="57"/>
      <c r="N4" s="222"/>
      <c r="O4" s="22" t="s">
        <v>55</v>
      </c>
      <c r="P4" s="22" t="s">
        <v>33</v>
      </c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619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97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620"/>
      <c r="E7" s="621"/>
      <c r="F7" s="14" t="s">
        <v>16</v>
      </c>
      <c r="G7" s="58" t="s">
        <v>18</v>
      </c>
      <c r="H7" s="58" t="s">
        <v>17</v>
      </c>
      <c r="I7" s="11" t="s">
        <v>16</v>
      </c>
      <c r="J7" s="58" t="s">
        <v>18</v>
      </c>
      <c r="K7" s="58" t="s">
        <v>17</v>
      </c>
      <c r="L7" s="11" t="s">
        <v>16</v>
      </c>
      <c r="M7" s="58" t="s">
        <v>18</v>
      </c>
      <c r="N7" s="223" t="s">
        <v>17</v>
      </c>
      <c r="O7" s="13" t="s">
        <v>2</v>
      </c>
      <c r="P7" s="575"/>
    </row>
    <row r="8" spans="1:16" s="4" customFormat="1" ht="67.5" customHeight="1" x14ac:dyDescent="0.15">
      <c r="A8" s="105" t="s">
        <v>86</v>
      </c>
      <c r="B8" s="267" t="s">
        <v>567</v>
      </c>
      <c r="C8" s="106" t="s">
        <v>30</v>
      </c>
      <c r="D8" s="627" t="s">
        <v>88</v>
      </c>
      <c r="E8" s="628"/>
      <c r="F8" s="53">
        <v>1</v>
      </c>
      <c r="G8" s="59">
        <v>53900</v>
      </c>
      <c r="H8" s="59">
        <f>F8*G8</f>
        <v>53900</v>
      </c>
      <c r="I8" s="54"/>
      <c r="J8" s="59"/>
      <c r="K8" s="59">
        <f>I8*J8</f>
        <v>0</v>
      </c>
      <c r="L8" s="54">
        <f>F8-I8</f>
        <v>1</v>
      </c>
      <c r="M8" s="59">
        <f>G8</f>
        <v>53900</v>
      </c>
      <c r="N8" s="224">
        <f>L8*M8</f>
        <v>53900</v>
      </c>
      <c r="O8" s="266" t="s">
        <v>716</v>
      </c>
      <c r="P8" s="112" t="s">
        <v>158</v>
      </c>
    </row>
    <row r="9" spans="1:16" s="4" customFormat="1" ht="67.5" customHeight="1" x14ac:dyDescent="0.15">
      <c r="A9" s="17" t="s">
        <v>86</v>
      </c>
      <c r="B9" s="49" t="s">
        <v>567</v>
      </c>
      <c r="C9" s="5" t="s">
        <v>30</v>
      </c>
      <c r="D9" s="629" t="s">
        <v>123</v>
      </c>
      <c r="E9" s="630"/>
      <c r="F9" s="298">
        <v>1</v>
      </c>
      <c r="G9" s="61">
        <v>31500</v>
      </c>
      <c r="H9" s="60">
        <f t="shared" ref="H9:H22" si="0">F9*G9</f>
        <v>31500</v>
      </c>
      <c r="I9" s="49"/>
      <c r="J9" s="61"/>
      <c r="K9" s="60">
        <f t="shared" ref="K9:K18" si="1">I9*J9</f>
        <v>0</v>
      </c>
      <c r="L9" s="55">
        <f t="shared" ref="L9:L18" si="2">F9-I9</f>
        <v>1</v>
      </c>
      <c r="M9" s="60">
        <f t="shared" ref="M9:M18" si="3">G9</f>
        <v>31500</v>
      </c>
      <c r="N9" s="225">
        <f t="shared" ref="N9:N22" si="4">L9*M9</f>
        <v>31500</v>
      </c>
      <c r="O9" s="51" t="s">
        <v>717</v>
      </c>
      <c r="P9" s="299" t="s">
        <v>158</v>
      </c>
    </row>
    <row r="10" spans="1:16" s="4" customFormat="1" ht="67.5" customHeight="1" x14ac:dyDescent="0.15">
      <c r="A10" s="17" t="s">
        <v>86</v>
      </c>
      <c r="B10" s="49" t="s">
        <v>567</v>
      </c>
      <c r="C10" s="5" t="s">
        <v>30</v>
      </c>
      <c r="D10" s="579" t="s">
        <v>118</v>
      </c>
      <c r="E10" s="580"/>
      <c r="F10" s="298">
        <v>1</v>
      </c>
      <c r="G10" s="61">
        <v>24800</v>
      </c>
      <c r="H10" s="60">
        <f t="shared" si="0"/>
        <v>24800</v>
      </c>
      <c r="I10" s="49"/>
      <c r="J10" s="61"/>
      <c r="K10" s="60">
        <f t="shared" si="1"/>
        <v>0</v>
      </c>
      <c r="L10" s="55">
        <f t="shared" si="2"/>
        <v>1</v>
      </c>
      <c r="M10" s="60">
        <f t="shared" si="3"/>
        <v>24800</v>
      </c>
      <c r="N10" s="225">
        <f t="shared" si="4"/>
        <v>24800</v>
      </c>
      <c r="O10" s="51" t="s">
        <v>718</v>
      </c>
      <c r="P10" s="299" t="s">
        <v>158</v>
      </c>
    </row>
    <row r="11" spans="1:16" ht="59.25" customHeight="1" x14ac:dyDescent="0.15">
      <c r="A11" s="17" t="s">
        <v>86</v>
      </c>
      <c r="B11" s="49" t="s">
        <v>567</v>
      </c>
      <c r="C11" s="5" t="s">
        <v>30</v>
      </c>
      <c r="D11" s="589" t="s">
        <v>41</v>
      </c>
      <c r="E11" s="590"/>
      <c r="F11" s="93">
        <v>2</v>
      </c>
      <c r="G11" s="94">
        <v>23300</v>
      </c>
      <c r="H11" s="60">
        <f t="shared" si="0"/>
        <v>46600</v>
      </c>
      <c r="I11" s="95"/>
      <c r="J11" s="94">
        <f>I11*G11</f>
        <v>0</v>
      </c>
      <c r="K11" s="60">
        <f t="shared" si="1"/>
        <v>0</v>
      </c>
      <c r="L11" s="55">
        <f t="shared" si="2"/>
        <v>2</v>
      </c>
      <c r="M11" s="60">
        <f t="shared" si="3"/>
        <v>23300</v>
      </c>
      <c r="N11" s="225">
        <f t="shared" si="4"/>
        <v>46600</v>
      </c>
      <c r="O11" s="93"/>
      <c r="P11" s="260" t="s">
        <v>173</v>
      </c>
    </row>
    <row r="12" spans="1:16" ht="59.25" customHeight="1" x14ac:dyDescent="0.15">
      <c r="A12" s="17" t="s">
        <v>86</v>
      </c>
      <c r="B12" s="49" t="s">
        <v>567</v>
      </c>
      <c r="C12" s="5" t="s">
        <v>30</v>
      </c>
      <c r="D12" s="589" t="s">
        <v>44</v>
      </c>
      <c r="E12" s="590"/>
      <c r="F12" s="93">
        <v>1</v>
      </c>
      <c r="G12" s="94">
        <v>25600</v>
      </c>
      <c r="H12" s="60">
        <f t="shared" si="0"/>
        <v>25600</v>
      </c>
      <c r="I12" s="95"/>
      <c r="J12" s="94">
        <f>I12*G12</f>
        <v>0</v>
      </c>
      <c r="K12" s="60">
        <f t="shared" si="1"/>
        <v>0</v>
      </c>
      <c r="L12" s="55">
        <f t="shared" si="2"/>
        <v>1</v>
      </c>
      <c r="M12" s="60">
        <f t="shared" si="3"/>
        <v>25600</v>
      </c>
      <c r="N12" s="225">
        <f t="shared" si="4"/>
        <v>25600</v>
      </c>
      <c r="O12" s="96"/>
      <c r="P12" s="260" t="s">
        <v>173</v>
      </c>
    </row>
    <row r="13" spans="1:16" ht="59.25" customHeight="1" x14ac:dyDescent="0.15">
      <c r="A13" s="17" t="s">
        <v>86</v>
      </c>
      <c r="B13" s="49" t="s">
        <v>567</v>
      </c>
      <c r="C13" s="5" t="s">
        <v>30</v>
      </c>
      <c r="D13" s="589" t="s">
        <v>42</v>
      </c>
      <c r="E13" s="590"/>
      <c r="F13" s="93">
        <v>1</v>
      </c>
      <c r="G13" s="94">
        <v>52000</v>
      </c>
      <c r="H13" s="60">
        <f t="shared" si="0"/>
        <v>52000</v>
      </c>
      <c r="I13" s="95"/>
      <c r="J13" s="94">
        <f>I13*G13</f>
        <v>0</v>
      </c>
      <c r="K13" s="60">
        <f t="shared" si="1"/>
        <v>0</v>
      </c>
      <c r="L13" s="55">
        <f t="shared" si="2"/>
        <v>1</v>
      </c>
      <c r="M13" s="60">
        <f t="shared" si="3"/>
        <v>52000</v>
      </c>
      <c r="N13" s="225">
        <f t="shared" si="4"/>
        <v>52000</v>
      </c>
      <c r="O13" s="96"/>
      <c r="P13" s="260" t="s">
        <v>173</v>
      </c>
    </row>
    <row r="14" spans="1:16" ht="60.75" customHeight="1" x14ac:dyDescent="0.15">
      <c r="A14" s="17" t="s">
        <v>86</v>
      </c>
      <c r="B14" s="49" t="s">
        <v>567</v>
      </c>
      <c r="C14" s="5" t="s">
        <v>30</v>
      </c>
      <c r="D14" s="589" t="s">
        <v>43</v>
      </c>
      <c r="E14" s="590"/>
      <c r="F14" s="93">
        <v>1</v>
      </c>
      <c r="G14" s="94">
        <v>20500</v>
      </c>
      <c r="H14" s="60">
        <f t="shared" si="0"/>
        <v>20500</v>
      </c>
      <c r="I14" s="95"/>
      <c r="J14" s="94">
        <f>I14*G14</f>
        <v>0</v>
      </c>
      <c r="K14" s="60">
        <f t="shared" si="1"/>
        <v>0</v>
      </c>
      <c r="L14" s="55">
        <f t="shared" si="2"/>
        <v>1</v>
      </c>
      <c r="M14" s="60">
        <f t="shared" si="3"/>
        <v>20500</v>
      </c>
      <c r="N14" s="225">
        <f t="shared" si="4"/>
        <v>20500</v>
      </c>
      <c r="O14" s="96"/>
      <c r="P14" s="260" t="s">
        <v>173</v>
      </c>
    </row>
    <row r="15" spans="1:16" ht="60.75" customHeight="1" x14ac:dyDescent="0.15">
      <c r="A15" s="17" t="s">
        <v>86</v>
      </c>
      <c r="B15" s="49" t="s">
        <v>567</v>
      </c>
      <c r="C15" s="5" t="s">
        <v>30</v>
      </c>
      <c r="D15" s="589" t="s">
        <v>121</v>
      </c>
      <c r="E15" s="590"/>
      <c r="F15" s="93"/>
      <c r="G15" s="94">
        <v>69000</v>
      </c>
      <c r="H15" s="60">
        <f t="shared" si="0"/>
        <v>0</v>
      </c>
      <c r="I15" s="95">
        <v>1</v>
      </c>
      <c r="J15" s="94">
        <v>69000</v>
      </c>
      <c r="K15" s="60">
        <f t="shared" si="1"/>
        <v>69000</v>
      </c>
      <c r="L15" s="55">
        <f t="shared" si="2"/>
        <v>-1</v>
      </c>
      <c r="M15" s="60">
        <f t="shared" si="3"/>
        <v>69000</v>
      </c>
      <c r="N15" s="225">
        <f t="shared" si="4"/>
        <v>-69000</v>
      </c>
      <c r="O15" s="96"/>
      <c r="P15" s="219" t="s">
        <v>919</v>
      </c>
    </row>
    <row r="16" spans="1:16" ht="60.75" customHeight="1" x14ac:dyDescent="0.15">
      <c r="A16" s="17" t="s">
        <v>86</v>
      </c>
      <c r="B16" s="49" t="s">
        <v>567</v>
      </c>
      <c r="C16" s="5" t="s">
        <v>30</v>
      </c>
      <c r="D16" s="589" t="s">
        <v>45</v>
      </c>
      <c r="E16" s="590"/>
      <c r="F16" s="93"/>
      <c r="G16" s="94">
        <v>13000</v>
      </c>
      <c r="H16" s="60">
        <f t="shared" si="0"/>
        <v>0</v>
      </c>
      <c r="I16" s="95">
        <v>1</v>
      </c>
      <c r="J16" s="94">
        <v>13000</v>
      </c>
      <c r="K16" s="60">
        <f t="shared" si="1"/>
        <v>13000</v>
      </c>
      <c r="L16" s="55">
        <f t="shared" si="2"/>
        <v>-1</v>
      </c>
      <c r="M16" s="60">
        <f t="shared" si="3"/>
        <v>13000</v>
      </c>
      <c r="N16" s="225">
        <f t="shared" si="4"/>
        <v>-13000</v>
      </c>
      <c r="O16" s="96"/>
      <c r="P16" s="219" t="s">
        <v>919</v>
      </c>
    </row>
    <row r="17" spans="1:17" ht="60.75" customHeight="1" x14ac:dyDescent="0.15">
      <c r="A17" s="17" t="s">
        <v>86</v>
      </c>
      <c r="B17" s="49" t="s">
        <v>567</v>
      </c>
      <c r="C17" s="5" t="s">
        <v>30</v>
      </c>
      <c r="D17" s="589" t="s">
        <v>122</v>
      </c>
      <c r="E17" s="590"/>
      <c r="F17" s="93"/>
      <c r="G17" s="94">
        <v>15500</v>
      </c>
      <c r="H17" s="60">
        <f t="shared" si="0"/>
        <v>0</v>
      </c>
      <c r="I17" s="95">
        <v>1</v>
      </c>
      <c r="J17" s="94">
        <v>15500</v>
      </c>
      <c r="K17" s="60">
        <f t="shared" si="1"/>
        <v>15500</v>
      </c>
      <c r="L17" s="55">
        <f t="shared" si="2"/>
        <v>-1</v>
      </c>
      <c r="M17" s="60">
        <f t="shared" si="3"/>
        <v>15500</v>
      </c>
      <c r="N17" s="225">
        <f t="shared" si="4"/>
        <v>-15500</v>
      </c>
      <c r="O17" s="96"/>
      <c r="P17" s="219" t="s">
        <v>919</v>
      </c>
    </row>
    <row r="18" spans="1:17" ht="60.75" customHeight="1" x14ac:dyDescent="0.15">
      <c r="A18" s="17" t="s">
        <v>86</v>
      </c>
      <c r="B18" s="49" t="s">
        <v>567</v>
      </c>
      <c r="C18" s="5" t="s">
        <v>30</v>
      </c>
      <c r="D18" s="617" t="s">
        <v>46</v>
      </c>
      <c r="E18" s="618"/>
      <c r="F18" s="229"/>
      <c r="G18" s="230">
        <v>150000</v>
      </c>
      <c r="H18" s="231">
        <f t="shared" si="0"/>
        <v>0</v>
      </c>
      <c r="I18" s="297">
        <v>1</v>
      </c>
      <c r="J18" s="230">
        <v>150000</v>
      </c>
      <c r="K18" s="231">
        <f t="shared" si="1"/>
        <v>150000</v>
      </c>
      <c r="L18" s="55">
        <f t="shared" si="2"/>
        <v>-1</v>
      </c>
      <c r="M18" s="60">
        <f t="shared" si="3"/>
        <v>150000</v>
      </c>
      <c r="N18" s="225">
        <f t="shared" si="4"/>
        <v>-150000</v>
      </c>
      <c r="O18" s="232"/>
      <c r="P18" s="219" t="s">
        <v>919</v>
      </c>
      <c r="Q18" s="175"/>
    </row>
    <row r="19" spans="1:17" ht="66.75" customHeight="1" x14ac:dyDescent="0.15">
      <c r="A19" s="116" t="s">
        <v>242</v>
      </c>
      <c r="B19" s="49" t="s">
        <v>567</v>
      </c>
      <c r="C19" s="5" t="s">
        <v>176</v>
      </c>
      <c r="D19" s="543" t="s">
        <v>177</v>
      </c>
      <c r="E19" s="544"/>
      <c r="F19" s="31">
        <v>1</v>
      </c>
      <c r="G19" s="32">
        <v>160000</v>
      </c>
      <c r="H19" s="60">
        <f t="shared" si="0"/>
        <v>160000</v>
      </c>
      <c r="I19" s="32"/>
      <c r="J19" s="94">
        <f>I19*G19</f>
        <v>0</v>
      </c>
      <c r="K19" s="32">
        <f t="shared" ref="K19:K24" si="5">J19*I19</f>
        <v>0</v>
      </c>
      <c r="L19" s="32">
        <f t="shared" ref="L19:L25" si="6">F19-I19</f>
        <v>1</v>
      </c>
      <c r="M19" s="32">
        <f t="shared" ref="M19:M25" si="7">G19</f>
        <v>160000</v>
      </c>
      <c r="N19" s="225">
        <f t="shared" si="4"/>
        <v>160000</v>
      </c>
      <c r="O19" s="34" t="s">
        <v>719</v>
      </c>
      <c r="P19" s="6" t="s">
        <v>178</v>
      </c>
    </row>
    <row r="20" spans="1:17" ht="66.75" customHeight="1" x14ac:dyDescent="0.15">
      <c r="A20" s="116" t="s">
        <v>242</v>
      </c>
      <c r="B20" s="49" t="s">
        <v>567</v>
      </c>
      <c r="C20" s="5" t="s">
        <v>176</v>
      </c>
      <c r="D20" s="543" t="s">
        <v>179</v>
      </c>
      <c r="E20" s="544"/>
      <c r="F20" s="31">
        <v>1</v>
      </c>
      <c r="G20" s="32">
        <v>39200</v>
      </c>
      <c r="H20" s="60">
        <f t="shared" si="0"/>
        <v>39200</v>
      </c>
      <c r="I20" s="32"/>
      <c r="J20" s="94">
        <f>I20*G20</f>
        <v>0</v>
      </c>
      <c r="K20" s="32">
        <f t="shared" si="5"/>
        <v>0</v>
      </c>
      <c r="L20" s="32">
        <f t="shared" si="6"/>
        <v>1</v>
      </c>
      <c r="M20" s="32">
        <f t="shared" si="7"/>
        <v>39200</v>
      </c>
      <c r="N20" s="225">
        <f t="shared" si="4"/>
        <v>39200</v>
      </c>
      <c r="O20" s="34" t="s">
        <v>720</v>
      </c>
      <c r="P20" s="6" t="s">
        <v>178</v>
      </c>
    </row>
    <row r="21" spans="1:17" ht="66.75" customHeight="1" x14ac:dyDescent="0.15">
      <c r="A21" s="116" t="s">
        <v>106</v>
      </c>
      <c r="B21" s="49" t="s">
        <v>567</v>
      </c>
      <c r="C21" s="5" t="s">
        <v>176</v>
      </c>
      <c r="D21" s="579" t="s">
        <v>214</v>
      </c>
      <c r="E21" s="580"/>
      <c r="F21" s="162">
        <v>1</v>
      </c>
      <c r="G21" s="32">
        <v>50000</v>
      </c>
      <c r="H21" s="60">
        <f t="shared" si="0"/>
        <v>50000</v>
      </c>
      <c r="I21" s="163"/>
      <c r="J21" s="164">
        <f>I21*G21</f>
        <v>0</v>
      </c>
      <c r="K21" s="163">
        <f t="shared" si="5"/>
        <v>0</v>
      </c>
      <c r="L21" s="163">
        <f t="shared" si="6"/>
        <v>1</v>
      </c>
      <c r="M21" s="32">
        <f t="shared" si="7"/>
        <v>50000</v>
      </c>
      <c r="N21" s="225">
        <f t="shared" si="4"/>
        <v>50000</v>
      </c>
      <c r="O21" s="34" t="s">
        <v>721</v>
      </c>
      <c r="P21" s="6" t="s">
        <v>35</v>
      </c>
    </row>
    <row r="22" spans="1:17" ht="66.75" customHeight="1" x14ac:dyDescent="0.15">
      <c r="A22" s="116" t="s">
        <v>404</v>
      </c>
      <c r="B22" s="49" t="s">
        <v>567</v>
      </c>
      <c r="C22" s="5" t="s">
        <v>176</v>
      </c>
      <c r="D22" s="579" t="s">
        <v>405</v>
      </c>
      <c r="E22" s="580"/>
      <c r="F22" s="31">
        <v>1</v>
      </c>
      <c r="G22" s="32">
        <v>83790</v>
      </c>
      <c r="H22" s="60">
        <f t="shared" si="0"/>
        <v>83790</v>
      </c>
      <c r="I22" s="32"/>
      <c r="J22" s="94">
        <f>I22*G22</f>
        <v>0</v>
      </c>
      <c r="K22" s="32">
        <f t="shared" si="5"/>
        <v>0</v>
      </c>
      <c r="L22" s="32">
        <f t="shared" si="6"/>
        <v>1</v>
      </c>
      <c r="M22" s="32">
        <f t="shared" si="7"/>
        <v>83790</v>
      </c>
      <c r="N22" s="225">
        <f t="shared" si="4"/>
        <v>83790</v>
      </c>
      <c r="O22" s="31" t="s">
        <v>722</v>
      </c>
      <c r="P22" s="260" t="s">
        <v>173</v>
      </c>
    </row>
    <row r="23" spans="1:17" ht="66.75" customHeight="1" x14ac:dyDescent="0.15">
      <c r="A23" s="116" t="s">
        <v>503</v>
      </c>
      <c r="B23" s="49" t="s">
        <v>567</v>
      </c>
      <c r="C23" s="5" t="s">
        <v>176</v>
      </c>
      <c r="D23" s="581" t="s">
        <v>504</v>
      </c>
      <c r="E23" s="607"/>
      <c r="F23" s="31">
        <v>1</v>
      </c>
      <c r="G23" s="32">
        <v>27800</v>
      </c>
      <c r="H23" s="60">
        <f t="shared" ref="H23:H29" si="8">F23*G23</f>
        <v>27800</v>
      </c>
      <c r="I23" s="32"/>
      <c r="J23" s="94">
        <f t="shared" ref="J23:J29" si="9">I23*G23</f>
        <v>0</v>
      </c>
      <c r="K23" s="32">
        <f t="shared" si="5"/>
        <v>0</v>
      </c>
      <c r="L23" s="32">
        <f t="shared" si="6"/>
        <v>1</v>
      </c>
      <c r="M23" s="32">
        <f t="shared" si="7"/>
        <v>27800</v>
      </c>
      <c r="N23" s="225">
        <f t="shared" ref="N23:N29" si="10">L23*M23</f>
        <v>27800</v>
      </c>
      <c r="O23" s="31" t="s">
        <v>914</v>
      </c>
      <c r="P23" s="6"/>
    </row>
    <row r="24" spans="1:17" ht="66.75" customHeight="1" x14ac:dyDescent="0.15">
      <c r="A24" s="116" t="s">
        <v>528</v>
      </c>
      <c r="B24" s="49" t="s">
        <v>567</v>
      </c>
      <c r="C24" s="5" t="s">
        <v>176</v>
      </c>
      <c r="D24" s="579" t="s">
        <v>527</v>
      </c>
      <c r="E24" s="580"/>
      <c r="F24" s="169"/>
      <c r="G24" s="120">
        <v>142800</v>
      </c>
      <c r="H24" s="231">
        <f t="shared" si="8"/>
        <v>0</v>
      </c>
      <c r="I24" s="120">
        <v>1</v>
      </c>
      <c r="J24" s="120">
        <v>142800</v>
      </c>
      <c r="K24" s="120">
        <f t="shared" si="5"/>
        <v>142800</v>
      </c>
      <c r="L24" s="32">
        <f t="shared" si="6"/>
        <v>-1</v>
      </c>
      <c r="M24" s="32">
        <f t="shared" si="7"/>
        <v>142800</v>
      </c>
      <c r="N24" s="225">
        <f>L24*M24</f>
        <v>-142800</v>
      </c>
      <c r="O24" s="31" t="s">
        <v>915</v>
      </c>
      <c r="P24" s="263" t="s">
        <v>1036</v>
      </c>
      <c r="Q24" s="210"/>
    </row>
    <row r="25" spans="1:17" ht="66.75" customHeight="1" x14ac:dyDescent="0.15">
      <c r="A25" s="188" t="s">
        <v>978</v>
      </c>
      <c r="B25" s="251" t="s">
        <v>537</v>
      </c>
      <c r="C25" s="144" t="s">
        <v>176</v>
      </c>
      <c r="D25" s="581" t="s">
        <v>527</v>
      </c>
      <c r="E25" s="607"/>
      <c r="F25" s="190"/>
      <c r="G25" s="300">
        <v>34240</v>
      </c>
      <c r="H25" s="300">
        <f t="shared" si="8"/>
        <v>0</v>
      </c>
      <c r="I25" s="191">
        <v>1</v>
      </c>
      <c r="J25" s="191">
        <v>34240</v>
      </c>
      <c r="K25" s="231">
        <v>34240</v>
      </c>
      <c r="L25" s="32">
        <f t="shared" si="6"/>
        <v>-1</v>
      </c>
      <c r="M25" s="191">
        <f t="shared" si="7"/>
        <v>34240</v>
      </c>
      <c r="N25" s="225">
        <f t="shared" si="10"/>
        <v>-34240</v>
      </c>
      <c r="O25" s="190" t="s">
        <v>979</v>
      </c>
      <c r="P25" s="263" t="s">
        <v>980</v>
      </c>
      <c r="Q25" s="210"/>
    </row>
    <row r="26" spans="1:17" ht="66.75" customHeight="1" x14ac:dyDescent="0.15">
      <c r="A26" s="116">
        <v>305.8</v>
      </c>
      <c r="B26" s="251" t="s">
        <v>537</v>
      </c>
      <c r="C26" s="5" t="s">
        <v>176</v>
      </c>
      <c r="D26" s="579" t="s">
        <v>981</v>
      </c>
      <c r="E26" s="580"/>
      <c r="F26" s="184">
        <v>1</v>
      </c>
      <c r="G26" s="185">
        <v>44000</v>
      </c>
      <c r="H26" s="60">
        <f>F26*G26</f>
        <v>44000</v>
      </c>
      <c r="I26" s="185"/>
      <c r="J26" s="301">
        <f>I26*G26</f>
        <v>0</v>
      </c>
      <c r="K26" s="185">
        <f>J26*I26</f>
        <v>0</v>
      </c>
      <c r="L26" s="185">
        <f>F26-I26</f>
        <v>1</v>
      </c>
      <c r="M26" s="185">
        <f>G26</f>
        <v>44000</v>
      </c>
      <c r="N26" s="225">
        <f>L26*M26</f>
        <v>44000</v>
      </c>
      <c r="O26" s="184" t="s">
        <v>982</v>
      </c>
      <c r="P26" s="6" t="s">
        <v>983</v>
      </c>
    </row>
    <row r="27" spans="1:17" ht="66.75" customHeight="1" x14ac:dyDescent="0.15">
      <c r="A27" s="116"/>
      <c r="B27" s="251" t="s">
        <v>537</v>
      </c>
      <c r="C27" s="5" t="s">
        <v>176</v>
      </c>
      <c r="D27" s="579" t="s">
        <v>316</v>
      </c>
      <c r="E27" s="580"/>
      <c r="F27" s="31">
        <v>1</v>
      </c>
      <c r="G27" s="32"/>
      <c r="H27" s="60">
        <f t="shared" si="8"/>
        <v>0</v>
      </c>
      <c r="I27" s="32"/>
      <c r="J27" s="94">
        <f t="shared" si="9"/>
        <v>0</v>
      </c>
      <c r="K27" s="32">
        <f>J27*I27</f>
        <v>0</v>
      </c>
      <c r="L27" s="32">
        <f>F27-I27</f>
        <v>1</v>
      </c>
      <c r="M27" s="32">
        <f>G27</f>
        <v>0</v>
      </c>
      <c r="N27" s="225">
        <f t="shared" si="10"/>
        <v>0</v>
      </c>
      <c r="O27" s="31"/>
      <c r="P27" s="6"/>
    </row>
    <row r="28" spans="1:17" ht="66.75" customHeight="1" x14ac:dyDescent="0.15">
      <c r="A28" s="116"/>
      <c r="B28" s="251" t="s">
        <v>537</v>
      </c>
      <c r="C28" s="5" t="s">
        <v>176</v>
      </c>
      <c r="D28" s="579" t="s">
        <v>1037</v>
      </c>
      <c r="E28" s="580"/>
      <c r="F28" s="31">
        <v>1</v>
      </c>
      <c r="G28" s="32"/>
      <c r="H28" s="60">
        <f t="shared" si="8"/>
        <v>0</v>
      </c>
      <c r="I28" s="32"/>
      <c r="J28" s="94">
        <f t="shared" si="9"/>
        <v>0</v>
      </c>
      <c r="K28" s="32">
        <f>J28*I28</f>
        <v>0</v>
      </c>
      <c r="L28" s="32">
        <f>F28-I28</f>
        <v>1</v>
      </c>
      <c r="M28" s="32">
        <f>G28</f>
        <v>0</v>
      </c>
      <c r="N28" s="225">
        <f t="shared" si="10"/>
        <v>0</v>
      </c>
      <c r="O28" s="31"/>
      <c r="P28" s="6"/>
    </row>
    <row r="29" spans="1:17" ht="66.75" customHeight="1" thickBot="1" x14ac:dyDescent="0.2">
      <c r="A29" s="126"/>
      <c r="B29" s="252" t="s">
        <v>537</v>
      </c>
      <c r="C29" s="7" t="s">
        <v>176</v>
      </c>
      <c r="D29" s="591" t="s">
        <v>1065</v>
      </c>
      <c r="E29" s="592"/>
      <c r="F29" s="294">
        <v>1</v>
      </c>
      <c r="G29" s="295">
        <v>13500</v>
      </c>
      <c r="H29" s="62">
        <f t="shared" si="8"/>
        <v>13500</v>
      </c>
      <c r="I29" s="36"/>
      <c r="J29" s="97">
        <f t="shared" si="9"/>
        <v>0</v>
      </c>
      <c r="K29" s="36">
        <f>J29*I29</f>
        <v>0</v>
      </c>
      <c r="L29" s="36">
        <f>F29-I29</f>
        <v>1</v>
      </c>
      <c r="M29" s="36">
        <f>G29</f>
        <v>13500</v>
      </c>
      <c r="N29" s="226">
        <f t="shared" si="10"/>
        <v>13500</v>
      </c>
      <c r="O29" s="35"/>
      <c r="P29" s="8"/>
    </row>
    <row r="30" spans="1:17" ht="15.75" customHeight="1" x14ac:dyDescent="0.15">
      <c r="A30" s="19"/>
      <c r="B30" s="19"/>
      <c r="C30" s="19"/>
      <c r="D30" s="19"/>
      <c r="E30" s="19"/>
      <c r="F30" s="19"/>
      <c r="G30" s="63"/>
      <c r="H30" s="63"/>
      <c r="I30" s="19"/>
      <c r="J30" s="63"/>
      <c r="K30" s="63"/>
      <c r="L30" s="19"/>
      <c r="M30" s="63"/>
      <c r="N30" s="227"/>
      <c r="O30" s="19"/>
      <c r="P30" s="19"/>
    </row>
    <row r="31" spans="1:17" s="1" customFormat="1" ht="20.100000000000001" customHeight="1" x14ac:dyDescent="0.15">
      <c r="B31" s="1" t="s">
        <v>9</v>
      </c>
      <c r="G31" s="64"/>
      <c r="H31" s="64"/>
      <c r="J31" s="64" t="s">
        <v>12</v>
      </c>
      <c r="K31" s="64"/>
      <c r="M31" s="64"/>
      <c r="N31" s="228"/>
    </row>
    <row r="32" spans="1:17" s="1" customFormat="1" ht="20.100000000000001" customHeight="1" x14ac:dyDescent="0.15">
      <c r="B32" s="1" t="s">
        <v>10</v>
      </c>
      <c r="G32" s="64"/>
      <c r="H32" s="64"/>
      <c r="J32" s="64" t="s">
        <v>13</v>
      </c>
      <c r="K32" s="64"/>
      <c r="M32" s="64"/>
      <c r="N32" s="228"/>
    </row>
    <row r="33" spans="2:14" s="1" customFormat="1" ht="20.100000000000001" customHeight="1" x14ac:dyDescent="0.15">
      <c r="B33" s="1" t="s">
        <v>11</v>
      </c>
      <c r="G33" s="64"/>
      <c r="H33" s="64"/>
      <c r="J33" s="64" t="s">
        <v>14</v>
      </c>
      <c r="K33" s="64"/>
      <c r="M33" s="64"/>
      <c r="N33" s="228"/>
    </row>
    <row r="34" spans="2:14" s="1" customFormat="1" ht="24.95" customHeight="1" x14ac:dyDescent="0.15">
      <c r="G34" s="64"/>
      <c r="H34" s="64"/>
      <c r="J34" s="64"/>
      <c r="K34" s="64"/>
      <c r="M34" s="64"/>
      <c r="N34" s="228"/>
    </row>
    <row r="35" spans="2:14" s="1" customFormat="1" ht="24.95" customHeight="1" x14ac:dyDescent="0.15">
      <c r="G35" s="64"/>
      <c r="H35" s="64"/>
      <c r="J35" s="64"/>
      <c r="K35" s="64"/>
      <c r="M35" s="64"/>
      <c r="N35" s="228"/>
    </row>
    <row r="36" spans="2:14" s="1" customFormat="1" ht="24.95" customHeight="1" x14ac:dyDescent="0.15">
      <c r="G36" s="64"/>
      <c r="H36" s="64"/>
      <c r="J36" s="64"/>
      <c r="K36" s="64"/>
      <c r="M36" s="64"/>
      <c r="N36" s="228"/>
    </row>
    <row r="37" spans="2:14" s="1" customFormat="1" x14ac:dyDescent="0.15">
      <c r="G37" s="64"/>
      <c r="H37" s="64"/>
      <c r="J37" s="64"/>
      <c r="K37" s="64"/>
      <c r="M37" s="64"/>
      <c r="N37" s="228"/>
    </row>
    <row r="38" spans="2:14" s="1" customFormat="1" x14ac:dyDescent="0.15">
      <c r="G38" s="64"/>
      <c r="H38" s="64"/>
      <c r="J38" s="64"/>
      <c r="K38" s="64"/>
      <c r="M38" s="64"/>
      <c r="N38" s="228"/>
    </row>
    <row r="39" spans="2:14" s="1" customFormat="1" x14ac:dyDescent="0.15">
      <c r="G39" s="64"/>
      <c r="H39" s="64"/>
      <c r="J39" s="64"/>
      <c r="K39" s="64"/>
      <c r="M39" s="64"/>
      <c r="N39" s="228"/>
    </row>
    <row r="40" spans="2:14" s="1" customFormat="1" x14ac:dyDescent="0.15">
      <c r="G40" s="64"/>
      <c r="H40" s="64"/>
      <c r="J40" s="64"/>
      <c r="K40" s="64"/>
      <c r="M40" s="64"/>
      <c r="N40" s="228"/>
    </row>
  </sheetData>
  <mergeCells count="34">
    <mergeCell ref="D24:E24"/>
    <mergeCell ref="D25:E25"/>
    <mergeCell ref="D27:E27"/>
    <mergeCell ref="D19:E19"/>
    <mergeCell ref="P6:P7"/>
    <mergeCell ref="I6:K6"/>
    <mergeCell ref="A6:A7"/>
    <mergeCell ref="D6:E7"/>
    <mergeCell ref="A1:P1"/>
    <mergeCell ref="C2:D2"/>
    <mergeCell ref="C3:D3"/>
    <mergeCell ref="F3:G3"/>
    <mergeCell ref="G4:J4"/>
    <mergeCell ref="C4:D4"/>
    <mergeCell ref="D17:E17"/>
    <mergeCell ref="D18:E18"/>
    <mergeCell ref="D12:E12"/>
    <mergeCell ref="D13:E13"/>
    <mergeCell ref="F6:H6"/>
    <mergeCell ref="L6:N6"/>
    <mergeCell ref="D11:E11"/>
    <mergeCell ref="D8:E8"/>
    <mergeCell ref="D9:E9"/>
    <mergeCell ref="D10:E10"/>
    <mergeCell ref="D26:E26"/>
    <mergeCell ref="D28:E28"/>
    <mergeCell ref="D29:E29"/>
    <mergeCell ref="D14:E14"/>
    <mergeCell ref="D15:E15"/>
    <mergeCell ref="D22:E22"/>
    <mergeCell ref="D23:E23"/>
    <mergeCell ref="D20:E20"/>
    <mergeCell ref="D21:E21"/>
    <mergeCell ref="D16:E16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9" orientation="landscape" r:id="rId1"/>
  <headerFooter alignWithMargins="0"/>
  <rowBreaks count="1" manualBreakCount="1">
    <brk id="20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zoomScale="60" zoomScaleNormal="50" workbookViewId="0">
      <selection activeCell="O25" sqref="O25"/>
    </sheetView>
  </sheetViews>
  <sheetFormatPr defaultRowHeight="18.75" x14ac:dyDescent="0.15"/>
  <cols>
    <col min="1" max="1" width="15.75" style="2" customWidth="1"/>
    <col min="2" max="2" width="14.5" style="2" customWidth="1"/>
    <col min="3" max="3" width="11.5" style="2" customWidth="1"/>
    <col min="4" max="4" width="4.25" style="2" customWidth="1"/>
    <col min="5" max="5" width="32.5" style="2" customWidth="1"/>
    <col min="6" max="6" width="7.25" style="2" customWidth="1"/>
    <col min="7" max="7" width="14" style="2" customWidth="1"/>
    <col min="8" max="8" width="16.25" style="2" customWidth="1"/>
    <col min="9" max="9" width="7.25" style="2" customWidth="1"/>
    <col min="10" max="10" width="14" style="2" customWidth="1"/>
    <col min="11" max="11" width="16.25" style="2" customWidth="1"/>
    <col min="12" max="12" width="7.25" style="2" customWidth="1"/>
    <col min="13" max="13" width="14" style="2" customWidth="1"/>
    <col min="14" max="14" width="16.25" style="2" customWidth="1"/>
    <col min="15" max="15" width="25.125" style="2" customWidth="1"/>
    <col min="16" max="16" width="31" style="2" customWidth="1"/>
    <col min="17" max="17" width="13.625" style="2" customWidth="1"/>
    <col min="18" max="16384" width="9" style="2"/>
  </cols>
  <sheetData>
    <row r="1" spans="1:16" ht="26.25" thickBot="1" x14ac:dyDescent="0.2">
      <c r="A1" s="519" t="s">
        <v>22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</row>
    <row r="2" spans="1:16" ht="25.5" customHeight="1" x14ac:dyDescent="0.15">
      <c r="A2" s="46"/>
      <c r="B2" s="47" t="s">
        <v>19</v>
      </c>
      <c r="C2" s="520" t="s">
        <v>27</v>
      </c>
      <c r="D2" s="521"/>
    </row>
    <row r="3" spans="1:16" s="21" customFormat="1" ht="18" customHeight="1" x14ac:dyDescent="0.2">
      <c r="A3" s="44" t="s">
        <v>20</v>
      </c>
      <c r="B3" s="45"/>
      <c r="C3" s="522"/>
      <c r="D3" s="523"/>
      <c r="F3" s="524" t="s">
        <v>25</v>
      </c>
      <c r="G3" s="524"/>
      <c r="P3" s="600" t="s">
        <v>33</v>
      </c>
    </row>
    <row r="4" spans="1:16" s="21" customFormat="1" ht="28.5" customHeight="1" thickBot="1" x14ac:dyDescent="0.25">
      <c r="A4" s="42" t="s">
        <v>21</v>
      </c>
      <c r="B4" s="43"/>
      <c r="C4" s="527"/>
      <c r="D4" s="528"/>
      <c r="F4" s="39"/>
      <c r="G4" s="529" t="s">
        <v>34</v>
      </c>
      <c r="H4" s="530"/>
      <c r="I4" s="530"/>
      <c r="J4" s="530"/>
      <c r="K4" s="23"/>
      <c r="O4" s="22" t="s">
        <v>26</v>
      </c>
      <c r="P4" s="601"/>
    </row>
    <row r="5" spans="1:16" ht="15" customHeight="1" thickBot="1" x14ac:dyDescent="0.2"/>
    <row r="6" spans="1:16" s="4" customFormat="1" ht="24.95" customHeight="1" x14ac:dyDescent="0.15">
      <c r="A6" s="538" t="s">
        <v>0</v>
      </c>
      <c r="B6" s="3" t="s">
        <v>1</v>
      </c>
      <c r="C6" s="3" t="s">
        <v>3</v>
      </c>
      <c r="D6" s="540" t="s">
        <v>15</v>
      </c>
      <c r="E6" s="521"/>
      <c r="F6" s="566" t="s">
        <v>5</v>
      </c>
      <c r="G6" s="567"/>
      <c r="H6" s="568"/>
      <c r="I6" s="569" t="s">
        <v>6</v>
      </c>
      <c r="J6" s="567"/>
      <c r="K6" s="568"/>
      <c r="L6" s="569" t="s">
        <v>7</v>
      </c>
      <c r="M6" s="567"/>
      <c r="N6" s="570"/>
      <c r="O6" s="12" t="s">
        <v>8</v>
      </c>
      <c r="P6" s="534" t="s">
        <v>24</v>
      </c>
    </row>
    <row r="7" spans="1:16" s="4" customFormat="1" ht="24.95" customHeight="1" thickBot="1" x14ac:dyDescent="0.2">
      <c r="A7" s="576"/>
      <c r="B7" s="11" t="s">
        <v>2</v>
      </c>
      <c r="C7" s="11" t="s">
        <v>4</v>
      </c>
      <c r="D7" s="577"/>
      <c r="E7" s="578"/>
      <c r="F7" s="14" t="s">
        <v>16</v>
      </c>
      <c r="G7" s="11" t="s">
        <v>18</v>
      </c>
      <c r="H7" s="11" t="s">
        <v>17</v>
      </c>
      <c r="I7" s="11" t="s">
        <v>16</v>
      </c>
      <c r="J7" s="11" t="s">
        <v>18</v>
      </c>
      <c r="K7" s="11" t="s">
        <v>17</v>
      </c>
      <c r="L7" s="11" t="s">
        <v>16</v>
      </c>
      <c r="M7" s="11" t="s">
        <v>18</v>
      </c>
      <c r="N7" s="15" t="s">
        <v>17</v>
      </c>
      <c r="O7" s="13" t="s">
        <v>2</v>
      </c>
      <c r="P7" s="575"/>
    </row>
    <row r="8" spans="1:16" ht="66.75" customHeight="1" x14ac:dyDescent="0.15">
      <c r="A8" s="105" t="s">
        <v>29</v>
      </c>
      <c r="B8" s="267" t="s">
        <v>567</v>
      </c>
      <c r="C8" s="106" t="s">
        <v>30</v>
      </c>
      <c r="D8" s="536" t="s">
        <v>68</v>
      </c>
      <c r="E8" s="537"/>
      <c r="F8" s="90">
        <v>3</v>
      </c>
      <c r="G8" s="91">
        <v>16000</v>
      </c>
      <c r="H8" s="91">
        <f t="shared" ref="H8:H13" si="0">F8*G8</f>
        <v>48000</v>
      </c>
      <c r="I8" s="91"/>
      <c r="J8" s="91"/>
      <c r="K8" s="91">
        <f t="shared" ref="K8:K13" si="1">I8*J8</f>
        <v>0</v>
      </c>
      <c r="L8" s="91">
        <f t="shared" ref="L8:L13" si="2">F8-I8</f>
        <v>3</v>
      </c>
      <c r="M8" s="91">
        <f t="shared" ref="M8:M13" si="3">G8</f>
        <v>16000</v>
      </c>
      <c r="N8" s="92">
        <f t="shared" ref="N8:N13" si="4">H8-K8</f>
        <v>48000</v>
      </c>
      <c r="O8" s="119"/>
      <c r="P8" s="146" t="s">
        <v>220</v>
      </c>
    </row>
    <row r="9" spans="1:16" ht="66.75" customHeight="1" x14ac:dyDescent="0.15">
      <c r="A9" s="17" t="s">
        <v>29</v>
      </c>
      <c r="B9" s="49" t="s">
        <v>567</v>
      </c>
      <c r="C9" s="5" t="s">
        <v>30</v>
      </c>
      <c r="D9" s="543" t="s">
        <v>73</v>
      </c>
      <c r="E9" s="544"/>
      <c r="F9" s="172"/>
      <c r="G9" s="174">
        <v>19000</v>
      </c>
      <c r="H9" s="174">
        <f t="shared" si="0"/>
        <v>0</v>
      </c>
      <c r="I9" s="174">
        <v>1</v>
      </c>
      <c r="J9" s="174">
        <v>19000</v>
      </c>
      <c r="K9" s="174">
        <f t="shared" si="1"/>
        <v>19000</v>
      </c>
      <c r="L9" s="32">
        <f t="shared" si="2"/>
        <v>-1</v>
      </c>
      <c r="M9" s="32">
        <f t="shared" si="3"/>
        <v>19000</v>
      </c>
      <c r="N9" s="33">
        <f t="shared" si="4"/>
        <v>-19000</v>
      </c>
      <c r="O9" s="34"/>
      <c r="P9" s="6" t="s">
        <v>1070</v>
      </c>
    </row>
    <row r="10" spans="1:16" ht="66.75" customHeight="1" x14ac:dyDescent="0.15">
      <c r="A10" s="17" t="s">
        <v>29</v>
      </c>
      <c r="B10" s="49" t="s">
        <v>567</v>
      </c>
      <c r="C10" s="5" t="s">
        <v>30</v>
      </c>
      <c r="D10" s="543" t="s">
        <v>74</v>
      </c>
      <c r="E10" s="544"/>
      <c r="F10" s="31">
        <v>1</v>
      </c>
      <c r="G10" s="32">
        <v>18000</v>
      </c>
      <c r="H10" s="32">
        <f t="shared" si="0"/>
        <v>18000</v>
      </c>
      <c r="I10" s="32"/>
      <c r="J10" s="32"/>
      <c r="K10" s="32">
        <f t="shared" si="1"/>
        <v>0</v>
      </c>
      <c r="L10" s="32">
        <f t="shared" si="2"/>
        <v>1</v>
      </c>
      <c r="M10" s="32">
        <f t="shared" si="3"/>
        <v>18000</v>
      </c>
      <c r="N10" s="33">
        <f t="shared" si="4"/>
        <v>18000</v>
      </c>
      <c r="O10" s="34"/>
      <c r="P10" s="260" t="s">
        <v>220</v>
      </c>
    </row>
    <row r="11" spans="1:16" ht="66.75" customHeight="1" x14ac:dyDescent="0.15">
      <c r="A11" s="17" t="s">
        <v>86</v>
      </c>
      <c r="B11" s="49" t="s">
        <v>567</v>
      </c>
      <c r="C11" s="5" t="s">
        <v>30</v>
      </c>
      <c r="D11" s="543" t="s">
        <v>124</v>
      </c>
      <c r="E11" s="544"/>
      <c r="F11" s="31">
        <v>2</v>
      </c>
      <c r="G11" s="32">
        <v>39800</v>
      </c>
      <c r="H11" s="32">
        <f t="shared" si="0"/>
        <v>79600</v>
      </c>
      <c r="I11" s="32"/>
      <c r="J11" s="32"/>
      <c r="K11" s="32">
        <f t="shared" si="1"/>
        <v>0</v>
      </c>
      <c r="L11" s="32">
        <f t="shared" si="2"/>
        <v>2</v>
      </c>
      <c r="M11" s="32">
        <f t="shared" si="3"/>
        <v>39800</v>
      </c>
      <c r="N11" s="33">
        <f t="shared" si="4"/>
        <v>79600</v>
      </c>
      <c r="O11" s="154" t="s">
        <v>723</v>
      </c>
      <c r="P11" s="260" t="s">
        <v>158</v>
      </c>
    </row>
    <row r="12" spans="1:16" ht="66.75" customHeight="1" x14ac:dyDescent="0.15">
      <c r="A12" s="17" t="s">
        <v>86</v>
      </c>
      <c r="B12" s="49" t="s">
        <v>567</v>
      </c>
      <c r="C12" s="5" t="s">
        <v>30</v>
      </c>
      <c r="D12" s="543" t="s">
        <v>124</v>
      </c>
      <c r="E12" s="544"/>
      <c r="F12" s="31">
        <v>1</v>
      </c>
      <c r="G12" s="32">
        <v>39800</v>
      </c>
      <c r="H12" s="32">
        <f t="shared" si="0"/>
        <v>39800</v>
      </c>
      <c r="I12" s="32"/>
      <c r="J12" s="32"/>
      <c r="K12" s="32">
        <f t="shared" si="1"/>
        <v>0</v>
      </c>
      <c r="L12" s="32">
        <f t="shared" si="2"/>
        <v>1</v>
      </c>
      <c r="M12" s="32">
        <f t="shared" si="3"/>
        <v>39800</v>
      </c>
      <c r="N12" s="33">
        <f t="shared" si="4"/>
        <v>39800</v>
      </c>
      <c r="O12" s="155" t="s">
        <v>724</v>
      </c>
      <c r="P12" s="260" t="s">
        <v>158</v>
      </c>
    </row>
    <row r="13" spans="1:16" ht="81.75" customHeight="1" x14ac:dyDescent="0.15">
      <c r="A13" s="17" t="s">
        <v>86</v>
      </c>
      <c r="B13" s="49" t="s">
        <v>567</v>
      </c>
      <c r="C13" s="5" t="s">
        <v>30</v>
      </c>
      <c r="D13" s="543" t="s">
        <v>278</v>
      </c>
      <c r="E13" s="544"/>
      <c r="F13" s="31">
        <v>2</v>
      </c>
      <c r="G13" s="32">
        <v>15000</v>
      </c>
      <c r="H13" s="32">
        <f t="shared" si="0"/>
        <v>30000</v>
      </c>
      <c r="I13" s="32"/>
      <c r="J13" s="32"/>
      <c r="K13" s="32">
        <f t="shared" si="1"/>
        <v>0</v>
      </c>
      <c r="L13" s="32">
        <f t="shared" si="2"/>
        <v>2</v>
      </c>
      <c r="M13" s="32">
        <f t="shared" si="3"/>
        <v>15000</v>
      </c>
      <c r="N13" s="33">
        <f t="shared" si="4"/>
        <v>30000</v>
      </c>
      <c r="O13" s="154" t="s">
        <v>725</v>
      </c>
      <c r="P13" s="260" t="s">
        <v>241</v>
      </c>
    </row>
    <row r="14" spans="1:16" ht="66.75" customHeight="1" x14ac:dyDescent="0.2">
      <c r="A14" s="116" t="s">
        <v>248</v>
      </c>
      <c r="B14" s="49" t="s">
        <v>567</v>
      </c>
      <c r="C14" s="5" t="s">
        <v>176</v>
      </c>
      <c r="D14" s="543" t="s">
        <v>198</v>
      </c>
      <c r="E14" s="544"/>
      <c r="F14" s="31">
        <v>1</v>
      </c>
      <c r="G14" s="32">
        <v>52650</v>
      </c>
      <c r="H14" s="32">
        <f t="shared" ref="H14:H19" si="5">G14*F14</f>
        <v>52650</v>
      </c>
      <c r="I14" s="32"/>
      <c r="J14" s="32"/>
      <c r="K14" s="32">
        <f>J14*I14</f>
        <v>0</v>
      </c>
      <c r="L14" s="32">
        <f t="shared" ref="L14:L26" si="6">F14-I14</f>
        <v>1</v>
      </c>
      <c r="M14" s="32">
        <f t="shared" ref="M14:M26" si="7">G14</f>
        <v>52650</v>
      </c>
      <c r="N14" s="33">
        <f t="shared" ref="N14:N19" si="8">M14*L14</f>
        <v>52650</v>
      </c>
      <c r="O14" s="34" t="s">
        <v>726</v>
      </c>
      <c r="P14" s="114" t="s">
        <v>220</v>
      </c>
    </row>
    <row r="15" spans="1:16" ht="66.75" customHeight="1" x14ac:dyDescent="0.2">
      <c r="A15" s="116" t="s">
        <v>248</v>
      </c>
      <c r="B15" s="49" t="s">
        <v>567</v>
      </c>
      <c r="C15" s="5" t="s">
        <v>176</v>
      </c>
      <c r="D15" s="543" t="s">
        <v>199</v>
      </c>
      <c r="E15" s="544"/>
      <c r="F15" s="31">
        <v>1</v>
      </c>
      <c r="G15" s="32">
        <v>4293</v>
      </c>
      <c r="H15" s="32">
        <f t="shared" si="5"/>
        <v>4293</v>
      </c>
      <c r="I15" s="32"/>
      <c r="J15" s="32"/>
      <c r="K15" s="32">
        <f>J15*I15</f>
        <v>0</v>
      </c>
      <c r="L15" s="32">
        <f t="shared" si="6"/>
        <v>1</v>
      </c>
      <c r="M15" s="32">
        <f t="shared" si="7"/>
        <v>4293</v>
      </c>
      <c r="N15" s="33">
        <f t="shared" si="8"/>
        <v>4293</v>
      </c>
      <c r="O15" s="34"/>
      <c r="P15" s="114" t="s">
        <v>220</v>
      </c>
    </row>
    <row r="16" spans="1:16" ht="66.75" customHeight="1" x14ac:dyDescent="0.15">
      <c r="A16" s="116" t="s">
        <v>274</v>
      </c>
      <c r="B16" s="49" t="s">
        <v>567</v>
      </c>
      <c r="C16" s="5" t="s">
        <v>176</v>
      </c>
      <c r="D16" s="594" t="s">
        <v>213</v>
      </c>
      <c r="E16" s="631"/>
      <c r="F16" s="169"/>
      <c r="G16" s="120">
        <v>178500</v>
      </c>
      <c r="H16" s="120">
        <f t="shared" si="5"/>
        <v>0</v>
      </c>
      <c r="I16" s="120">
        <v>1</v>
      </c>
      <c r="J16" s="120">
        <v>178500</v>
      </c>
      <c r="K16" s="120">
        <f>J16*I16</f>
        <v>178500</v>
      </c>
      <c r="L16" s="32">
        <f t="shared" si="6"/>
        <v>-1</v>
      </c>
      <c r="M16" s="32">
        <f t="shared" si="7"/>
        <v>178500</v>
      </c>
      <c r="N16" s="33">
        <f t="shared" si="8"/>
        <v>-178500</v>
      </c>
      <c r="O16" s="34"/>
      <c r="P16" s="263" t="s">
        <v>559</v>
      </c>
    </row>
    <row r="17" spans="1:17" ht="66.75" customHeight="1" x14ac:dyDescent="0.15">
      <c r="A17" s="116" t="s">
        <v>260</v>
      </c>
      <c r="B17" s="49" t="s">
        <v>567</v>
      </c>
      <c r="C17" s="5" t="s">
        <v>176</v>
      </c>
      <c r="D17" s="543" t="s">
        <v>261</v>
      </c>
      <c r="E17" s="544"/>
      <c r="F17" s="31">
        <v>1</v>
      </c>
      <c r="G17" s="32">
        <v>78550</v>
      </c>
      <c r="H17" s="32">
        <f t="shared" si="5"/>
        <v>78550</v>
      </c>
      <c r="I17" s="32"/>
      <c r="J17" s="32"/>
      <c r="K17" s="32">
        <f>J17*I17</f>
        <v>0</v>
      </c>
      <c r="L17" s="32">
        <f t="shared" si="6"/>
        <v>1</v>
      </c>
      <c r="M17" s="32">
        <f t="shared" si="7"/>
        <v>78550</v>
      </c>
      <c r="N17" s="33">
        <f t="shared" si="8"/>
        <v>78550</v>
      </c>
      <c r="O17" s="34" t="s">
        <v>727</v>
      </c>
      <c r="P17" s="6" t="s">
        <v>220</v>
      </c>
    </row>
    <row r="18" spans="1:17" ht="66.75" customHeight="1" x14ac:dyDescent="0.15">
      <c r="A18" s="116" t="s">
        <v>367</v>
      </c>
      <c r="B18" s="49" t="s">
        <v>567</v>
      </c>
      <c r="C18" s="5" t="s">
        <v>176</v>
      </c>
      <c r="D18" s="258"/>
      <c r="E18" s="259" t="s">
        <v>368</v>
      </c>
      <c r="F18" s="169"/>
      <c r="G18" s="120">
        <v>54000</v>
      </c>
      <c r="H18" s="120">
        <f t="shared" si="5"/>
        <v>0</v>
      </c>
      <c r="I18" s="120">
        <v>1</v>
      </c>
      <c r="J18" s="120">
        <v>54000</v>
      </c>
      <c r="K18" s="120">
        <v>0</v>
      </c>
      <c r="L18" s="32">
        <f t="shared" si="6"/>
        <v>-1</v>
      </c>
      <c r="M18" s="32">
        <f t="shared" si="7"/>
        <v>54000</v>
      </c>
      <c r="N18" s="142">
        <f t="shared" si="8"/>
        <v>-54000</v>
      </c>
      <c r="O18" s="31"/>
      <c r="P18" s="261" t="s">
        <v>597</v>
      </c>
    </row>
    <row r="19" spans="1:17" ht="66.75" customHeight="1" x14ac:dyDescent="0.15">
      <c r="A19" s="292" t="s">
        <v>463</v>
      </c>
      <c r="B19" s="49" t="s">
        <v>567</v>
      </c>
      <c r="C19" s="5" t="s">
        <v>176</v>
      </c>
      <c r="D19" s="257"/>
      <c r="E19" s="265" t="s">
        <v>464</v>
      </c>
      <c r="F19" s="31">
        <v>1</v>
      </c>
      <c r="G19" s="32">
        <v>81900</v>
      </c>
      <c r="H19" s="32">
        <f t="shared" si="5"/>
        <v>81900</v>
      </c>
      <c r="I19" s="32"/>
      <c r="J19" s="32"/>
      <c r="K19" s="32"/>
      <c r="L19" s="32">
        <f t="shared" si="6"/>
        <v>1</v>
      </c>
      <c r="M19" s="32">
        <f t="shared" si="7"/>
        <v>81900</v>
      </c>
      <c r="N19" s="33">
        <f t="shared" si="8"/>
        <v>81900</v>
      </c>
      <c r="O19" s="31" t="s">
        <v>728</v>
      </c>
      <c r="P19" s="260"/>
    </row>
    <row r="20" spans="1:17" ht="66.75" customHeight="1" x14ac:dyDescent="0.15">
      <c r="A20" s="292" t="s">
        <v>416</v>
      </c>
      <c r="B20" s="49" t="s">
        <v>567</v>
      </c>
      <c r="C20" s="5" t="s">
        <v>176</v>
      </c>
      <c r="D20" s="257"/>
      <c r="E20" s="265" t="s">
        <v>417</v>
      </c>
      <c r="F20" s="31">
        <v>1</v>
      </c>
      <c r="G20" s="32">
        <v>120000</v>
      </c>
      <c r="H20" s="32">
        <f>G20*F20</f>
        <v>120000</v>
      </c>
      <c r="I20" s="32"/>
      <c r="J20" s="32"/>
      <c r="K20" s="32"/>
      <c r="L20" s="32">
        <f>F20-I20</f>
        <v>1</v>
      </c>
      <c r="M20" s="32">
        <f>G20</f>
        <v>120000</v>
      </c>
      <c r="N20" s="33">
        <f>M20*L20</f>
        <v>120000</v>
      </c>
      <c r="O20" s="154" t="s">
        <v>729</v>
      </c>
      <c r="P20" s="260"/>
    </row>
    <row r="21" spans="1:17" ht="66.75" customHeight="1" x14ac:dyDescent="0.15">
      <c r="A21" s="17" t="s">
        <v>453</v>
      </c>
      <c r="B21" s="49" t="s">
        <v>567</v>
      </c>
      <c r="C21" s="5" t="s">
        <v>176</v>
      </c>
      <c r="D21" s="264"/>
      <c r="E21" s="265" t="s">
        <v>454</v>
      </c>
      <c r="F21" s="31">
        <v>1</v>
      </c>
      <c r="G21" s="32">
        <v>16485</v>
      </c>
      <c r="H21" s="32">
        <f t="shared" ref="H21:H26" si="9">F21*G21</f>
        <v>16485</v>
      </c>
      <c r="I21" s="32"/>
      <c r="J21" s="32"/>
      <c r="K21" s="32">
        <f t="shared" ref="K21:K26" si="10">I21*J21</f>
        <v>0</v>
      </c>
      <c r="L21" s="32">
        <f>F21-I21</f>
        <v>1</v>
      </c>
      <c r="M21" s="32">
        <f>G21</f>
        <v>16485</v>
      </c>
      <c r="N21" s="33">
        <f t="shared" ref="N21:N26" si="11">H21-K21</f>
        <v>16485</v>
      </c>
      <c r="O21" s="34"/>
      <c r="P21" s="260"/>
    </row>
    <row r="22" spans="1:17" ht="66.75" customHeight="1" x14ac:dyDescent="0.15">
      <c r="A22" s="17" t="s">
        <v>455</v>
      </c>
      <c r="B22" s="49" t="s">
        <v>567</v>
      </c>
      <c r="C22" s="5" t="s">
        <v>176</v>
      </c>
      <c r="D22" s="264"/>
      <c r="E22" s="265" t="s">
        <v>456</v>
      </c>
      <c r="F22" s="31">
        <v>1</v>
      </c>
      <c r="G22" s="32">
        <v>29400</v>
      </c>
      <c r="H22" s="32">
        <f t="shared" si="9"/>
        <v>29400</v>
      </c>
      <c r="I22" s="32"/>
      <c r="J22" s="32"/>
      <c r="K22" s="32">
        <f t="shared" si="10"/>
        <v>0</v>
      </c>
      <c r="L22" s="32">
        <f>F22-I22</f>
        <v>1</v>
      </c>
      <c r="M22" s="32">
        <f>G22</f>
        <v>29400</v>
      </c>
      <c r="N22" s="33">
        <f t="shared" si="11"/>
        <v>29400</v>
      </c>
      <c r="O22" s="34"/>
      <c r="P22" s="260"/>
    </row>
    <row r="23" spans="1:17" ht="66.75" customHeight="1" x14ac:dyDescent="0.15">
      <c r="A23" s="17" t="s">
        <v>455</v>
      </c>
      <c r="B23" s="49" t="s">
        <v>567</v>
      </c>
      <c r="C23" s="5" t="s">
        <v>176</v>
      </c>
      <c r="D23" s="264"/>
      <c r="E23" s="265" t="s">
        <v>456</v>
      </c>
      <c r="F23" s="31">
        <v>1</v>
      </c>
      <c r="G23" s="32">
        <v>22050</v>
      </c>
      <c r="H23" s="32">
        <f t="shared" si="9"/>
        <v>22050</v>
      </c>
      <c r="I23" s="32"/>
      <c r="J23" s="32"/>
      <c r="K23" s="32">
        <f t="shared" si="10"/>
        <v>0</v>
      </c>
      <c r="L23" s="32">
        <f>F23-I23</f>
        <v>1</v>
      </c>
      <c r="M23" s="32">
        <f>G23</f>
        <v>22050</v>
      </c>
      <c r="N23" s="33">
        <f t="shared" si="11"/>
        <v>22050</v>
      </c>
      <c r="O23" s="34"/>
      <c r="P23" s="260"/>
    </row>
    <row r="24" spans="1:17" ht="66.75" customHeight="1" x14ac:dyDescent="0.15">
      <c r="A24" s="17" t="s">
        <v>488</v>
      </c>
      <c r="B24" s="49" t="s">
        <v>567</v>
      </c>
      <c r="C24" s="5" t="s">
        <v>176</v>
      </c>
      <c r="D24" s="270"/>
      <c r="E24" s="259" t="s">
        <v>489</v>
      </c>
      <c r="F24" s="169"/>
      <c r="G24" s="120">
        <v>45000</v>
      </c>
      <c r="H24" s="120">
        <f t="shared" si="9"/>
        <v>0</v>
      </c>
      <c r="I24" s="120">
        <v>1</v>
      </c>
      <c r="J24" s="120">
        <v>45000</v>
      </c>
      <c r="K24" s="120">
        <f t="shared" si="10"/>
        <v>45000</v>
      </c>
      <c r="L24" s="32">
        <f t="shared" si="6"/>
        <v>-1</v>
      </c>
      <c r="M24" s="32">
        <f t="shared" si="7"/>
        <v>45000</v>
      </c>
      <c r="N24" s="33">
        <f t="shared" si="11"/>
        <v>-45000</v>
      </c>
      <c r="O24" s="34"/>
      <c r="P24" s="261" t="s">
        <v>598</v>
      </c>
    </row>
    <row r="25" spans="1:17" ht="66.75" customHeight="1" x14ac:dyDescent="0.15">
      <c r="A25" s="17" t="s">
        <v>594</v>
      </c>
      <c r="B25" s="49" t="s">
        <v>595</v>
      </c>
      <c r="C25" s="5" t="s">
        <v>176</v>
      </c>
      <c r="D25" s="264"/>
      <c r="E25" s="265" t="s">
        <v>596</v>
      </c>
      <c r="F25" s="31">
        <v>1</v>
      </c>
      <c r="G25" s="32">
        <v>64530</v>
      </c>
      <c r="H25" s="32">
        <f t="shared" si="9"/>
        <v>64530</v>
      </c>
      <c r="I25" s="32"/>
      <c r="J25" s="32"/>
      <c r="K25" s="32">
        <f t="shared" si="10"/>
        <v>0</v>
      </c>
      <c r="L25" s="32">
        <f t="shared" si="6"/>
        <v>1</v>
      </c>
      <c r="M25" s="32">
        <f t="shared" si="7"/>
        <v>64530</v>
      </c>
      <c r="N25" s="33">
        <f t="shared" si="11"/>
        <v>64530</v>
      </c>
      <c r="O25" s="34"/>
      <c r="P25" s="260"/>
    </row>
    <row r="26" spans="1:17" ht="66.75" customHeight="1" thickBot="1" x14ac:dyDescent="0.2">
      <c r="A26" s="293" t="s">
        <v>984</v>
      </c>
      <c r="B26" s="127" t="s">
        <v>985</v>
      </c>
      <c r="C26" s="7" t="s">
        <v>176</v>
      </c>
      <c r="D26" s="268"/>
      <c r="E26" s="269" t="s">
        <v>986</v>
      </c>
      <c r="F26" s="294">
        <v>1</v>
      </c>
      <c r="G26" s="295">
        <v>41470</v>
      </c>
      <c r="H26" s="295">
        <f t="shared" si="9"/>
        <v>41470</v>
      </c>
      <c r="I26" s="295"/>
      <c r="J26" s="295"/>
      <c r="K26" s="295">
        <f t="shared" si="10"/>
        <v>0</v>
      </c>
      <c r="L26" s="295">
        <f t="shared" si="6"/>
        <v>1</v>
      </c>
      <c r="M26" s="295">
        <f t="shared" si="7"/>
        <v>41470</v>
      </c>
      <c r="N26" s="296">
        <f t="shared" si="11"/>
        <v>41470</v>
      </c>
      <c r="O26" s="291" t="s">
        <v>987</v>
      </c>
      <c r="P26" s="113" t="s">
        <v>220</v>
      </c>
      <c r="Q26" s="175"/>
    </row>
    <row r="27" spans="1:17" ht="15.7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7" s="20" customFormat="1" ht="20.100000000000001" customHeight="1" x14ac:dyDescent="0.15">
      <c r="B28" s="20" t="s">
        <v>9</v>
      </c>
      <c r="J28" s="20" t="s">
        <v>12</v>
      </c>
    </row>
    <row r="29" spans="1:17" s="20" customFormat="1" ht="20.100000000000001" customHeight="1" x14ac:dyDescent="0.15">
      <c r="B29" s="20" t="s">
        <v>10</v>
      </c>
      <c r="J29" s="20" t="s">
        <v>13</v>
      </c>
    </row>
    <row r="30" spans="1:17" s="20" customFormat="1" ht="20.100000000000001" customHeight="1" x14ac:dyDescent="0.15">
      <c r="B30" s="20" t="s">
        <v>11</v>
      </c>
      <c r="J30" s="20" t="s">
        <v>14</v>
      </c>
    </row>
    <row r="31" spans="1:17" s="1" customFormat="1" ht="24.95" customHeight="1" x14ac:dyDescent="0.15"/>
    <row r="32" spans="1:17" s="1" customFormat="1" ht="24.95" customHeight="1" x14ac:dyDescent="0.15"/>
    <row r="33" s="1" customFormat="1" ht="24.95" customHeigh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</sheetData>
  <mergeCells count="23">
    <mergeCell ref="P6:P7"/>
    <mergeCell ref="C4:D4"/>
    <mergeCell ref="D15:E15"/>
    <mergeCell ref="D10:E10"/>
    <mergeCell ref="D11:E11"/>
    <mergeCell ref="D8:E8"/>
    <mergeCell ref="D9:E9"/>
    <mergeCell ref="A1:P1"/>
    <mergeCell ref="C2:D2"/>
    <mergeCell ref="C3:D3"/>
    <mergeCell ref="F3:G3"/>
    <mergeCell ref="P3:P4"/>
    <mergeCell ref="A6:A7"/>
    <mergeCell ref="D6:E7"/>
    <mergeCell ref="F6:H6"/>
    <mergeCell ref="I6:K6"/>
    <mergeCell ref="L6:N6"/>
    <mergeCell ref="D17:E17"/>
    <mergeCell ref="G4:J4"/>
    <mergeCell ref="D16:E16"/>
    <mergeCell ref="D12:E12"/>
    <mergeCell ref="D13:E13"/>
    <mergeCell ref="D14:E1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14</vt:i4>
      </vt:variant>
    </vt:vector>
  </HeadingPairs>
  <TitlesOfParts>
    <vt:vector size="33" baseType="lpstr">
      <vt:lpstr>事務所</vt:lpstr>
      <vt:lpstr>相談室</vt:lpstr>
      <vt:lpstr>居宅</vt:lpstr>
      <vt:lpstr>情報コーナー</vt:lpstr>
      <vt:lpstr>玄関・廊下・ロビー</vt:lpstr>
      <vt:lpstr>デイルーム</vt:lpstr>
      <vt:lpstr>休養室</vt:lpstr>
      <vt:lpstr>厨房</vt:lpstr>
      <vt:lpstr>浴室・脱衣室</vt:lpstr>
      <vt:lpstr>洗濯室・シャワー室</vt:lpstr>
      <vt:lpstr>地域ケアルーム</vt:lpstr>
      <vt:lpstr>ボランティアルーム</vt:lpstr>
      <vt:lpstr>ヘルパーナースルーム</vt:lpstr>
      <vt:lpstr>多目的ホール</vt:lpstr>
      <vt:lpstr>３階倉庫</vt:lpstr>
      <vt:lpstr>調理室</vt:lpstr>
      <vt:lpstr>３階ホール</vt:lpstr>
      <vt:lpstr>駐車場</vt:lpstr>
      <vt:lpstr>公印</vt:lpstr>
      <vt:lpstr>デイルーム!Print_Area</vt:lpstr>
      <vt:lpstr>居宅!Print_Area</vt:lpstr>
      <vt:lpstr>玄関・廊下・ロビー!Print_Area</vt:lpstr>
      <vt:lpstr>事務所!Print_Area</vt:lpstr>
      <vt:lpstr>情報コーナー!Print_Area</vt:lpstr>
      <vt:lpstr>厨房!Print_Area</vt:lpstr>
      <vt:lpstr>デイルーム!Print_Titles</vt:lpstr>
      <vt:lpstr>休養室!Print_Titles</vt:lpstr>
      <vt:lpstr>居宅!Print_Titles</vt:lpstr>
      <vt:lpstr>玄関・廊下・ロビー!Print_Titles</vt:lpstr>
      <vt:lpstr>事務所!Print_Titles</vt:lpstr>
      <vt:lpstr>洗濯室・シャワー室!Print_Titles</vt:lpstr>
      <vt:lpstr>多目的ホール!Print_Titles</vt:lpstr>
      <vt:lpstr>浴室・脱衣室!Print_Titles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2020-01-06T04:44:19Z</cp:lastPrinted>
  <dcterms:created xsi:type="dcterms:W3CDTF">1601-01-01T00:00:00Z</dcterms:created>
  <dcterms:modified xsi:type="dcterms:W3CDTF">2020-01-06T04:44:31Z</dcterms:modified>
  <cp:category/>
</cp:coreProperties>
</file>