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3222F71F-9186-4F45-BB75-71CA1C829E84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助成の推移" sheetId="14" r:id="rId1"/>
    <sheet name="対象者数（区別）" sheetId="13" r:id="rId2"/>
    <sheet name="医療費（診療別）" sheetId="16" r:id="rId3"/>
  </sheets>
  <definedNames>
    <definedName name="_xlnm.Print_Area" localSheetId="2">'医療費（診療別）'!$A$1:$I$22</definedName>
    <definedName name="_xlnm.Print_Area" localSheetId="0">助成の推移!$A$1:$I$9</definedName>
    <definedName name="_xlnm.Print_Area" localSheetId="1">'対象者数（区別）'!$A$1:$F$23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4" l="1"/>
  <c r="H7" i="14"/>
  <c r="H6" i="14"/>
  <c r="H5" i="14"/>
  <c r="G5" i="14"/>
  <c r="E5" i="14"/>
  <c r="C5" i="14"/>
  <c r="I8" i="14" l="1"/>
  <c r="I5" i="14"/>
  <c r="I7" i="14"/>
  <c r="I6" i="14"/>
  <c r="E17" i="16" l="1"/>
  <c r="E21" i="16" s="1"/>
  <c r="F17" i="16"/>
  <c r="F21" i="16" s="1"/>
  <c r="G17" i="16"/>
  <c r="G21" i="16" s="1"/>
  <c r="I17" i="16"/>
  <c r="I21" i="16" s="1"/>
  <c r="H16" i="16"/>
  <c r="H20" i="16" s="1"/>
  <c r="I16" i="16"/>
  <c r="I20" i="16" s="1"/>
  <c r="G16" i="16"/>
  <c r="G20" i="16" s="1"/>
  <c r="F16" i="16"/>
  <c r="F20" i="16" s="1"/>
  <c r="E16" i="16"/>
  <c r="E20" i="16" s="1"/>
  <c r="F22" i="13" l="1"/>
  <c r="C8" i="14" l="1"/>
  <c r="E8" i="14"/>
  <c r="G8" i="14"/>
  <c r="E22" i="13" l="1"/>
  <c r="G7" i="14"/>
  <c r="E7" i="14"/>
  <c r="C7" i="14"/>
  <c r="D22" i="13" l="1"/>
  <c r="G6" i="14" l="1"/>
  <c r="E6" i="14"/>
  <c r="C6" i="14"/>
  <c r="C22" i="13" l="1"/>
  <c r="B22" i="13"/>
  <c r="H17" i="16"/>
  <c r="H21" i="16" s="1"/>
</calcChain>
</file>

<file path=xl/sharedStrings.xml><?xml version="1.0" encoding="utf-8"?>
<sst xmlns="http://schemas.openxmlformats.org/spreadsheetml/2006/main" count="84" uniqueCount="63">
  <si>
    <t>対前年度比</t>
  </si>
  <si>
    <t>鶴見区</t>
    <rPh sb="0" eb="3">
      <t>ツルミク</t>
    </rPh>
    <phoneticPr fontId="2"/>
  </si>
  <si>
    <t>神奈川区</t>
    <rPh sb="0" eb="4">
      <t>カナガワク</t>
    </rPh>
    <phoneticPr fontId="2"/>
  </si>
  <si>
    <t>西区</t>
    <rPh sb="0" eb="2">
      <t>ニシク</t>
    </rPh>
    <phoneticPr fontId="2"/>
  </si>
  <si>
    <t>中区</t>
    <rPh sb="0" eb="2">
      <t>ナカク</t>
    </rPh>
    <phoneticPr fontId="2"/>
  </si>
  <si>
    <t>南区</t>
    <rPh sb="0" eb="2">
      <t>ミナミク</t>
    </rPh>
    <phoneticPr fontId="2"/>
  </si>
  <si>
    <t>港南区</t>
    <rPh sb="0" eb="3">
      <t>コウナンク</t>
    </rPh>
    <phoneticPr fontId="2"/>
  </si>
  <si>
    <t>旭区</t>
    <rPh sb="0" eb="2">
      <t>アサヒク</t>
    </rPh>
    <phoneticPr fontId="2"/>
  </si>
  <si>
    <t>磯子区</t>
    <rPh sb="0" eb="3">
      <t>イソゴク</t>
    </rPh>
    <phoneticPr fontId="2"/>
  </si>
  <si>
    <t>金沢区</t>
    <rPh sb="0" eb="3">
      <t>カナザワク</t>
    </rPh>
    <phoneticPr fontId="2"/>
  </si>
  <si>
    <t>港北区</t>
    <rPh sb="0" eb="3">
      <t>コウホクク</t>
    </rPh>
    <phoneticPr fontId="2"/>
  </si>
  <si>
    <t>緑区</t>
    <rPh sb="0" eb="2">
      <t>ミドリク</t>
    </rPh>
    <phoneticPr fontId="2"/>
  </si>
  <si>
    <t>青葉区</t>
    <rPh sb="0" eb="3">
      <t>アオバク</t>
    </rPh>
    <phoneticPr fontId="2"/>
  </si>
  <si>
    <t>都筑区</t>
    <rPh sb="0" eb="3">
      <t>ツヅキク</t>
    </rPh>
    <phoneticPr fontId="2"/>
  </si>
  <si>
    <t>泉区</t>
    <rPh sb="0" eb="2">
      <t>イズミク</t>
    </rPh>
    <phoneticPr fontId="2"/>
  </si>
  <si>
    <t>栄区</t>
    <rPh sb="0" eb="2">
      <t>サカエク</t>
    </rPh>
    <phoneticPr fontId="2"/>
  </si>
  <si>
    <t>戸塚区</t>
    <rPh sb="0" eb="3">
      <t>トツカク</t>
    </rPh>
    <phoneticPr fontId="2"/>
  </si>
  <si>
    <t>瀬谷区</t>
    <rPh sb="0" eb="3">
      <t>セヤク</t>
    </rPh>
    <phoneticPr fontId="2"/>
  </si>
  <si>
    <t>診療</t>
    <rPh sb="0" eb="2">
      <t>シンリョウ</t>
    </rPh>
    <phoneticPr fontId="2"/>
  </si>
  <si>
    <t>保土ケ谷区</t>
    <rPh sb="0" eb="4">
      <t>ホドガヤ</t>
    </rPh>
    <rPh sb="4" eb="5">
      <t>ク</t>
    </rPh>
    <phoneticPr fontId="2"/>
  </si>
  <si>
    <t>現　　物　　給　　付　　　</t>
    <rPh sb="0" eb="4">
      <t>ゲンブツ</t>
    </rPh>
    <rPh sb="6" eb="10">
      <t>キュウフ</t>
    </rPh>
    <phoneticPr fontId="2"/>
  </si>
  <si>
    <t>医科</t>
    <rPh sb="0" eb="2">
      <t>イカ</t>
    </rPh>
    <phoneticPr fontId="2"/>
  </si>
  <si>
    <t>入院</t>
    <rPh sb="0" eb="2">
      <t>ニュウイン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</si>
  <si>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</si>
  <si>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</si>
  <si>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外来</t>
    <rPh sb="0" eb="2">
      <t>ガイライ</t>
    </rPh>
    <phoneticPr fontId="2"/>
  </si>
  <si>
    <t>歯科</t>
    <rPh sb="0" eb="2">
      <t>シカ</t>
    </rPh>
    <phoneticPr fontId="2"/>
  </si>
  <si>
    <t>調剤</t>
    <rPh sb="0" eb="2">
      <t>チョウザイ</t>
    </rPh>
    <phoneticPr fontId="2"/>
  </si>
  <si>
    <t>柔整</t>
    <rPh sb="0" eb="1">
      <t>ジュウ</t>
    </rPh>
    <rPh sb="1" eb="2">
      <t>セイ</t>
    </rPh>
    <phoneticPr fontId="2"/>
  </si>
  <si>
    <t>現金給付</t>
    <rPh sb="0" eb="2">
      <t>ゲンキン</t>
    </rPh>
    <rPh sb="2" eb="4">
      <t>キュウフ</t>
    </rPh>
    <phoneticPr fontId="2"/>
  </si>
  <si>
    <t>総医療費</t>
    <rPh sb="0" eb="1">
      <t>ソウ</t>
    </rPh>
    <rPh sb="1" eb="4">
      <t>イリョウヒ</t>
    </rPh>
    <phoneticPr fontId="2"/>
  </si>
  <si>
    <t>対象者数
（年平均）</t>
    <phoneticPr fontId="7"/>
  </si>
  <si>
    <t>受診件数</t>
    <phoneticPr fontId="7"/>
  </si>
  <si>
    <t>助成費</t>
    <phoneticPr fontId="7"/>
  </si>
  <si>
    <t>令和２年度</t>
    <rPh sb="0" eb="2">
      <t>レイワ</t>
    </rPh>
    <rPh sb="3" eb="5">
      <t>ネンド</t>
    </rPh>
    <phoneticPr fontId="7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</si>
  <si>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</si>
  <si>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7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</si>
  <si>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</si>
  <si>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</si>
  <si>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</si>
  <si>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</si>
  <si>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phoneticPr fontId="2"/>
  </si>
  <si>
    <t>１件当たり
助成費</t>
    <phoneticPr fontId="7"/>
  </si>
  <si>
    <t>対前年度比</t>
    <phoneticPr fontId="7"/>
  </si>
  <si>
    <t>（単位：人）</t>
    <rPh sb="1" eb="3">
      <t>タンイ</t>
    </rPh>
    <rPh sb="4" eb="5">
      <t>ニン</t>
    </rPh>
    <phoneticPr fontId="7"/>
  </si>
  <si>
    <t>（単位：件）</t>
    <rPh sb="1" eb="3">
      <t>タンイ</t>
    </rPh>
    <rPh sb="4" eb="5">
      <t>ケン</t>
    </rPh>
    <phoneticPr fontId="7"/>
  </si>
  <si>
    <t>（単位：円）</t>
    <rPh sb="1" eb="3">
      <t>タンイ</t>
    </rPh>
    <rPh sb="4" eb="5">
      <t>エン</t>
    </rPh>
    <phoneticPr fontId="7"/>
  </si>
  <si>
    <t>各年３月末</t>
    <rPh sb="0" eb="1">
      <t>カク</t>
    </rPh>
    <rPh sb="1" eb="2">
      <t>ネン</t>
    </rPh>
    <phoneticPr fontId="6"/>
  </si>
  <si>
    <t>区名</t>
    <rPh sb="0" eb="2">
      <t>クメイ</t>
    </rPh>
    <phoneticPr fontId="2"/>
  </si>
  <si>
    <t>（単位：人）</t>
    <rPh sb="1" eb="3">
      <t>タンイ</t>
    </rPh>
    <rPh sb="4" eb="5">
      <t>ヒト</t>
    </rPh>
    <phoneticPr fontId="7"/>
  </si>
  <si>
    <t>横浜市計</t>
    <rPh sb="0" eb="3">
      <t>ヨコハマシ</t>
    </rPh>
    <rPh sb="3" eb="4">
      <t>ケイ</t>
    </rPh>
    <phoneticPr fontId="2"/>
  </si>
  <si>
    <t>令和３年度</t>
    <rPh sb="0" eb="2">
      <t>レイワ</t>
    </rPh>
    <rPh sb="3" eb="4">
      <t>ネン</t>
    </rPh>
    <rPh sb="4" eb="5">
      <t>ド</t>
    </rPh>
    <phoneticPr fontId="2"/>
  </si>
  <si>
    <t>令和４年度</t>
    <rPh sb="0" eb="2">
      <t>レイワ</t>
    </rPh>
    <rPh sb="3" eb="4">
      <t>ネン</t>
    </rPh>
    <rPh sb="4" eb="5">
      <t>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</si>
  <si>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</si>
  <si>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訪問看護</t>
    <rPh sb="0" eb="4">
      <t>ホウモンカンゴ</t>
    </rPh>
    <phoneticPr fontId="2"/>
  </si>
  <si>
    <t>小計</t>
    <rPh sb="0" eb="2">
      <t>ショウケイ</t>
    </rPh>
    <phoneticPr fontId="2"/>
  </si>
  <si>
    <t>小児医療費助成の推移</t>
    <rPh sb="5" eb="7">
      <t>ジョセイ</t>
    </rPh>
    <rPh sb="8" eb="10">
      <t>スイイ</t>
    </rPh>
    <phoneticPr fontId="5"/>
  </si>
  <si>
    <t>小児医療費助成　区別対象者数</t>
    <rPh sb="2" eb="7">
      <t>イリョウヒジョセイ</t>
    </rPh>
    <rPh sb="8" eb="10">
      <t>クベツ</t>
    </rPh>
    <rPh sb="10" eb="13">
      <t>タイショウシャ</t>
    </rPh>
    <rPh sb="13" eb="14">
      <t>スウ</t>
    </rPh>
    <phoneticPr fontId="2"/>
  </si>
  <si>
    <t>小児医療費助成　診療別医療費</t>
    <rPh sb="2" eb="5">
      <t>イリョウヒ</t>
    </rPh>
    <rPh sb="5" eb="7">
      <t>ジョセイ</t>
    </rPh>
    <rPh sb="8" eb="10">
      <t>シンリョウ</t>
    </rPh>
    <rPh sb="10" eb="11">
      <t>ベツ</t>
    </rPh>
    <rPh sb="11" eb="14">
      <t>イリョウヒ</t>
    </rPh>
    <phoneticPr fontId="2"/>
  </si>
  <si>
    <t>令和６年度</t>
    <rPh sb="0" eb="2">
      <t>レイワ</t>
    </rPh>
    <rPh sb="3" eb="5">
      <t>ネンド</t>
    </rPh>
    <phoneticPr fontId="7"/>
  </si>
  <si>
    <t>令和２年度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</si>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</sst>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&quot;(&quot;#,##0.0&quot;)&quot;;&quot;(&quot;&quot;△&quot;#,##0.0&quot;)&quot;"/>
  </numFmts>
  <fonts count="15">
    <font>
      <sz val="11"/>
      <name val="ＦＡ クリアレター"/>
      <family val="1"/>
      <charset val="128"/>
    </font>
    <font>
      <sz val="11"/>
      <name val="ＦＡ クリアレター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ＦＡ クリアレター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indexed="1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4" fillId="0" borderId="0"/>
  </cellStyleXfs>
  <cellXfs count="98">
    <xf numFmtId="0" fontId="0" fillId="0" borderId="0" xfId="0"/>
    <xf numFmtId="37" fontId="8" fillId="0" borderId="0" xfId="2" applyNumberFormat="1" applyFont="1" applyAlignment="1">
      <alignment vertical="center"/>
    </xf>
    <xf numFmtId="37" fontId="9" fillId="0" borderId="0" xfId="2" applyNumberFormat="1" applyFont="1" applyAlignment="1">
      <alignment vertical="center"/>
    </xf>
    <xf numFmtId="0" fontId="9" fillId="0" borderId="0" xfId="2" applyFont="1"/>
    <xf numFmtId="177" fontId="9" fillId="0" borderId="6" xfId="1" applyNumberFormat="1" applyFont="1" applyFill="1" applyBorder="1" applyAlignment="1" applyProtection="1">
      <alignment vertical="center"/>
    </xf>
    <xf numFmtId="0" fontId="9" fillId="0" borderId="0" xfId="0" applyFont="1"/>
    <xf numFmtId="177" fontId="9" fillId="2" borderId="1" xfId="1" applyNumberFormat="1" applyFont="1" applyFill="1" applyBorder="1" applyAlignment="1" applyProtection="1">
      <alignment vertical="center"/>
      <protection locked="0"/>
    </xf>
    <xf numFmtId="177" fontId="9" fillId="2" borderId="1" xfId="1" applyNumberFormat="1" applyFont="1" applyFill="1" applyBorder="1" applyAlignment="1" applyProtection="1">
      <alignment vertical="center" shrinkToFit="1"/>
      <protection locked="0"/>
    </xf>
    <xf numFmtId="177" fontId="9" fillId="0" borderId="19" xfId="1" applyNumberFormat="1" applyFont="1" applyFill="1" applyBorder="1" applyAlignment="1" applyProtection="1">
      <alignment vertical="center"/>
    </xf>
    <xf numFmtId="177" fontId="9" fillId="0" borderId="5" xfId="1" applyNumberFormat="1" applyFont="1" applyFill="1" applyBorder="1" applyAlignment="1" applyProtection="1">
      <alignment vertical="center"/>
      <protection locked="0"/>
    </xf>
    <xf numFmtId="177" fontId="9" fillId="0" borderId="5" xfId="1" applyNumberFormat="1" applyFont="1" applyFill="1" applyBorder="1" applyAlignment="1" applyProtection="1">
      <alignment vertical="center" shrinkToFit="1"/>
      <protection locked="0"/>
    </xf>
    <xf numFmtId="177" fontId="9" fillId="0" borderId="7" xfId="1" applyNumberFormat="1" applyFont="1" applyFill="1" applyBorder="1" applyAlignment="1" applyProtection="1">
      <alignment vertical="center"/>
    </xf>
    <xf numFmtId="37" fontId="9" fillId="0" borderId="21" xfId="2" applyNumberFormat="1" applyFont="1" applyBorder="1" applyAlignment="1">
      <alignment horizontal="center" vertical="center"/>
    </xf>
    <xf numFmtId="37" fontId="9" fillId="0" borderId="22" xfId="2" applyNumberFormat="1" applyFont="1" applyBorder="1" applyAlignment="1">
      <alignment horizontal="center" vertical="center" wrapText="1"/>
    </xf>
    <xf numFmtId="37" fontId="9" fillId="0" borderId="23" xfId="2" applyNumberFormat="1" applyFont="1" applyBorder="1" applyAlignment="1">
      <alignment horizontal="center" vertical="center"/>
    </xf>
    <xf numFmtId="37" fontId="9" fillId="0" borderId="23" xfId="2" applyNumberFormat="1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/>
    </xf>
    <xf numFmtId="0" fontId="8" fillId="0" borderId="0" xfId="2" applyFont="1" applyAlignment="1">
      <alignment horizontal="center"/>
    </xf>
    <xf numFmtId="37" fontId="9" fillId="0" borderId="20" xfId="2" applyNumberFormat="1" applyFont="1" applyBorder="1" applyAlignment="1">
      <alignment horizontal="center" vertical="center" wrapText="1"/>
    </xf>
    <xf numFmtId="178" fontId="9" fillId="0" borderId="5" xfId="1" applyNumberFormat="1" applyFont="1" applyFill="1" applyBorder="1" applyAlignment="1" applyProtection="1">
      <alignment vertical="center"/>
    </xf>
    <xf numFmtId="178" fontId="9" fillId="0" borderId="1" xfId="1" applyNumberFormat="1" applyFont="1" applyFill="1" applyBorder="1" applyAlignment="1" applyProtection="1">
      <alignment vertical="center"/>
    </xf>
    <xf numFmtId="37" fontId="9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right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176" fontId="9" fillId="2" borderId="1" xfId="0" applyNumberFormat="1" applyFont="1" applyFill="1" applyBorder="1" applyAlignment="1">
      <alignment vertical="center"/>
    </xf>
    <xf numFmtId="176" fontId="9" fillId="2" borderId="4" xfId="0" applyNumberFormat="1" applyFont="1" applyFill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176" fontId="9" fillId="2" borderId="5" xfId="0" applyNumberFormat="1" applyFont="1" applyFill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38" fontId="11" fillId="0" borderId="1" xfId="1" applyFont="1" applyFill="1" applyBorder="1" applyAlignment="1" applyProtection="1">
      <alignment vertical="center"/>
    </xf>
    <xf numFmtId="38" fontId="12" fillId="2" borderId="1" xfId="1" applyFont="1" applyFill="1" applyBorder="1" applyAlignment="1" applyProtection="1">
      <alignment vertical="center"/>
      <protection locked="0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>
      <alignment horizontal="center" vertical="center"/>
    </xf>
    <xf numFmtId="38" fontId="9" fillId="0" borderId="1" xfId="1" applyFont="1" applyFill="1" applyBorder="1" applyAlignment="1" applyProtection="1">
      <alignment horizontal="center" vertical="center"/>
    </xf>
    <xf numFmtId="38" fontId="11" fillId="0" borderId="3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vertical="center"/>
    </xf>
    <xf numFmtId="38" fontId="9" fillId="0" borderId="5" xfId="1" applyFont="1" applyFill="1" applyBorder="1" applyAlignment="1" applyProtection="1">
      <alignment horizontal="center" vertical="center"/>
    </xf>
    <xf numFmtId="38" fontId="12" fillId="2" borderId="5" xfId="1" applyFont="1" applyFill="1" applyBorder="1" applyAlignment="1" applyProtection="1">
      <alignment vertical="center"/>
      <protection locked="0"/>
    </xf>
    <xf numFmtId="38" fontId="12" fillId="2" borderId="1" xfId="1" applyFont="1" applyFill="1" applyBorder="1" applyAlignment="1" applyProtection="1">
      <alignment vertical="center" shrinkToFit="1"/>
      <protection locked="0"/>
    </xf>
    <xf numFmtId="38" fontId="11" fillId="0" borderId="1" xfId="1" applyFont="1" applyFill="1" applyBorder="1" applyAlignment="1" applyProtection="1">
      <alignment vertical="center" shrinkToFit="1"/>
    </xf>
    <xf numFmtId="37" fontId="9" fillId="0" borderId="0" xfId="2" applyNumberFormat="1" applyFont="1" applyAlignment="1">
      <alignment vertical="center" shrinkToFit="1"/>
    </xf>
    <xf numFmtId="37" fontId="9" fillId="0" borderId="0" xfId="2" applyNumberFormat="1" applyFont="1" applyAlignment="1">
      <alignment horizontal="right" vertical="center" shrinkToFit="1"/>
    </xf>
    <xf numFmtId="0" fontId="9" fillId="0" borderId="0" xfId="0" applyFont="1" applyAlignment="1">
      <alignment shrinkToFit="1"/>
    </xf>
    <xf numFmtId="37" fontId="9" fillId="0" borderId="23" xfId="2" applyNumberFormat="1" applyFont="1" applyBorder="1" applyAlignment="1">
      <alignment horizontal="center" vertical="center" shrinkToFit="1"/>
    </xf>
    <xf numFmtId="38" fontId="9" fillId="0" borderId="1" xfId="1" applyFont="1" applyFill="1" applyBorder="1" applyAlignment="1" applyProtection="1">
      <alignment horizontal="center" vertical="center" shrinkToFit="1"/>
    </xf>
    <xf numFmtId="38" fontId="9" fillId="0" borderId="0" xfId="1" applyFont="1" applyFill="1" applyAlignment="1" applyProtection="1">
      <alignment vertical="center" shrinkToFit="1"/>
    </xf>
    <xf numFmtId="38" fontId="12" fillId="2" borderId="2" xfId="1" applyFont="1" applyFill="1" applyBorder="1" applyAlignment="1">
      <alignment vertical="center" shrinkToFit="1"/>
    </xf>
    <xf numFmtId="38" fontId="11" fillId="0" borderId="3" xfId="1" applyFont="1" applyFill="1" applyBorder="1" applyAlignment="1" applyProtection="1">
      <alignment horizontal="center" vertical="center" shrinkToFit="1"/>
    </xf>
    <xf numFmtId="38" fontId="9" fillId="0" borderId="4" xfId="1" applyFont="1" applyFill="1" applyBorder="1" applyAlignment="1" applyProtection="1">
      <alignment horizontal="center" vertical="center" shrinkToFit="1"/>
    </xf>
    <xf numFmtId="38" fontId="12" fillId="2" borderId="4" xfId="1" applyFont="1" applyFill="1" applyBorder="1" applyAlignment="1" applyProtection="1">
      <alignment vertical="center" shrinkToFit="1"/>
      <protection locked="0"/>
    </xf>
    <xf numFmtId="38" fontId="11" fillId="0" borderId="1" xfId="1" applyFont="1" applyFill="1" applyBorder="1" applyAlignment="1" applyProtection="1">
      <alignment horizontal="center" vertical="center" shrinkToFit="1"/>
    </xf>
    <xf numFmtId="176" fontId="9" fillId="3" borderId="5" xfId="0" applyNumberFormat="1" applyFont="1" applyFill="1" applyBorder="1" applyAlignment="1">
      <alignment vertical="center"/>
    </xf>
    <xf numFmtId="176" fontId="9" fillId="3" borderId="1" xfId="0" applyNumberFormat="1" applyFont="1" applyFill="1" applyBorder="1" applyAlignment="1">
      <alignment vertical="center"/>
    </xf>
    <xf numFmtId="176" fontId="9" fillId="3" borderId="4" xfId="0" applyNumberFormat="1" applyFont="1" applyFill="1" applyBorder="1" applyAlignment="1">
      <alignment vertical="center"/>
    </xf>
    <xf numFmtId="38" fontId="12" fillId="3" borderId="5" xfId="1" applyFont="1" applyFill="1" applyBorder="1" applyAlignment="1" applyProtection="1">
      <alignment vertical="center"/>
      <protection locked="0"/>
    </xf>
    <xf numFmtId="38" fontId="12" fillId="3" borderId="1" xfId="1" applyFont="1" applyFill="1" applyBorder="1" applyAlignment="1" applyProtection="1">
      <alignment vertical="center" shrinkToFit="1"/>
      <protection locked="0"/>
    </xf>
    <xf numFmtId="38" fontId="12" fillId="3" borderId="1" xfId="1" applyFont="1" applyFill="1" applyBorder="1" applyAlignment="1" applyProtection="1">
      <alignment vertical="center"/>
      <protection locked="0"/>
    </xf>
    <xf numFmtId="38" fontId="12" fillId="3" borderId="2" xfId="1" applyFont="1" applyFill="1" applyBorder="1" applyAlignment="1">
      <alignment vertical="center" shrinkToFit="1"/>
    </xf>
    <xf numFmtId="38" fontId="12" fillId="3" borderId="4" xfId="1" applyFont="1" applyFill="1" applyBorder="1" applyAlignment="1" applyProtection="1">
      <alignment vertical="center" shrinkToFit="1"/>
      <protection locked="0"/>
    </xf>
    <xf numFmtId="177" fontId="9" fillId="3" borderId="1" xfId="1" applyNumberFormat="1" applyFont="1" applyFill="1" applyBorder="1" applyAlignment="1" applyProtection="1">
      <alignment vertical="center"/>
      <protection locked="0"/>
    </xf>
    <xf numFmtId="178" fontId="9" fillId="3" borderId="1" xfId="1" applyNumberFormat="1" applyFont="1" applyFill="1" applyBorder="1" applyAlignment="1" applyProtection="1">
      <alignment vertical="center"/>
    </xf>
    <xf numFmtId="177" fontId="9" fillId="3" borderId="1" xfId="1" applyNumberFormat="1" applyFont="1" applyFill="1" applyBorder="1" applyAlignment="1" applyProtection="1">
      <alignment vertical="center" shrinkToFit="1"/>
      <protection locked="0"/>
    </xf>
    <xf numFmtId="0" fontId="14" fillId="0" borderId="20" xfId="0" applyFont="1" applyBorder="1" applyAlignment="1">
      <alignment horizontal="center" vertical="center"/>
    </xf>
    <xf numFmtId="38" fontId="13" fillId="0" borderId="20" xfId="1" applyFont="1" applyFill="1" applyBorder="1" applyAlignment="1" applyProtection="1">
      <alignment horizontal="center" vertical="center"/>
    </xf>
    <xf numFmtId="37" fontId="9" fillId="0" borderId="5" xfId="2" applyNumberFormat="1" applyFont="1" applyBorder="1" applyAlignment="1">
      <alignment horizontal="center" vertical="center"/>
    </xf>
    <xf numFmtId="37" fontId="9" fillId="0" borderId="1" xfId="2" applyNumberFormat="1" applyFont="1" applyBorder="1" applyAlignment="1">
      <alignment horizontal="center" vertical="center"/>
    </xf>
    <xf numFmtId="38" fontId="9" fillId="0" borderId="10" xfId="1" applyFont="1" applyFill="1" applyBorder="1" applyAlignment="1" applyProtection="1">
      <alignment horizontal="center" vertical="center" textRotation="255"/>
    </xf>
    <xf numFmtId="38" fontId="9" fillId="0" borderId="27" xfId="1" applyFont="1" applyFill="1" applyBorder="1" applyAlignment="1" applyProtection="1">
      <alignment horizontal="center" vertical="center" textRotation="255"/>
    </xf>
    <xf numFmtId="38" fontId="9" fillId="0" borderId="8" xfId="1" applyFont="1" applyFill="1" applyBorder="1" applyAlignment="1" applyProtection="1">
      <alignment horizontal="center" vertical="center" textRotation="255"/>
    </xf>
    <xf numFmtId="38" fontId="9" fillId="0" borderId="14" xfId="1" applyFont="1" applyFill="1" applyBorder="1" applyAlignment="1" applyProtection="1">
      <alignment horizontal="center" vertical="center" textRotation="255"/>
    </xf>
    <xf numFmtId="38" fontId="9" fillId="0" borderId="28" xfId="1" applyFont="1" applyFill="1" applyBorder="1" applyAlignment="1" applyProtection="1">
      <alignment horizontal="center" vertical="center" textRotation="255"/>
    </xf>
    <xf numFmtId="38" fontId="9" fillId="0" borderId="15" xfId="1" applyFont="1" applyFill="1" applyBorder="1" applyAlignment="1" applyProtection="1">
      <alignment horizontal="center" vertical="center" textRotation="255"/>
    </xf>
    <xf numFmtId="38" fontId="9" fillId="0" borderId="23" xfId="1" applyFont="1" applyFill="1" applyBorder="1" applyAlignment="1" applyProtection="1">
      <alignment horizontal="center" vertical="center"/>
    </xf>
    <xf numFmtId="38" fontId="9" fillId="0" borderId="24" xfId="1" applyFont="1" applyFill="1" applyBorder="1" applyAlignment="1" applyProtection="1">
      <alignment horizontal="center" vertical="center"/>
    </xf>
    <xf numFmtId="38" fontId="9" fillId="0" borderId="25" xfId="1" applyFont="1" applyFill="1" applyBorder="1" applyAlignment="1" applyProtection="1">
      <alignment horizontal="center" vertical="center"/>
    </xf>
    <xf numFmtId="38" fontId="11" fillId="0" borderId="9" xfId="1" applyFont="1" applyFill="1" applyBorder="1" applyAlignment="1" applyProtection="1">
      <alignment horizontal="center" vertical="center"/>
    </xf>
    <xf numFmtId="38" fontId="11" fillId="0" borderId="0" xfId="1" applyFont="1" applyFill="1" applyBorder="1" applyAlignment="1" applyProtection="1">
      <alignment horizontal="center" vertical="center"/>
    </xf>
    <xf numFmtId="38" fontId="11" fillId="0" borderId="16" xfId="1" applyFont="1" applyFill="1" applyBorder="1" applyAlignment="1" applyProtection="1">
      <alignment horizontal="center" vertical="center"/>
    </xf>
    <xf numFmtId="38" fontId="11" fillId="0" borderId="17" xfId="1" applyFont="1" applyFill="1" applyBorder="1" applyAlignment="1" applyProtection="1">
      <alignment horizontal="center" vertical="center"/>
    </xf>
    <xf numFmtId="38" fontId="11" fillId="0" borderId="18" xfId="1" applyFont="1" applyFill="1" applyBorder="1" applyAlignment="1" applyProtection="1">
      <alignment horizontal="center" vertical="center"/>
    </xf>
    <xf numFmtId="38" fontId="11" fillId="0" borderId="13" xfId="1" applyFont="1" applyFill="1" applyBorder="1" applyAlignment="1" applyProtection="1">
      <alignment horizontal="center" vertical="center"/>
    </xf>
    <xf numFmtId="38" fontId="9" fillId="0" borderId="12" xfId="1" applyFont="1" applyFill="1" applyBorder="1" applyAlignment="1" applyProtection="1">
      <alignment horizontal="center" vertical="center" textRotation="255"/>
    </xf>
    <xf numFmtId="38" fontId="9" fillId="0" borderId="5" xfId="1" applyFont="1" applyFill="1" applyBorder="1" applyAlignment="1" applyProtection="1">
      <alignment horizontal="center" vertical="center" textRotation="255"/>
    </xf>
    <xf numFmtId="38" fontId="9" fillId="0" borderId="1" xfId="1" applyFont="1" applyFill="1" applyBorder="1" applyAlignment="1" applyProtection="1">
      <alignment horizontal="center" vertical="center" textRotation="255"/>
    </xf>
    <xf numFmtId="38" fontId="9" fillId="0" borderId="11" xfId="1" applyFont="1" applyFill="1" applyBorder="1" applyAlignment="1" applyProtection="1">
      <alignment horizontal="center" vertical="center" textRotation="255"/>
    </xf>
    <xf numFmtId="38" fontId="9" fillId="0" borderId="26" xfId="1" applyFont="1" applyFill="1" applyBorder="1" applyAlignment="1" applyProtection="1">
      <alignment horizontal="center" vertical="center" textRotation="255"/>
    </xf>
    <xf numFmtId="38" fontId="11" fillId="0" borderId="10" xfId="1" applyFont="1" applyFill="1" applyBorder="1" applyAlignment="1" applyProtection="1">
      <alignment horizontal="center" vertical="center" textRotation="255"/>
    </xf>
    <xf numFmtId="38" fontId="11" fillId="0" borderId="8" xfId="1" applyFont="1" applyFill="1" applyBorder="1" applyAlignment="1" applyProtection="1">
      <alignment horizontal="center" vertical="center" textRotation="255"/>
    </xf>
    <xf numFmtId="38" fontId="11" fillId="0" borderId="17" xfId="1" applyFont="1" applyFill="1" applyBorder="1" applyAlignment="1" applyProtection="1">
      <alignment horizontal="center" vertical="center" textRotation="255"/>
    </xf>
    <xf numFmtId="38" fontId="11" fillId="0" borderId="13" xfId="1" applyFont="1" applyFill="1" applyBorder="1" applyAlignment="1" applyProtection="1">
      <alignment horizontal="center" vertical="center" textRotation="255"/>
    </xf>
  </cellXfs>
  <cellStyles count="4">
    <cellStyle name="桁区切り" xfId="1" builtinId="6"/>
    <cellStyle name="標準" xfId="0" builtinId="0"/>
    <cellStyle name="標準_表32ひとり親推移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9"/>
  <sheetViews>
    <sheetView tabSelected="1" view="pageBreakPreview" zoomScale="85" zoomScaleNormal="100" zoomScaleSheetLayoutView="85" workbookViewId="0">
      <pane ySplit="3" topLeftCell="A4" activePane="bottomLeft" state="frozen"/>
      <selection sqref="A1:XFD1"/>
      <selection pane="bottomLeft"/>
    </sheetView>
  </sheetViews>
  <sheetFormatPr defaultRowHeight="13.5"/>
  <cols>
    <col min="1" max="5" width="12.625" style="5" customWidth="1"/>
    <col min="6" max="6" width="12.625" style="50" customWidth="1"/>
    <col min="7" max="9" width="12.625" style="5" customWidth="1"/>
    <col min="10" max="16384" width="9" style="5"/>
  </cols>
  <sheetData>
    <row r="1" spans="1:10" s="3" customFormat="1" ht="21.95" customHeight="1">
      <c r="A1" s="1" t="s">
        <v>56</v>
      </c>
      <c r="B1" s="2"/>
      <c r="C1" s="2"/>
      <c r="D1" s="2"/>
      <c r="E1" s="2"/>
      <c r="F1" s="48"/>
      <c r="G1" s="2"/>
      <c r="H1" s="2"/>
      <c r="I1" s="2"/>
    </row>
    <row r="2" spans="1:10" s="22" customFormat="1" ht="21.95" customHeight="1">
      <c r="A2" s="21"/>
      <c r="B2" s="21" t="s">
        <v>44</v>
      </c>
      <c r="C2" s="21"/>
      <c r="D2" s="21" t="s">
        <v>45</v>
      </c>
      <c r="E2" s="21"/>
      <c r="F2" s="49" t="s">
        <v>46</v>
      </c>
      <c r="G2" s="21"/>
      <c r="H2" s="21" t="s">
        <v>46</v>
      </c>
      <c r="I2" s="21"/>
    </row>
    <row r="3" spans="1:10" s="17" customFormat="1" ht="33" customHeight="1" thickBot="1">
      <c r="A3" s="12"/>
      <c r="B3" s="13" t="s">
        <v>31</v>
      </c>
      <c r="C3" s="13" t="s">
        <v>43</v>
      </c>
      <c r="D3" s="14" t="s">
        <v>32</v>
      </c>
      <c r="E3" s="13" t="s">
        <v>0</v>
      </c>
      <c r="F3" s="51" t="s">
        <v>33</v>
      </c>
      <c r="G3" s="13" t="s">
        <v>0</v>
      </c>
      <c r="H3" s="15" t="s">
        <v>42</v>
      </c>
      <c r="I3" s="18" t="s">
        <v>0</v>
      </c>
      <c r="J3" s="16"/>
    </row>
    <row r="4" spans="1:10" ht="33" customHeight="1">
      <c r="A4" s="72" t="s">
        <v>34</v>
      </c>
      <c r="B4" s="9">
        <v>314879</v>
      </c>
      <c r="C4" s="19">
        <v>0.3</v>
      </c>
      <c r="D4" s="9">
        <v>3618030</v>
      </c>
      <c r="E4" s="19">
        <v>-24.6</v>
      </c>
      <c r="F4" s="10">
        <v>6665696000</v>
      </c>
      <c r="G4" s="19">
        <v>-26.7</v>
      </c>
      <c r="H4" s="11">
        <v>1842</v>
      </c>
      <c r="I4" s="19">
        <v>-2.9</v>
      </c>
    </row>
    <row r="5" spans="1:10" ht="33" customHeight="1">
      <c r="A5" s="73" t="s">
        <v>36</v>
      </c>
      <c r="B5" s="67">
        <v>317649</v>
      </c>
      <c r="C5" s="68">
        <f>ROUND((B5/B4-1)*100,1)</f>
        <v>0.9</v>
      </c>
      <c r="D5" s="67">
        <v>4293165</v>
      </c>
      <c r="E5" s="68">
        <f>ROUND((D5/D4-1)*100,1)</f>
        <v>18.7</v>
      </c>
      <c r="F5" s="69">
        <v>8753625000</v>
      </c>
      <c r="G5" s="68">
        <f>ROUND((F5/F4-1)*100,1)</f>
        <v>31.3</v>
      </c>
      <c r="H5" s="4">
        <f>ROUND(F5/D5,0)</f>
        <v>2039</v>
      </c>
      <c r="I5" s="20">
        <f>ROUND((H5/H4-1)*100,1)</f>
        <v>10.7</v>
      </c>
    </row>
    <row r="6" spans="1:10" ht="33" customHeight="1">
      <c r="A6" s="73" t="s">
        <v>39</v>
      </c>
      <c r="B6" s="67">
        <v>307741</v>
      </c>
      <c r="C6" s="68">
        <f>ROUND((B6/B5-1)*100,1)</f>
        <v>-3.1</v>
      </c>
      <c r="D6" s="67">
        <v>4585545</v>
      </c>
      <c r="E6" s="68">
        <f>ROUND((D6/D5-1)*100,1)</f>
        <v>6.8</v>
      </c>
      <c r="F6" s="69">
        <v>8892278000</v>
      </c>
      <c r="G6" s="68">
        <f>ROUND((F6/F5-1)*100,1)</f>
        <v>1.6</v>
      </c>
      <c r="H6" s="4">
        <f>ROUND(F6/D6,0)</f>
        <v>1939</v>
      </c>
      <c r="I6" s="20">
        <f>ROUND((H6/H5-1)*100,1)</f>
        <v>-4.9000000000000004</v>
      </c>
    </row>
    <row r="7" spans="1:10" ht="33" customHeight="1">
      <c r="A7" s="73" t="s">
        <v>40</v>
      </c>
      <c r="B7" s="67">
        <v>432657</v>
      </c>
      <c r="C7" s="68">
        <f>ROUND((B7/B6-1)*100,1)</f>
        <v>40.6</v>
      </c>
      <c r="D7" s="67">
        <v>6251984</v>
      </c>
      <c r="E7" s="68">
        <f>ROUND((D7/D6-1)*100,1)</f>
        <v>36.299999999999997</v>
      </c>
      <c r="F7" s="69">
        <v>12821912000</v>
      </c>
      <c r="G7" s="68">
        <f>ROUND((F7/F6-1)*100,1)</f>
        <v>44.2</v>
      </c>
      <c r="H7" s="4">
        <f>ROUND(F7/D7,0)</f>
        <v>2051</v>
      </c>
      <c r="I7" s="20">
        <f>ROUND((H7/H6-1)*100,1)</f>
        <v>5.8</v>
      </c>
    </row>
    <row r="8" spans="1:10" ht="33" customHeight="1">
      <c r="A8" s="73" t="s">
        <v>59</v>
      </c>
      <c r="B8" s="6">
        <v>424368</v>
      </c>
      <c r="C8" s="20">
        <f>ROUND((B8/B7-1)*100,1)</f>
        <v>-1.9</v>
      </c>
      <c r="D8" s="6">
        <v>7316211</v>
      </c>
      <c r="E8" s="20">
        <f>ROUND((D8/D7-1)*100,1)</f>
        <v>17</v>
      </c>
      <c r="F8" s="7">
        <v>15338179814</v>
      </c>
      <c r="G8" s="20">
        <f>ROUND((F8/F7-1)*100,1)</f>
        <v>19.600000000000001</v>
      </c>
      <c r="H8" s="8">
        <f>ROUND(F8/D8,0)</f>
        <v>2096</v>
      </c>
      <c r="I8" s="20">
        <f>ROUND((H8/H7-1)*100,1)</f>
        <v>2.2000000000000002</v>
      </c>
    </row>
    <row r="9" spans="1:10" ht="21.95" customHeight="1">
      <c r="I9" s="23" t="s">
        <v>47</v>
      </c>
    </row>
  </sheetData>
  <phoneticPr fontId="7"/>
  <printOptions horizontalCentered="1"/>
  <pageMargins left="0.98425196850393704" right="0.98425196850393704" top="0.98425196850393704" bottom="0.98425196850393704" header="0.51181102362204722" footer="0.51181102362204722"/>
  <pageSetup paperSize="9" scale="72" pageOrder="overThenDown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23"/>
  <sheetViews>
    <sheetView view="pageBreakPreview" zoomScale="85" zoomScaleNormal="100" zoomScaleSheetLayoutView="85" workbookViewId="0"/>
  </sheetViews>
  <sheetFormatPr defaultColWidth="11.625" defaultRowHeight="30" customHeight="1"/>
  <cols>
    <col min="1" max="6" width="12.625" style="25" customWidth="1"/>
    <col min="7" max="16384" width="11.625" style="25"/>
  </cols>
  <sheetData>
    <row r="1" spans="1:6" ht="21.95" customHeight="1">
      <c r="A1" s="24" t="s">
        <v>57</v>
      </c>
    </row>
    <row r="2" spans="1:6" ht="21.95" customHeight="1">
      <c r="F2" s="21" t="s">
        <v>49</v>
      </c>
    </row>
    <row r="3" spans="1:6" s="33" customFormat="1" ht="21.95" customHeight="1" thickBot="1">
      <c r="A3" s="35" t="s">
        <v>48</v>
      </c>
      <c r="B3" s="70" t="s">
        <v>60</v>
      </c>
      <c r="C3" s="70" t="s">
        <v>51</v>
      </c>
      <c r="D3" s="70" t="s">
        <v>52</v>
      </c>
      <c r="E3" s="70" t="s">
        <v>53</v>
      </c>
      <c r="F3" s="70" t="s">
        <v>61</v>
      </c>
    </row>
    <row r="4" spans="1:6" ht="21.95" customHeight="1">
      <c r="A4" s="29" t="s">
        <v>1</v>
      </c>
      <c r="B4" s="59">
        <v>28177.406290651394</v>
      </c>
      <c r="C4" s="59">
        <v>28080.341716861272</v>
      </c>
      <c r="D4" s="59">
        <v>26948.695839048927</v>
      </c>
      <c r="E4" s="59">
        <v>35058.520048114544</v>
      </c>
      <c r="F4" s="34">
        <v>34223</v>
      </c>
    </row>
    <row r="5" spans="1:6" ht="21.95" customHeight="1">
      <c r="A5" s="26" t="s">
        <v>2</v>
      </c>
      <c r="B5" s="60">
        <v>18600.511746432385</v>
      </c>
      <c r="C5" s="60">
        <v>18973.258209706364</v>
      </c>
      <c r="D5" s="60">
        <v>18393.299039780522</v>
      </c>
      <c r="E5" s="60">
        <v>26841.192767027602</v>
      </c>
      <c r="F5" s="30">
        <v>26550</v>
      </c>
    </row>
    <row r="6" spans="1:6" ht="21.95" customHeight="1">
      <c r="A6" s="26" t="s">
        <v>3</v>
      </c>
      <c r="B6" s="60">
        <v>6950.1008283985375</v>
      </c>
      <c r="C6" s="60">
        <v>7276.2158689865382</v>
      </c>
      <c r="D6" s="60">
        <v>7057.8003200731591</v>
      </c>
      <c r="E6" s="60">
        <v>11332.858751761916</v>
      </c>
      <c r="F6" s="30">
        <v>11266</v>
      </c>
    </row>
    <row r="7" spans="1:6" ht="21.95" customHeight="1">
      <c r="A7" s="26" t="s">
        <v>4</v>
      </c>
      <c r="B7" s="60">
        <v>9345.5981231595633</v>
      </c>
      <c r="C7" s="60">
        <v>9505.2293526874037</v>
      </c>
      <c r="D7" s="60">
        <v>9095.1345907636023</v>
      </c>
      <c r="E7" s="60">
        <v>14408.202780054757</v>
      </c>
      <c r="F7" s="30">
        <v>14159</v>
      </c>
    </row>
    <row r="8" spans="1:6" ht="21.95" customHeight="1">
      <c r="A8" s="26" t="s">
        <v>5</v>
      </c>
      <c r="B8" s="60">
        <v>14940.526088082062</v>
      </c>
      <c r="C8" s="60">
        <v>14895.279549403836</v>
      </c>
      <c r="D8" s="60">
        <v>14530.706241426611</v>
      </c>
      <c r="E8" s="60">
        <v>18240.075411191276</v>
      </c>
      <c r="F8" s="30">
        <v>18042</v>
      </c>
    </row>
    <row r="9" spans="1:6" ht="21.95" customHeight="1">
      <c r="A9" s="26" t="s">
        <v>6</v>
      </c>
      <c r="B9" s="60">
        <v>17508.222039931399</v>
      </c>
      <c r="C9" s="60">
        <v>17781.836929514429</v>
      </c>
      <c r="D9" s="60">
        <v>17505.797233653408</v>
      </c>
      <c r="E9" s="60">
        <v>23419.232048188853</v>
      </c>
      <c r="F9" s="30">
        <v>22855</v>
      </c>
    </row>
    <row r="10" spans="1:6" ht="21.95" customHeight="1">
      <c r="A10" s="27" t="s">
        <v>19</v>
      </c>
      <c r="B10" s="60">
        <v>16865.279125004046</v>
      </c>
      <c r="C10" s="60">
        <v>16609.518606557638</v>
      </c>
      <c r="D10" s="60">
        <v>16279.577297668038</v>
      </c>
      <c r="E10" s="60">
        <v>21486.216069608188</v>
      </c>
      <c r="F10" s="30">
        <v>21045</v>
      </c>
    </row>
    <row r="11" spans="1:6" ht="21.95" customHeight="1">
      <c r="A11" s="26" t="s">
        <v>7</v>
      </c>
      <c r="B11" s="60">
        <v>21784.658512118564</v>
      </c>
      <c r="C11" s="60">
        <v>21723.078632765391</v>
      </c>
      <c r="D11" s="60">
        <v>21079.926817558298</v>
      </c>
      <c r="E11" s="60">
        <v>26928.600454208747</v>
      </c>
      <c r="F11" s="30">
        <v>26424</v>
      </c>
    </row>
    <row r="12" spans="1:6" ht="21.95" customHeight="1">
      <c r="A12" s="26" t="s">
        <v>8</v>
      </c>
      <c r="B12" s="60">
        <v>14499.330712228586</v>
      </c>
      <c r="C12" s="60">
        <v>14482.052421843595</v>
      </c>
      <c r="D12" s="60">
        <v>14020.116300868771</v>
      </c>
      <c r="E12" s="60">
        <v>18696.202882228503</v>
      </c>
      <c r="F12" s="30">
        <v>18128</v>
      </c>
    </row>
    <row r="13" spans="1:6" ht="21.95" customHeight="1">
      <c r="A13" s="26" t="s">
        <v>9</v>
      </c>
      <c r="B13" s="60">
        <v>16040.967210303206</v>
      </c>
      <c r="C13" s="60">
        <v>15930.860915309066</v>
      </c>
      <c r="D13" s="60">
        <v>15283.524874256973</v>
      </c>
      <c r="E13" s="60">
        <v>20142.950807985344</v>
      </c>
      <c r="F13" s="30">
        <v>19484</v>
      </c>
    </row>
    <row r="14" spans="1:6" ht="21.95" customHeight="1">
      <c r="A14" s="26" t="s">
        <v>10</v>
      </c>
      <c r="B14" s="60">
        <v>28737.816121412161</v>
      </c>
      <c r="C14" s="60">
        <v>29509.041834289746</v>
      </c>
      <c r="D14" s="60">
        <v>28856.372427983541</v>
      </c>
      <c r="E14" s="60">
        <v>44830.096663330536</v>
      </c>
      <c r="F14" s="30">
        <v>44586</v>
      </c>
    </row>
    <row r="15" spans="1:6" ht="21.95" customHeight="1">
      <c r="A15" s="26" t="s">
        <v>11</v>
      </c>
      <c r="B15" s="60">
        <v>17232.092832411094</v>
      </c>
      <c r="C15" s="60">
        <v>17329.398468682048</v>
      </c>
      <c r="D15" s="60">
        <v>16674.580932784636</v>
      </c>
      <c r="E15" s="60">
        <v>22543.145804258322</v>
      </c>
      <c r="F15" s="30">
        <v>22030</v>
      </c>
    </row>
    <row r="16" spans="1:6" ht="21.95" customHeight="1">
      <c r="A16" s="26" t="s">
        <v>12</v>
      </c>
      <c r="B16" s="60">
        <v>22643.613943630069</v>
      </c>
      <c r="C16" s="60">
        <v>23533.837894896766</v>
      </c>
      <c r="D16" s="60">
        <v>22473.998171010517</v>
      </c>
      <c r="E16" s="60">
        <v>38737.680398198958</v>
      </c>
      <c r="F16" s="30">
        <v>38032</v>
      </c>
    </row>
    <row r="17" spans="1:6" ht="21.95" customHeight="1">
      <c r="A17" s="26" t="s">
        <v>13</v>
      </c>
      <c r="B17" s="60">
        <v>20167.621418632494</v>
      </c>
      <c r="C17" s="60">
        <v>20549.754891006753</v>
      </c>
      <c r="D17" s="60">
        <v>19644.646433470509</v>
      </c>
      <c r="E17" s="60">
        <v>31126.178811022688</v>
      </c>
      <c r="F17" s="30">
        <v>30267</v>
      </c>
    </row>
    <row r="18" spans="1:6" ht="21.95" customHeight="1">
      <c r="A18" s="26" t="s">
        <v>14</v>
      </c>
      <c r="B18" s="60">
        <v>13775.892567064686</v>
      </c>
      <c r="C18" s="60">
        <v>13703.8582692119</v>
      </c>
      <c r="D18" s="60">
        <v>13356.75141746685</v>
      </c>
      <c r="E18" s="60">
        <v>17067.606779692502</v>
      </c>
      <c r="F18" s="30">
        <v>16776</v>
      </c>
    </row>
    <row r="19" spans="1:6" ht="21.95" customHeight="1">
      <c r="A19" s="26" t="s">
        <v>15</v>
      </c>
      <c r="B19" s="60">
        <v>10119.982616574443</v>
      </c>
      <c r="C19" s="60">
        <v>10236.16882163216</v>
      </c>
      <c r="D19" s="60">
        <v>10085.15642432556</v>
      </c>
      <c r="E19" s="60">
        <v>13456.765081657722</v>
      </c>
      <c r="F19" s="30">
        <v>13092</v>
      </c>
    </row>
    <row r="20" spans="1:6" ht="21.95" customHeight="1">
      <c r="A20" s="26" t="s">
        <v>16</v>
      </c>
      <c r="B20" s="60">
        <v>26034.602883215222</v>
      </c>
      <c r="C20" s="60">
        <v>26304.772112794639</v>
      </c>
      <c r="D20" s="60">
        <v>25544.573502514861</v>
      </c>
      <c r="E20" s="60">
        <v>35324.761853896183</v>
      </c>
      <c r="F20" s="30">
        <v>34584</v>
      </c>
    </row>
    <row r="21" spans="1:6" ht="21.95" customHeight="1" thickBot="1">
      <c r="A21" s="28" t="s">
        <v>17</v>
      </c>
      <c r="B21" s="61">
        <v>11454.776940750089</v>
      </c>
      <c r="C21" s="61">
        <v>11224.49550385045</v>
      </c>
      <c r="D21" s="61">
        <v>10910.342135345221</v>
      </c>
      <c r="E21" s="61">
        <v>13016.712587573351</v>
      </c>
      <c r="F21" s="31">
        <v>12825</v>
      </c>
    </row>
    <row r="22" spans="1:6" ht="21.95" customHeight="1" thickTop="1">
      <c r="A22" s="29" t="s">
        <v>50</v>
      </c>
      <c r="B22" s="32">
        <f t="shared" ref="B22:C22" si="0">SUM(B4:B21)</f>
        <v>314878.99999999994</v>
      </c>
      <c r="C22" s="32">
        <f t="shared" si="0"/>
        <v>317649</v>
      </c>
      <c r="D22" s="32">
        <f>SUM(D4:D21)</f>
        <v>307741</v>
      </c>
      <c r="E22" s="32">
        <f>SUM(E4:E21)</f>
        <v>432657</v>
      </c>
      <c r="F22" s="32">
        <f>SUM(F4:F21)</f>
        <v>424368</v>
      </c>
    </row>
    <row r="23" spans="1:6" ht="21.95" customHeight="1">
      <c r="B23" s="23"/>
      <c r="C23" s="23"/>
      <c r="F23" s="23" t="s">
        <v>47</v>
      </c>
    </row>
  </sheetData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fitToHeight="2" pageOrder="overThenDown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22"/>
  <sheetViews>
    <sheetView view="pageBreakPreview" zoomScale="85" zoomScaleNormal="100" zoomScaleSheetLayoutView="85" workbookViewId="0"/>
  </sheetViews>
  <sheetFormatPr defaultRowHeight="21.95" customHeight="1"/>
  <cols>
    <col min="1" max="4" width="5.625" style="38" customWidth="1"/>
    <col min="5" max="9" width="16.625" style="38" customWidth="1"/>
    <col min="10" max="10" width="9" style="38"/>
    <col min="11" max="11" width="11.625" style="38" bestFit="1" customWidth="1"/>
    <col min="12" max="16384" width="9" style="38"/>
  </cols>
  <sheetData>
    <row r="1" spans="1:9" ht="21.95" customHeight="1">
      <c r="A1" s="24" t="s">
        <v>58</v>
      </c>
    </row>
    <row r="2" spans="1:9" ht="21.95" customHeight="1">
      <c r="B2" s="39"/>
      <c r="C2" s="39"/>
      <c r="D2" s="39"/>
    </row>
    <row r="3" spans="1:9" ht="21.95" customHeight="1" thickBot="1">
      <c r="A3" s="80"/>
      <c r="B3" s="81"/>
      <c r="C3" s="81"/>
      <c r="D3" s="82"/>
      <c r="E3" s="71" t="s">
        <v>35</v>
      </c>
      <c r="F3" s="71" t="s">
        <v>37</v>
      </c>
      <c r="G3" s="71" t="s">
        <v>38</v>
      </c>
      <c r="H3" s="71" t="s">
        <v>41</v>
      </c>
      <c r="I3" s="71" t="s">
        <v>62</v>
      </c>
    </row>
    <row r="4" spans="1:9" ht="33" customHeight="1">
      <c r="A4" s="93" t="s">
        <v>20</v>
      </c>
      <c r="B4" s="89" t="s">
        <v>21</v>
      </c>
      <c r="C4" s="90" t="s">
        <v>22</v>
      </c>
      <c r="D4" s="44" t="s">
        <v>23</v>
      </c>
      <c r="E4" s="62">
        <v>14503</v>
      </c>
      <c r="F4" s="62">
        <v>17185</v>
      </c>
      <c r="G4" s="62">
        <v>17433</v>
      </c>
      <c r="H4" s="62">
        <v>22544</v>
      </c>
      <c r="I4" s="45">
        <v>24549</v>
      </c>
    </row>
    <row r="5" spans="1:9" s="53" customFormat="1" ht="33" customHeight="1">
      <c r="A5" s="89"/>
      <c r="B5" s="89"/>
      <c r="C5" s="91"/>
      <c r="D5" s="52" t="s">
        <v>24</v>
      </c>
      <c r="E5" s="63">
        <v>688751263</v>
      </c>
      <c r="F5" s="63">
        <v>818055668</v>
      </c>
      <c r="G5" s="63">
        <v>840569210</v>
      </c>
      <c r="H5" s="63">
        <v>1129053419</v>
      </c>
      <c r="I5" s="46">
        <v>1266707369</v>
      </c>
    </row>
    <row r="6" spans="1:9" ht="33" customHeight="1">
      <c r="A6" s="89"/>
      <c r="B6" s="89"/>
      <c r="C6" s="91" t="s">
        <v>25</v>
      </c>
      <c r="D6" s="40" t="s">
        <v>23</v>
      </c>
      <c r="E6" s="64">
        <v>1770992</v>
      </c>
      <c r="F6" s="64">
        <v>2116111</v>
      </c>
      <c r="G6" s="64">
        <v>2280221</v>
      </c>
      <c r="H6" s="64">
        <v>3256198</v>
      </c>
      <c r="I6" s="37">
        <v>3507485</v>
      </c>
    </row>
    <row r="7" spans="1:9" s="53" customFormat="1" ht="33" customHeight="1">
      <c r="A7" s="89"/>
      <c r="B7" s="89"/>
      <c r="C7" s="91"/>
      <c r="D7" s="52" t="s">
        <v>24</v>
      </c>
      <c r="E7" s="65">
        <v>3095275179</v>
      </c>
      <c r="F7" s="65">
        <v>4070367746</v>
      </c>
      <c r="G7" s="65">
        <v>4420719253</v>
      </c>
      <c r="H7" s="65">
        <v>6937605154</v>
      </c>
      <c r="I7" s="54">
        <v>7022934977</v>
      </c>
    </row>
    <row r="8" spans="1:9" ht="33" customHeight="1">
      <c r="A8" s="89"/>
      <c r="B8" s="92" t="s">
        <v>26</v>
      </c>
      <c r="C8" s="91" t="s">
        <v>18</v>
      </c>
      <c r="D8" s="40" t="s">
        <v>23</v>
      </c>
      <c r="E8" s="64">
        <v>462206</v>
      </c>
      <c r="F8" s="64">
        <v>517269</v>
      </c>
      <c r="G8" s="64">
        <v>505997</v>
      </c>
      <c r="H8" s="64">
        <v>676398</v>
      </c>
      <c r="I8" s="37">
        <v>785348</v>
      </c>
    </row>
    <row r="9" spans="1:9" s="53" customFormat="1" ht="33" customHeight="1">
      <c r="A9" s="89"/>
      <c r="B9" s="89"/>
      <c r="C9" s="91"/>
      <c r="D9" s="52" t="s">
        <v>24</v>
      </c>
      <c r="E9" s="63">
        <v>1191314366</v>
      </c>
      <c r="F9" s="63">
        <v>1311117761</v>
      </c>
      <c r="G9" s="63">
        <v>1273799755</v>
      </c>
      <c r="H9" s="63">
        <v>1862114792</v>
      </c>
      <c r="I9" s="46">
        <v>2277909756</v>
      </c>
    </row>
    <row r="10" spans="1:9" ht="33" customHeight="1">
      <c r="A10" s="89"/>
      <c r="B10" s="91" t="s">
        <v>27</v>
      </c>
      <c r="C10" s="91"/>
      <c r="D10" s="40" t="s">
        <v>23</v>
      </c>
      <c r="E10" s="64">
        <v>1326694</v>
      </c>
      <c r="F10" s="64">
        <v>1592029</v>
      </c>
      <c r="G10" s="64">
        <v>1726507</v>
      </c>
      <c r="H10" s="64">
        <v>2587012</v>
      </c>
      <c r="I10" s="37">
        <v>2773354</v>
      </c>
    </row>
    <row r="11" spans="1:9" s="53" customFormat="1" ht="33" customHeight="1">
      <c r="A11" s="89"/>
      <c r="B11" s="92"/>
      <c r="C11" s="91"/>
      <c r="D11" s="52" t="s">
        <v>24</v>
      </c>
      <c r="E11" s="63">
        <v>1786763999</v>
      </c>
      <c r="F11" s="63">
        <v>2063123100</v>
      </c>
      <c r="G11" s="63">
        <v>2160932529</v>
      </c>
      <c r="H11" s="63">
        <v>3340844536</v>
      </c>
      <c r="I11" s="46">
        <v>3794549536</v>
      </c>
    </row>
    <row r="12" spans="1:9" ht="33" customHeight="1">
      <c r="A12" s="89"/>
      <c r="B12" s="91" t="s">
        <v>28</v>
      </c>
      <c r="C12" s="91"/>
      <c r="D12" s="40" t="s">
        <v>23</v>
      </c>
      <c r="E12" s="64">
        <v>1600</v>
      </c>
      <c r="F12" s="64">
        <v>1678</v>
      </c>
      <c r="G12" s="64">
        <v>1671</v>
      </c>
      <c r="H12" s="64">
        <v>1878</v>
      </c>
      <c r="I12" s="37">
        <v>2095</v>
      </c>
    </row>
    <row r="13" spans="1:9" s="53" customFormat="1" ht="33" customHeight="1">
      <c r="A13" s="89"/>
      <c r="B13" s="92"/>
      <c r="C13" s="92"/>
      <c r="D13" s="52" t="s">
        <v>24</v>
      </c>
      <c r="E13" s="63">
        <v>1700001</v>
      </c>
      <c r="F13" s="63">
        <v>1785921</v>
      </c>
      <c r="G13" s="63">
        <v>2060220</v>
      </c>
      <c r="H13" s="63">
        <v>3604938</v>
      </c>
      <c r="I13" s="46">
        <v>4565746</v>
      </c>
    </row>
    <row r="14" spans="1:9" ht="33" customHeight="1">
      <c r="A14" s="89"/>
      <c r="B14" s="91" t="s">
        <v>54</v>
      </c>
      <c r="C14" s="91"/>
      <c r="D14" s="40" t="s">
        <v>23</v>
      </c>
      <c r="E14" s="64">
        <v>2511</v>
      </c>
      <c r="F14" s="64">
        <v>2924</v>
      </c>
      <c r="G14" s="64">
        <v>3435</v>
      </c>
      <c r="H14" s="64">
        <v>4475</v>
      </c>
      <c r="I14" s="37">
        <v>5031</v>
      </c>
    </row>
    <row r="15" spans="1:9" s="53" customFormat="1" ht="33" customHeight="1">
      <c r="A15" s="89"/>
      <c r="B15" s="92"/>
      <c r="C15" s="92"/>
      <c r="D15" s="52" t="s">
        <v>24</v>
      </c>
      <c r="E15" s="63">
        <v>32586756</v>
      </c>
      <c r="F15" s="63">
        <v>37245544</v>
      </c>
      <c r="G15" s="63">
        <v>45579929</v>
      </c>
      <c r="H15" s="63">
        <v>62141245</v>
      </c>
      <c r="I15" s="46">
        <v>70873555</v>
      </c>
    </row>
    <row r="16" spans="1:9" ht="33" customHeight="1">
      <c r="A16" s="89"/>
      <c r="B16" s="94" t="s">
        <v>55</v>
      </c>
      <c r="C16" s="95"/>
      <c r="D16" s="41" t="s">
        <v>23</v>
      </c>
      <c r="E16" s="36">
        <f t="shared" ref="E16:I17" si="0">E4+E6+E8+E10+E12+E14</f>
        <v>3578506</v>
      </c>
      <c r="F16" s="36">
        <f t="shared" si="0"/>
        <v>4247196</v>
      </c>
      <c r="G16" s="36">
        <f t="shared" si="0"/>
        <v>4535264</v>
      </c>
      <c r="H16" s="36">
        <f t="shared" si="0"/>
        <v>6548505</v>
      </c>
      <c r="I16" s="36">
        <f t="shared" si="0"/>
        <v>7097862</v>
      </c>
    </row>
    <row r="17" spans="1:9" s="53" customFormat="1" ht="33" customHeight="1">
      <c r="A17" s="90"/>
      <c r="B17" s="96"/>
      <c r="C17" s="97"/>
      <c r="D17" s="55" t="s">
        <v>24</v>
      </c>
      <c r="E17" s="47">
        <f t="shared" si="0"/>
        <v>6796391564</v>
      </c>
      <c r="F17" s="47">
        <f t="shared" si="0"/>
        <v>8301695740</v>
      </c>
      <c r="G17" s="47">
        <f t="shared" si="0"/>
        <v>8743660896</v>
      </c>
      <c r="H17" s="47">
        <f t="shared" si="0"/>
        <v>13335364084</v>
      </c>
      <c r="I17" s="47">
        <f t="shared" si="0"/>
        <v>14437540939</v>
      </c>
    </row>
    <row r="18" spans="1:9" ht="33" customHeight="1">
      <c r="A18" s="74" t="s">
        <v>29</v>
      </c>
      <c r="B18" s="75"/>
      <c r="C18" s="76"/>
      <c r="D18" s="40" t="s">
        <v>23</v>
      </c>
      <c r="E18" s="64">
        <v>41073</v>
      </c>
      <c r="F18" s="64">
        <v>45900</v>
      </c>
      <c r="G18" s="64">
        <v>50237</v>
      </c>
      <c r="H18" s="64">
        <v>59454</v>
      </c>
      <c r="I18" s="37">
        <v>6277</v>
      </c>
    </row>
    <row r="19" spans="1:9" s="53" customFormat="1" ht="33" customHeight="1" thickBot="1">
      <c r="A19" s="77"/>
      <c r="B19" s="78"/>
      <c r="C19" s="79"/>
      <c r="D19" s="56" t="s">
        <v>24</v>
      </c>
      <c r="E19" s="66">
        <v>183598924</v>
      </c>
      <c r="F19" s="66">
        <v>193004624</v>
      </c>
      <c r="G19" s="66">
        <v>212181512</v>
      </c>
      <c r="H19" s="66">
        <v>243975364</v>
      </c>
      <c r="I19" s="57">
        <v>310567068</v>
      </c>
    </row>
    <row r="20" spans="1:9" ht="33" customHeight="1" thickTop="1">
      <c r="A20" s="83" t="s">
        <v>30</v>
      </c>
      <c r="B20" s="84"/>
      <c r="C20" s="85"/>
      <c r="D20" s="42" t="s">
        <v>23</v>
      </c>
      <c r="E20" s="43">
        <f t="shared" ref="E20:I21" si="1">E16+E18</f>
        <v>3619579</v>
      </c>
      <c r="F20" s="43">
        <f t="shared" si="1"/>
        <v>4293096</v>
      </c>
      <c r="G20" s="43">
        <f t="shared" si="1"/>
        <v>4585501</v>
      </c>
      <c r="H20" s="43">
        <f t="shared" si="1"/>
        <v>6607959</v>
      </c>
      <c r="I20" s="43">
        <f t="shared" si="1"/>
        <v>7104139</v>
      </c>
    </row>
    <row r="21" spans="1:9" s="53" customFormat="1" ht="33" customHeight="1">
      <c r="A21" s="86"/>
      <c r="B21" s="87"/>
      <c r="C21" s="88"/>
      <c r="D21" s="58" t="s">
        <v>24</v>
      </c>
      <c r="E21" s="47">
        <f t="shared" si="1"/>
        <v>6979990488</v>
      </c>
      <c r="F21" s="47">
        <f t="shared" si="1"/>
        <v>8494700364</v>
      </c>
      <c r="G21" s="47">
        <f t="shared" si="1"/>
        <v>8955842408</v>
      </c>
      <c r="H21" s="47">
        <f t="shared" si="1"/>
        <v>13579339448</v>
      </c>
      <c r="I21" s="47">
        <f t="shared" si="1"/>
        <v>14748108007</v>
      </c>
    </row>
    <row r="22" spans="1:9" ht="21.95" customHeight="1">
      <c r="I22" s="23" t="s">
        <v>47</v>
      </c>
    </row>
  </sheetData>
  <mergeCells count="13">
    <mergeCell ref="A18:C19"/>
    <mergeCell ref="A3:D3"/>
    <mergeCell ref="A20:C21"/>
    <mergeCell ref="B4:B7"/>
    <mergeCell ref="C4:C5"/>
    <mergeCell ref="C6:C7"/>
    <mergeCell ref="C8:C9"/>
    <mergeCell ref="B10:C11"/>
    <mergeCell ref="B12:C13"/>
    <mergeCell ref="B8:B9"/>
    <mergeCell ref="A4:A17"/>
    <mergeCell ref="B14:C15"/>
    <mergeCell ref="B16:C17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scale="76" pageOrder="overThenDown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助成の推移</vt:lpstr>
      <vt:lpstr>対象者数（区別）</vt:lpstr>
      <vt:lpstr>医療費（診療別）</vt:lpstr>
      <vt:lpstr>'医療費（診療別）'!Print_Area</vt:lpstr>
      <vt:lpstr>助成の推移!Print_Area</vt:lpstr>
      <vt:lpstr>'対象者数（区別）'!Print_Area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2026-10-16T04:11:05Z</dcterms:created>
  <dcterms:modified xsi:type="dcterms:W3CDTF">2026-10-16T04:12:03Z</dcterms:modified>
</cp:coreProperties>
</file>