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D08C8184-F21D-4B11-BD04-8CD893564F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常勤換算表（看介護以外）" sheetId="4" r:id="rId1"/>
    <sheet name="常勤換算表（看護）" sheetId="2" r:id="rId2"/>
    <sheet name="常勤換算表（介護）" sheetId="5" r:id="rId3"/>
  </sheets>
  <definedNames>
    <definedName name="_xlnm.Print_Area" localSheetId="2">'常勤換算表（介護）'!$A$1:$AK$34</definedName>
    <definedName name="_xlnm.Print_Area" localSheetId="0">'常勤換算表（看介護以外）'!$A$1:$AK$37</definedName>
    <definedName name="_xlnm.Print_Area" localSheetId="1">'常勤換算表（看護）'!$A$1:$AK$30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4" i="5" l="1"/>
  <c r="AJ15" i="5"/>
  <c r="AJ16" i="5"/>
  <c r="AJ17" i="5"/>
  <c r="AJ15" i="4"/>
  <c r="AJ16" i="4"/>
  <c r="AJ17" i="4"/>
  <c r="AJ18" i="4"/>
  <c r="AJ19" i="4"/>
  <c r="AJ20" i="4"/>
  <c r="AJ21" i="4"/>
  <c r="W32" i="5" l="1"/>
  <c r="W30" i="5"/>
  <c r="W28" i="2"/>
  <c r="W26" i="2"/>
  <c r="W33" i="5" l="1"/>
  <c r="W29" i="2"/>
  <c r="B4" i="5"/>
  <c r="B4" i="2"/>
  <c r="G28" i="5" l="1"/>
  <c r="AJ24" i="5"/>
  <c r="AJ23" i="5"/>
  <c r="AJ22" i="5"/>
  <c r="AJ21" i="5"/>
  <c r="AJ20" i="5"/>
  <c r="AJ19" i="5"/>
  <c r="AJ18" i="5"/>
  <c r="AJ13" i="5"/>
  <c r="AJ12" i="5"/>
  <c r="AJ11" i="5"/>
  <c r="AJ10" i="5"/>
  <c r="AJ9" i="5"/>
  <c r="AJ8" i="5"/>
  <c r="W35" i="4"/>
  <c r="W33" i="4"/>
  <c r="AJ27" i="4"/>
  <c r="AJ26" i="4"/>
  <c r="AJ25" i="4"/>
  <c r="AJ24" i="4"/>
  <c r="AJ23" i="4"/>
  <c r="AJ22" i="4"/>
  <c r="AJ14" i="4"/>
  <c r="AJ13" i="4"/>
  <c r="AJ12" i="4"/>
  <c r="AJ11" i="4"/>
  <c r="AJ10" i="4"/>
  <c r="AJ9" i="4"/>
  <c r="AJ8" i="4"/>
  <c r="AJ25" i="5" l="1"/>
  <c r="G29" i="5" s="1"/>
  <c r="G31" i="5" s="1"/>
  <c r="G32" i="5" s="1"/>
  <c r="W36" i="4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G24" i="2"/>
  <c r="AJ21" i="2" l="1"/>
  <c r="G25" i="2" s="1"/>
  <c r="G27" i="2" s="1"/>
  <c r="G2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6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6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6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 xr:uid="{00000000-0006-0000-0200-000002000000}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sharedStrings.xml><?xml version="1.0" encoding="utf-8"?>
<sst xmlns="http://schemas.openxmlformats.org/spreadsheetml/2006/main" count="84" uniqueCount="32">
  <si>
    <t>職　　種</t>
  </si>
  <si>
    <t>勤務</t>
  </si>
  <si>
    <t>氏　　名</t>
    <phoneticPr fontId="7"/>
  </si>
  <si>
    <t>形態</t>
  </si>
  <si>
    <t>日</t>
    <rPh sb="0" eb="1">
      <t>ニチ</t>
    </rPh>
    <phoneticPr fontId="7"/>
  </si>
  <si>
    <t>時間</t>
    <rPh sb="0" eb="2">
      <t>ジカン</t>
    </rPh>
    <phoneticPr fontId="7"/>
  </si>
  <si>
    <t>介護職員</t>
    <rPh sb="0" eb="2">
      <t>カイゴ</t>
    </rPh>
    <rPh sb="2" eb="4">
      <t>ショクイン</t>
    </rPh>
    <phoneticPr fontId="7"/>
  </si>
  <si>
    <t>看護職員</t>
    <rPh sb="0" eb="4">
      <t>カンゴショクイン</t>
    </rPh>
    <phoneticPr fontId="7"/>
  </si>
  <si>
    <t>　常勤職員が勤務すべき１週あたりの勤務日数(a)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ニッスウ</t>
    </rPh>
    <phoneticPr fontId="7"/>
  </si>
  <si>
    <t>　常勤職員が勤務すべき１週あたりの勤務時間(b)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ジカン</t>
    </rPh>
    <phoneticPr fontId="7"/>
  </si>
  <si>
    <t>※（a）×4＋｛（月の日数-28）×（a）÷7 ｝</t>
    <phoneticPr fontId="7"/>
  </si>
  <si>
    <t>　この月に常勤職員が勤務すべき日数(e)※</t>
    <rPh sb="3" eb="4">
      <t>ツキ</t>
    </rPh>
    <rPh sb="5" eb="7">
      <t>ジョウキン</t>
    </rPh>
    <rPh sb="7" eb="9">
      <t>ショクイン</t>
    </rPh>
    <rPh sb="10" eb="12">
      <t>キンム</t>
    </rPh>
    <rPh sb="15" eb="17">
      <t>ニッスウ</t>
    </rPh>
    <phoneticPr fontId="7"/>
  </si>
  <si>
    <t>　この月の一か月の日数(d)</t>
    <rPh sb="3" eb="4">
      <t>ツキ</t>
    </rPh>
    <rPh sb="5" eb="6">
      <t>イッ</t>
    </rPh>
    <rPh sb="7" eb="8">
      <t>ゲツ</t>
    </rPh>
    <rPh sb="9" eb="11">
      <t>ニッスウ</t>
    </rPh>
    <phoneticPr fontId="7"/>
  </si>
  <si>
    <t>　この月に常勤職員が勤務すべき時間数(f)</t>
    <rPh sb="3" eb="4">
      <t>ツキ</t>
    </rPh>
    <rPh sb="5" eb="7">
      <t>ジョウキン</t>
    </rPh>
    <rPh sb="7" eb="9">
      <t>ショクイン</t>
    </rPh>
    <rPh sb="10" eb="12">
      <t>キンム</t>
    </rPh>
    <rPh sb="15" eb="18">
      <t>ジカンスウ</t>
    </rPh>
    <phoneticPr fontId="7"/>
  </si>
  <si>
    <t>勤務時間
合計</t>
    <rPh sb="0" eb="2">
      <t>キンム</t>
    </rPh>
    <rPh sb="2" eb="4">
      <t>ジカン</t>
    </rPh>
    <rPh sb="5" eb="7">
      <t>ゴウケイ</t>
    </rPh>
    <phoneticPr fontId="3"/>
  </si>
  <si>
    <t>①「常勤専従」（勤務形態A）の職員の人数</t>
    <rPh sb="2" eb="6">
      <t>ジョウキンセンジュウ</t>
    </rPh>
    <rPh sb="8" eb="12">
      <t>キンムケイタイ</t>
    </rPh>
    <rPh sb="15" eb="17">
      <t>ショクイン</t>
    </rPh>
    <rPh sb="18" eb="20">
      <t>ニンズウ</t>
    </rPh>
    <phoneticPr fontId="8"/>
  </si>
  <si>
    <t>②上記①以外の職員の勤務時間数の合計</t>
    <rPh sb="1" eb="3">
      <t>ジョウキ</t>
    </rPh>
    <rPh sb="4" eb="6">
      <t>イガイ</t>
    </rPh>
    <rPh sb="7" eb="9">
      <t>ショクイン</t>
    </rPh>
    <phoneticPr fontId="8"/>
  </si>
  <si>
    <t>④上記①以外の職員の常勤換算数</t>
    <rPh sb="1" eb="3">
      <t>ジョウキ</t>
    </rPh>
    <rPh sb="4" eb="6">
      <t>イガイ</t>
    </rPh>
    <rPh sb="7" eb="9">
      <t>ショクイン</t>
    </rPh>
    <rPh sb="10" eb="15">
      <t>ジョウキンカンサンスウ</t>
    </rPh>
    <phoneticPr fontId="8"/>
  </si>
  <si>
    <t>　常勤職員が勤務すべき１日あたりの勤務時間(c=b/a)</t>
    <rPh sb="1" eb="3">
      <t>ジョウキン</t>
    </rPh>
    <rPh sb="3" eb="5">
      <t>ショクイン</t>
    </rPh>
    <rPh sb="6" eb="8">
      <t>キンム</t>
    </rPh>
    <rPh sb="12" eb="13">
      <t>ニチ</t>
    </rPh>
    <rPh sb="17" eb="19">
      <t>キンム</t>
    </rPh>
    <rPh sb="19" eb="21">
      <t>ジカン</t>
    </rPh>
    <phoneticPr fontId="7"/>
  </si>
  <si>
    <t>⑤当月の看護職員の常勤換算数合計（①＋④）</t>
    <rPh sb="1" eb="3">
      <t>トウゲツ</t>
    </rPh>
    <rPh sb="4" eb="8">
      <t>カンゴショクイン</t>
    </rPh>
    <rPh sb="9" eb="14">
      <t>ジョウキンカンサンスウ</t>
    </rPh>
    <rPh sb="14" eb="16">
      <t>ゴウケイ</t>
    </rPh>
    <phoneticPr fontId="8"/>
  </si>
  <si>
    <t>勤務実績一覧・常勤換算表（看護・介護職員以外）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カンゴ</t>
    </rPh>
    <rPh sb="16" eb="20">
      <t>カイゴショクイン</t>
    </rPh>
    <rPh sb="20" eb="22">
      <t>イガイ</t>
    </rPh>
    <phoneticPr fontId="3"/>
  </si>
  <si>
    <t>勤務実績一覧・常勤換算表（看護職員）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7">
      <t>カンゴショクイン</t>
    </rPh>
    <phoneticPr fontId="3"/>
  </si>
  <si>
    <t>勤務実績一覧・常勤換算表（介護職員）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カイゴ</t>
    </rPh>
    <rPh sb="15" eb="17">
      <t>ショクイン</t>
    </rPh>
    <phoneticPr fontId="3"/>
  </si>
  <si>
    <t>⑤当月の介護職員の常勤換算数合計（①＋④）</t>
    <rPh sb="1" eb="3">
      <t>トウゲツ</t>
    </rPh>
    <rPh sb="4" eb="6">
      <t>カイゴ</t>
    </rPh>
    <rPh sb="6" eb="8">
      <t>ショクイン</t>
    </rPh>
    <rPh sb="9" eb="14">
      <t>ジョウキンカンサンスウ</t>
    </rPh>
    <rPh sb="14" eb="16">
      <t>ゴウケイ</t>
    </rPh>
    <phoneticPr fontId="8"/>
  </si>
  <si>
    <t>&lt;１か月に常勤職員が勤務すべき時間数&gt;</t>
    <rPh sb="3" eb="4">
      <t>ゲツ</t>
    </rPh>
    <rPh sb="5" eb="9">
      <t>ジョウキンショクイン</t>
    </rPh>
    <rPh sb="10" eb="12">
      <t>キンム</t>
    </rPh>
    <rPh sb="15" eb="18">
      <t>ジカンスウ</t>
    </rPh>
    <phoneticPr fontId="7"/>
  </si>
  <si>
    <t>この１か月に常勤職員が勤務すべき時間数</t>
    <rPh sb="4" eb="5">
      <t>ゲツ</t>
    </rPh>
    <rPh sb="6" eb="10">
      <t>ジョウキンショクイン</t>
    </rPh>
    <rPh sb="11" eb="13">
      <t>キンム</t>
    </rPh>
    <rPh sb="16" eb="18">
      <t>ジカン</t>
    </rPh>
    <rPh sb="18" eb="19">
      <t>スウ</t>
    </rPh>
    <phoneticPr fontId="8"/>
  </si>
  <si>
    <t>③この１か月に常勤職員が勤務すべき時間数</t>
    <rPh sb="5" eb="6">
      <t>ゲツ</t>
    </rPh>
    <rPh sb="7" eb="11">
      <t>ジョウキンショクイン</t>
    </rPh>
    <rPh sb="12" eb="14">
      <t>キンム</t>
    </rPh>
    <rPh sb="17" eb="19">
      <t>ジカン</t>
    </rPh>
    <rPh sb="19" eb="20">
      <t>スウ</t>
    </rPh>
    <phoneticPr fontId="8"/>
  </si>
  <si>
    <t>&lt;常勤換算数&gt;</t>
    <rPh sb="1" eb="3">
      <t>ジョウキン</t>
    </rPh>
    <rPh sb="3" eb="5">
      <t>カンサン</t>
    </rPh>
    <rPh sb="5" eb="6">
      <t>スウ</t>
    </rPh>
    <phoneticPr fontId="7"/>
  </si>
  <si>
    <t>【参考】１か月単位の変形労働時間制を採用している場合の１か月の勤務時間の上限（週５日、週40時間勤務の場合）</t>
    <rPh sb="1" eb="3">
      <t>サンコウ</t>
    </rPh>
    <rPh sb="6" eb="7">
      <t>ゲツ</t>
    </rPh>
    <rPh sb="7" eb="9">
      <t>タンイ</t>
    </rPh>
    <rPh sb="10" eb="12">
      <t>ヘンケイ</t>
    </rPh>
    <rPh sb="12" eb="14">
      <t>ロウドウ</t>
    </rPh>
    <rPh sb="14" eb="16">
      <t>ジカン</t>
    </rPh>
    <rPh sb="16" eb="17">
      <t>セイ</t>
    </rPh>
    <rPh sb="18" eb="20">
      <t>サイヨウ</t>
    </rPh>
    <rPh sb="24" eb="26">
      <t>バアイ</t>
    </rPh>
    <rPh sb="39" eb="40">
      <t>シュウ</t>
    </rPh>
    <rPh sb="41" eb="42">
      <t>ニチ</t>
    </rPh>
    <rPh sb="43" eb="44">
      <t>シュウ</t>
    </rPh>
    <rPh sb="46" eb="48">
      <t>ジカン</t>
    </rPh>
    <rPh sb="48" eb="50">
      <t>キンム</t>
    </rPh>
    <rPh sb="51" eb="53">
      <t>バアイ</t>
    </rPh>
    <phoneticPr fontId="8"/>
  </si>
  <si>
    <t>時間</t>
    <rPh sb="0" eb="2">
      <t>ジカン</t>
    </rPh>
    <phoneticPr fontId="8"/>
  </si>
  <si>
    <t>人</t>
    <rPh sb="0" eb="1">
      <t>ニン</t>
    </rPh>
    <phoneticPr fontId="8"/>
  </si>
  <si>
    <t>令和７年●月</t>
    <rPh sb="0" eb="2">
      <t>レイワ</t>
    </rPh>
    <rPh sb="3" eb="4">
      <t>ネン</t>
    </rPh>
    <rPh sb="5" eb="6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</si>
</sst>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[$-411]ggge&quot;年&quot;m&quot;月&quot;"/>
  </numFmts>
  <fonts count="12"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2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4" fillId="0" borderId="0" xfId="1" applyFont="1"/>
    <xf numFmtId="0" fontId="1" fillId="0" borderId="0" xfId="2"/>
    <xf numFmtId="0" fontId="1" fillId="0" borderId="0" xfId="1" applyAlignment="1">
      <alignment horizontal="center"/>
    </xf>
    <xf numFmtId="0" fontId="2" fillId="0" borderId="0" xfId="1" applyFont="1"/>
    <xf numFmtId="0" fontId="5" fillId="0" borderId="0" xfId="1" applyFont="1" applyAlignment="1">
      <alignment horizontal="center" shrinkToFit="1"/>
    </xf>
    <xf numFmtId="0" fontId="6" fillId="0" borderId="0" xfId="1" applyFont="1"/>
    <xf numFmtId="0" fontId="2" fillId="0" borderId="0" xfId="1" applyFont="1" applyAlignment="1">
      <alignment horizontal="right"/>
    </xf>
    <xf numFmtId="0" fontId="1" fillId="0" borderId="5" xfId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" fillId="0" borderId="4" xfId="1" applyBorder="1" applyAlignment="1">
      <alignment horizontal="center" vertical="center"/>
    </xf>
    <xf numFmtId="0" fontId="5" fillId="0" borderId="0" xfId="1" applyFont="1" applyAlignment="1">
      <alignment vertical="center"/>
    </xf>
    <xf numFmtId="177" fontId="4" fillId="0" borderId="0" xfId="1" applyNumberFormat="1" applyFont="1"/>
    <xf numFmtId="0" fontId="9" fillId="0" borderId="2" xfId="1" applyFont="1" applyBorder="1" applyAlignment="1">
      <alignment horizontal="center" shrinkToFit="1"/>
    </xf>
    <xf numFmtId="0" fontId="9" fillId="0" borderId="8" xfId="1" applyFont="1" applyBorder="1" applyAlignment="1">
      <alignment horizontal="center" vertical="center" shrinkToFit="1"/>
    </xf>
    <xf numFmtId="0" fontId="10" fillId="0" borderId="0" xfId="1" applyFont="1" applyAlignment="1">
      <alignment vertical="center"/>
    </xf>
    <xf numFmtId="0" fontId="5" fillId="0" borderId="0" xfId="1" applyFont="1"/>
    <xf numFmtId="0" fontId="10" fillId="0" borderId="0" xfId="1" applyFont="1"/>
    <xf numFmtId="0" fontId="5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2" borderId="15" xfId="1" applyFont="1" applyFill="1" applyBorder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left"/>
    </xf>
    <xf numFmtId="0" fontId="5" fillId="2" borderId="1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10" fillId="0" borderId="0" xfId="1" applyFont="1" applyAlignment="1">
      <alignment horizontal="right"/>
    </xf>
    <xf numFmtId="0" fontId="10" fillId="0" borderId="0" xfId="1" applyFont="1" applyAlignment="1">
      <alignment horizontal="center" vertical="center"/>
    </xf>
    <xf numFmtId="176" fontId="1" fillId="0" borderId="17" xfId="1" applyNumberFormat="1" applyBorder="1" applyAlignment="1">
      <alignment vertical="center"/>
    </xf>
    <xf numFmtId="176" fontId="1" fillId="0" borderId="23" xfId="1" applyNumberFormat="1" applyBorder="1" applyAlignment="1">
      <alignment vertical="center"/>
    </xf>
    <xf numFmtId="176" fontId="1" fillId="0" borderId="31" xfId="1" applyNumberFormat="1" applyBorder="1" applyAlignment="1">
      <alignment vertical="center"/>
    </xf>
    <xf numFmtId="176" fontId="1" fillId="0" borderId="30" xfId="1" applyNumberFormat="1" applyBorder="1" applyAlignment="1">
      <alignment vertical="center"/>
    </xf>
    <xf numFmtId="176" fontId="1" fillId="2" borderId="13" xfId="1" applyNumberFormat="1" applyFill="1" applyBorder="1" applyAlignment="1">
      <alignment horizontal="center" vertical="center"/>
    </xf>
    <xf numFmtId="176" fontId="1" fillId="2" borderId="14" xfId="1" applyNumberFormat="1" applyFill="1" applyBorder="1" applyAlignment="1">
      <alignment horizontal="center" vertical="center"/>
    </xf>
    <xf numFmtId="176" fontId="1" fillId="2" borderId="16" xfId="1" applyNumberFormat="1" applyFill="1" applyBorder="1" applyAlignment="1">
      <alignment horizontal="center" vertical="center"/>
    </xf>
    <xf numFmtId="176" fontId="1" fillId="2" borderId="21" xfId="1" applyNumberFormat="1" applyFill="1" applyBorder="1" applyAlignment="1">
      <alignment horizontal="center" vertical="center"/>
    </xf>
    <xf numFmtId="176" fontId="1" fillId="2" borderId="8" xfId="1" applyNumberFormat="1" applyFill="1" applyBorder="1" applyAlignment="1">
      <alignment horizontal="center" vertical="center"/>
    </xf>
    <xf numFmtId="176" fontId="1" fillId="2" borderId="22" xfId="1" applyNumberFormat="1" applyFill="1" applyBorder="1" applyAlignment="1">
      <alignment horizontal="center" vertical="center"/>
    </xf>
    <xf numFmtId="176" fontId="1" fillId="2" borderId="24" xfId="1" applyNumberFormat="1" applyFill="1" applyBorder="1" applyAlignment="1">
      <alignment horizontal="center" vertical="center"/>
    </xf>
    <xf numFmtId="176" fontId="1" fillId="2" borderId="25" xfId="1" applyNumberFormat="1" applyFill="1" applyBorder="1" applyAlignment="1">
      <alignment horizontal="center" vertical="center"/>
    </xf>
    <xf numFmtId="176" fontId="1" fillId="2" borderId="33" xfId="1" applyNumberFormat="1" applyFill="1" applyBorder="1" applyAlignment="1">
      <alignment horizontal="center" vertical="center"/>
    </xf>
    <xf numFmtId="176" fontId="1" fillId="2" borderId="27" xfId="1" applyNumberFormat="1" applyFill="1" applyBorder="1" applyAlignment="1">
      <alignment horizontal="center" vertical="center"/>
    </xf>
    <xf numFmtId="176" fontId="1" fillId="2" borderId="28" xfId="1" applyNumberFormat="1" applyFill="1" applyBorder="1" applyAlignment="1">
      <alignment horizontal="center" vertical="center"/>
    </xf>
    <xf numFmtId="176" fontId="1" fillId="2" borderId="29" xfId="1" applyNumberFormat="1" applyFill="1" applyBorder="1" applyAlignment="1">
      <alignment horizontal="center" vertical="center"/>
    </xf>
    <xf numFmtId="176" fontId="1" fillId="0" borderId="35" xfId="1" applyNumberForma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5" fillId="3" borderId="1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21" xfId="1" applyFont="1" applyFill="1" applyBorder="1" applyAlignment="1">
      <alignment horizontal="center" vertical="center" shrinkToFit="1"/>
    </xf>
    <xf numFmtId="0" fontId="5" fillId="3" borderId="8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 shrinkToFit="1"/>
    </xf>
    <xf numFmtId="0" fontId="2" fillId="0" borderId="0" xfId="1" applyFont="1" applyAlignment="1">
      <alignment vertical="center" shrinkToFit="1"/>
    </xf>
    <xf numFmtId="49" fontId="5" fillId="0" borderId="0" xfId="1" applyNumberFormat="1" applyFont="1" applyAlignment="1">
      <alignment vertical="center"/>
    </xf>
    <xf numFmtId="0" fontId="10" fillId="0" borderId="0" xfId="1" applyFont="1" applyAlignment="1">
      <alignment vertical="center" shrinkToFit="1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9" fillId="0" borderId="2" xfId="1" applyFont="1" applyBorder="1" applyAlignment="1">
      <alignment horizontal="center" vertical="center" shrinkToFit="1"/>
    </xf>
    <xf numFmtId="0" fontId="10" fillId="0" borderId="0" xfId="1" applyFont="1" applyAlignment="1">
      <alignment horizontal="right" vertical="center"/>
    </xf>
    <xf numFmtId="0" fontId="5" fillId="0" borderId="0" xfId="1" applyFont="1" applyAlignment="1">
      <alignment horizontal="center" shrinkToFit="1"/>
    </xf>
    <xf numFmtId="0" fontId="1" fillId="0" borderId="1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" fillId="0" borderId="18" xfId="1" applyBorder="1" applyAlignment="1">
      <alignment horizontal="right" vertical="center"/>
    </xf>
    <xf numFmtId="0" fontId="1" fillId="0" borderId="19" xfId="1" applyBorder="1" applyAlignment="1">
      <alignment horizontal="right" vertical="center"/>
    </xf>
    <xf numFmtId="0" fontId="5" fillId="0" borderId="36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49" fontId="5" fillId="0" borderId="25" xfId="1" applyNumberFormat="1" applyFont="1" applyBorder="1" applyAlignment="1">
      <alignment horizontal="left" vertical="center"/>
    </xf>
    <xf numFmtId="0" fontId="5" fillId="0" borderId="33" xfId="1" applyFont="1" applyBorder="1" applyAlignment="1">
      <alignment vertical="center"/>
    </xf>
    <xf numFmtId="0" fontId="5" fillId="0" borderId="34" xfId="1" applyFont="1" applyBorder="1" applyAlignment="1">
      <alignment vertical="center"/>
    </xf>
    <xf numFmtId="0" fontId="5" fillId="0" borderId="36" xfId="1" applyFont="1" applyBorder="1" applyAlignment="1">
      <alignment vertical="center"/>
    </xf>
    <xf numFmtId="0" fontId="5" fillId="0" borderId="34" xfId="1" applyFont="1" applyBorder="1" applyAlignment="1">
      <alignment horizontal="left" vertical="center"/>
    </xf>
    <xf numFmtId="0" fontId="10" fillId="0" borderId="37" xfId="1" applyFont="1" applyBorder="1" applyAlignment="1">
      <alignment vertical="center" shrinkToFit="1"/>
    </xf>
    <xf numFmtId="0" fontId="10" fillId="0" borderId="0" xfId="1" applyFont="1" applyAlignment="1">
      <alignment vertical="center" shrinkToFit="1"/>
    </xf>
    <xf numFmtId="176" fontId="5" fillId="2" borderId="33" xfId="1" applyNumberFormat="1" applyFont="1" applyFill="1" applyBorder="1" applyAlignment="1">
      <alignment horizontal="right" vertical="center"/>
    </xf>
    <xf numFmtId="176" fontId="5" fillId="2" borderId="34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5" fillId="0" borderId="0" xfId="1" applyNumberFormat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5" fillId="0" borderId="25" xfId="1" applyFont="1" applyBorder="1" applyAlignment="1">
      <alignment horizontal="right" vertical="center"/>
    </xf>
    <xf numFmtId="0" fontId="5" fillId="0" borderId="33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176" fontId="5" fillId="0" borderId="33" xfId="1" applyNumberFormat="1" applyFont="1" applyBorder="1" applyAlignment="1">
      <alignment horizontal="right" vertical="center"/>
    </xf>
    <xf numFmtId="176" fontId="5" fillId="2" borderId="25" xfId="1" applyNumberFormat="1" applyFont="1" applyFill="1" applyBorder="1" applyAlignment="1">
      <alignment horizontal="right" vertical="center"/>
    </xf>
    <xf numFmtId="0" fontId="10" fillId="0" borderId="25" xfId="1" applyFont="1" applyBorder="1" applyAlignment="1">
      <alignment horizontal="left" vertical="center"/>
    </xf>
    <xf numFmtId="176" fontId="5" fillId="0" borderId="33" xfId="1" applyNumberFormat="1" applyFont="1" applyBorder="1" applyAlignment="1">
      <alignment horizontal="center" vertical="center"/>
    </xf>
    <xf numFmtId="176" fontId="5" fillId="0" borderId="34" xfId="1" applyNumberFormat="1" applyFont="1" applyBorder="1" applyAlignment="1">
      <alignment horizontal="center" vertical="center"/>
    </xf>
    <xf numFmtId="176" fontId="5" fillId="0" borderId="36" xfId="1" applyNumberFormat="1" applyFont="1" applyBorder="1" applyAlignment="1">
      <alignment horizontal="center" vertical="center"/>
    </xf>
    <xf numFmtId="176" fontId="10" fillId="0" borderId="33" xfId="1" applyNumberFormat="1" applyFont="1" applyBorder="1" applyAlignment="1">
      <alignment horizontal="center" vertical="center"/>
    </xf>
    <xf numFmtId="176" fontId="10" fillId="0" borderId="34" xfId="1" applyNumberFormat="1" applyFont="1" applyBorder="1" applyAlignment="1">
      <alignment horizontal="center" vertical="center"/>
    </xf>
    <xf numFmtId="176" fontId="10" fillId="0" borderId="36" xfId="1" applyNumberFormat="1" applyFont="1" applyBorder="1" applyAlignment="1">
      <alignment horizontal="center" vertical="center"/>
    </xf>
    <xf numFmtId="176" fontId="5" fillId="0" borderId="25" xfId="1" applyNumberFormat="1" applyFont="1" applyBorder="1" applyAlignment="1">
      <alignment horizontal="center" vertical="center"/>
    </xf>
    <xf numFmtId="176" fontId="10" fillId="0" borderId="25" xfId="1" applyNumberFormat="1" applyFont="1" applyBorder="1" applyAlignment="1">
      <alignment horizontal="center" vertical="center"/>
    </xf>
  </cellXfs>
  <cellStyles count="3">
    <cellStyle name="標準" xfId="0" builtinId="0"/>
    <cellStyle name="標準_勤務形態一覧表（老福・ショート）" xfId="1" xr:uid="{00000000-0005-0000-0000-000001000000}"/>
    <cellStyle name="標準_参考様式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0</xdr:colOff>
      <xdr:row>44</xdr:row>
      <xdr:rowOff>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0</xdr:colOff>
      <xdr:row>44</xdr:row>
      <xdr:rowOff>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複数の職種を兼務している場合は、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それぞれの職種ごとに勤務時間を区分して記載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0" y="2057400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3716000"/>
          <a:ext cx="0" cy="23450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0" y="21859875"/>
          <a:ext cx="0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47626</xdr:rowOff>
    </xdr:from>
    <xdr:to>
      <xdr:col>16</xdr:col>
      <xdr:colOff>0</xdr:colOff>
      <xdr:row>3</xdr:row>
      <xdr:rowOff>9526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7151" y="34290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66676</xdr:rowOff>
    </xdr:from>
    <xdr:to>
      <xdr:col>16</xdr:col>
      <xdr:colOff>0</xdr:colOff>
      <xdr:row>3</xdr:row>
      <xdr:rowOff>28576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57151" y="36195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R44"/>
  <sheetViews>
    <sheetView showGridLines="0" tabSelected="1" view="pageBreakPreview" zoomScaleNormal="100" zoomScaleSheetLayoutView="100" workbookViewId="0">
      <selection activeCell="AJ24" sqref="AJ24"/>
    </sheetView>
  </sheetViews>
  <sheetFormatPr defaultColWidth="10.28515625" defaultRowHeight="13.5"/>
  <cols>
    <col min="1" max="1" width="1.28515625" style="2" customWidth="1"/>
    <col min="2" max="2" width="14.5703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36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36" ht="18.75" customHeight="1">
      <c r="B2" s="3" t="s">
        <v>20</v>
      </c>
      <c r="K2" s="4"/>
      <c r="L2" s="5"/>
      <c r="R2" s="6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</row>
    <row r="3" spans="2:36" ht="43.5" customHeight="1">
      <c r="B3" s="3"/>
      <c r="K3" s="4"/>
      <c r="L3" s="5"/>
      <c r="R3" s="6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spans="2:36" ht="21.75" customHeight="1">
      <c r="B4" s="18" t="s">
        <v>31</v>
      </c>
      <c r="C4" s="8"/>
      <c r="E4" s="6"/>
      <c r="R4" s="6"/>
      <c r="AJ4" s="9"/>
    </row>
    <row r="5" spans="2:36" ht="8.25" customHeight="1" thickBot="1">
      <c r="B5" s="3"/>
      <c r="C5" s="8"/>
      <c r="R5" s="6"/>
    </row>
    <row r="6" spans="2:36" ht="18" customHeight="1">
      <c r="B6" s="72" t="s">
        <v>0</v>
      </c>
      <c r="C6" s="19" t="s">
        <v>1</v>
      </c>
      <c r="D6" s="74" t="s">
        <v>2</v>
      </c>
      <c r="E6" s="16">
        <v>1</v>
      </c>
      <c r="F6" s="10">
        <v>2</v>
      </c>
      <c r="G6" s="10">
        <v>3</v>
      </c>
      <c r="H6" s="10">
        <v>4</v>
      </c>
      <c r="I6" s="10">
        <v>5</v>
      </c>
      <c r="J6" s="10">
        <v>6</v>
      </c>
      <c r="K6" s="10">
        <v>7</v>
      </c>
      <c r="L6" s="10">
        <v>8</v>
      </c>
      <c r="M6" s="10">
        <v>9</v>
      </c>
      <c r="N6" s="10">
        <v>10</v>
      </c>
      <c r="O6" s="10">
        <v>11</v>
      </c>
      <c r="P6" s="10">
        <v>12</v>
      </c>
      <c r="Q6" s="10">
        <v>13</v>
      </c>
      <c r="R6" s="10">
        <v>14</v>
      </c>
      <c r="S6" s="10">
        <v>15</v>
      </c>
      <c r="T6" s="10">
        <v>16</v>
      </c>
      <c r="U6" s="10">
        <v>17</v>
      </c>
      <c r="V6" s="10">
        <v>18</v>
      </c>
      <c r="W6" s="10">
        <v>19</v>
      </c>
      <c r="X6" s="10">
        <v>20</v>
      </c>
      <c r="Y6" s="10">
        <v>21</v>
      </c>
      <c r="Z6" s="10">
        <v>22</v>
      </c>
      <c r="AA6" s="10">
        <v>23</v>
      </c>
      <c r="AB6" s="10">
        <v>24</v>
      </c>
      <c r="AC6" s="10">
        <v>25</v>
      </c>
      <c r="AD6" s="10">
        <v>26</v>
      </c>
      <c r="AE6" s="10">
        <v>27</v>
      </c>
      <c r="AF6" s="10">
        <v>28</v>
      </c>
      <c r="AG6" s="10">
        <v>29</v>
      </c>
      <c r="AH6" s="10">
        <v>30</v>
      </c>
      <c r="AI6" s="10">
        <v>31</v>
      </c>
      <c r="AJ6" s="76" t="s">
        <v>14</v>
      </c>
    </row>
    <row r="7" spans="2:36" ht="18" customHeight="1" thickBot="1">
      <c r="B7" s="73"/>
      <c r="C7" s="20" t="s">
        <v>3</v>
      </c>
      <c r="D7" s="75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2"/>
      <c r="AC7" s="12"/>
      <c r="AD7" s="11"/>
      <c r="AE7" s="11"/>
      <c r="AF7" s="11"/>
      <c r="AG7" s="11"/>
      <c r="AH7" s="11"/>
      <c r="AI7" s="11"/>
      <c r="AJ7" s="77"/>
    </row>
    <row r="8" spans="2:36" ht="21" customHeight="1">
      <c r="B8" s="56"/>
      <c r="C8" s="57"/>
      <c r="D8" s="26"/>
      <c r="E8" s="42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4"/>
      <c r="AJ8" s="38">
        <f t="shared" ref="AJ8:AJ27" si="0">IF(C8="A",0,IF(SUM(E8:AI8)&gt;$F$31,$F$31,SUM(E8:AI8)))</f>
        <v>0</v>
      </c>
    </row>
    <row r="9" spans="2:36" ht="21" customHeight="1">
      <c r="B9" s="56"/>
      <c r="C9" s="58"/>
      <c r="D9" s="26"/>
      <c r="E9" s="42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4"/>
      <c r="AJ9" s="38">
        <f t="shared" si="0"/>
        <v>0</v>
      </c>
    </row>
    <row r="10" spans="2:36" ht="22.15" customHeight="1">
      <c r="B10" s="56"/>
      <c r="C10" s="58"/>
      <c r="D10" s="30"/>
      <c r="E10" s="45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7"/>
      <c r="AJ10" s="39">
        <f t="shared" si="0"/>
        <v>0</v>
      </c>
    </row>
    <row r="11" spans="2:36" ht="22.15" customHeight="1">
      <c r="B11" s="56"/>
      <c r="C11" s="58"/>
      <c r="D11" s="31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50"/>
      <c r="AJ11" s="40">
        <f t="shared" si="0"/>
        <v>0</v>
      </c>
    </row>
    <row r="12" spans="2:36" ht="22.15" customHeight="1">
      <c r="B12" s="59"/>
      <c r="C12" s="60"/>
      <c r="D12" s="31"/>
      <c r="E12" s="51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3"/>
      <c r="AJ12" s="41">
        <f t="shared" si="0"/>
        <v>0</v>
      </c>
    </row>
    <row r="13" spans="2:36" ht="22.15" customHeight="1">
      <c r="B13" s="61"/>
      <c r="C13" s="62"/>
      <c r="D13" s="31"/>
      <c r="E13" s="48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50"/>
      <c r="AJ13" s="40">
        <f t="shared" si="0"/>
        <v>0</v>
      </c>
    </row>
    <row r="14" spans="2:36" ht="22.15" customHeight="1">
      <c r="B14" s="63"/>
      <c r="C14" s="60"/>
      <c r="D14" s="31"/>
      <c r="E14" s="48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50"/>
      <c r="AJ14" s="40">
        <f t="shared" si="0"/>
        <v>0</v>
      </c>
    </row>
    <row r="15" spans="2:36" ht="22.15" customHeight="1">
      <c r="B15" s="63"/>
      <c r="C15" s="60"/>
      <c r="D15" s="35"/>
      <c r="E15" s="51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3"/>
      <c r="AJ15" s="40">
        <f t="shared" si="0"/>
        <v>0</v>
      </c>
    </row>
    <row r="16" spans="2:36" ht="22.15" customHeight="1">
      <c r="B16" s="63"/>
      <c r="C16" s="60"/>
      <c r="D16" s="35"/>
      <c r="E16" s="51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3"/>
      <c r="AJ16" s="40">
        <f t="shared" si="0"/>
        <v>0</v>
      </c>
    </row>
    <row r="17" spans="2:44" ht="22.15" customHeight="1">
      <c r="B17" s="63"/>
      <c r="C17" s="60"/>
      <c r="D17" s="35"/>
      <c r="E17" s="51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3"/>
      <c r="AJ17" s="40">
        <f t="shared" si="0"/>
        <v>0</v>
      </c>
    </row>
    <row r="18" spans="2:44" ht="22.15" customHeight="1">
      <c r="B18" s="63"/>
      <c r="C18" s="60"/>
      <c r="D18" s="35"/>
      <c r="E18" s="51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3"/>
      <c r="AJ18" s="40">
        <f t="shared" si="0"/>
        <v>0</v>
      </c>
    </row>
    <row r="19" spans="2:44" ht="22.15" customHeight="1">
      <c r="B19" s="63"/>
      <c r="C19" s="60"/>
      <c r="D19" s="35"/>
      <c r="E19" s="51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3"/>
      <c r="AJ19" s="40">
        <f t="shared" si="0"/>
        <v>0</v>
      </c>
    </row>
    <row r="20" spans="2:44" ht="22.15" customHeight="1">
      <c r="B20" s="63"/>
      <c r="C20" s="60"/>
      <c r="D20" s="35"/>
      <c r="E20" s="51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3"/>
      <c r="AJ20" s="40">
        <f t="shared" si="0"/>
        <v>0</v>
      </c>
    </row>
    <row r="21" spans="2:44" ht="22.15" customHeight="1">
      <c r="B21" s="63"/>
      <c r="C21" s="60"/>
      <c r="D21" s="35"/>
      <c r="E21" s="51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3"/>
      <c r="AJ21" s="40">
        <f t="shared" si="0"/>
        <v>0</v>
      </c>
    </row>
    <row r="22" spans="2:44" ht="22.15" customHeight="1">
      <c r="B22" s="59"/>
      <c r="C22" s="60"/>
      <c r="D22" s="35"/>
      <c r="E22" s="51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3"/>
      <c r="AJ22" s="41">
        <f t="shared" si="0"/>
        <v>0</v>
      </c>
    </row>
    <row r="23" spans="2:44" ht="22.15" customHeight="1">
      <c r="B23" s="59"/>
      <c r="C23" s="60"/>
      <c r="D23" s="31"/>
      <c r="E23" s="48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50"/>
      <c r="AJ23" s="40">
        <f t="shared" si="0"/>
        <v>0</v>
      </c>
    </row>
    <row r="24" spans="2:44" ht="22.15" customHeight="1">
      <c r="B24" s="59"/>
      <c r="C24" s="60"/>
      <c r="D24" s="31"/>
      <c r="E24" s="48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50"/>
      <c r="AJ24" s="39">
        <f t="shared" si="0"/>
        <v>0</v>
      </c>
    </row>
    <row r="25" spans="2:44" ht="22.15" customHeight="1">
      <c r="B25" s="59"/>
      <c r="C25" s="60"/>
      <c r="D25" s="31"/>
      <c r="E25" s="48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50"/>
      <c r="AJ25" s="41">
        <f t="shared" si="0"/>
        <v>0</v>
      </c>
    </row>
    <row r="26" spans="2:44" ht="22.15" customHeight="1">
      <c r="B26" s="59"/>
      <c r="C26" s="60"/>
      <c r="D26" s="31"/>
      <c r="E26" s="48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50"/>
      <c r="AJ26" s="41">
        <f t="shared" si="0"/>
        <v>0</v>
      </c>
    </row>
    <row r="27" spans="2:44" ht="22.15" customHeight="1">
      <c r="B27" s="59"/>
      <c r="C27" s="60"/>
      <c r="D27" s="31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50"/>
      <c r="AJ27" s="41">
        <f t="shared" si="0"/>
        <v>0</v>
      </c>
    </row>
    <row r="28" spans="2:44" ht="22.15" customHeight="1" thickBot="1">
      <c r="B28" s="78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54"/>
    </row>
    <row r="29" spans="2:44" s="23" customFormat="1" ht="10.5" customHeight="1">
      <c r="B29" s="28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</row>
    <row r="30" spans="2:44" s="23" customFormat="1" ht="17.25" customHeight="1">
      <c r="B30" s="91" t="s">
        <v>24</v>
      </c>
      <c r="C30" s="91"/>
      <c r="D30" s="91"/>
      <c r="E30" s="91"/>
      <c r="F30" s="91"/>
      <c r="G30" s="91"/>
      <c r="H30" s="92"/>
      <c r="I30" s="66"/>
      <c r="J30" s="64"/>
      <c r="K30" s="55" t="s">
        <v>28</v>
      </c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</row>
    <row r="31" spans="2:44" s="21" customFormat="1" ht="16.5" customHeight="1">
      <c r="B31" s="87" t="s">
        <v>25</v>
      </c>
      <c r="C31" s="88"/>
      <c r="D31" s="88"/>
      <c r="E31" s="89"/>
      <c r="F31" s="93"/>
      <c r="G31" s="94"/>
      <c r="H31" s="90" t="s">
        <v>29</v>
      </c>
      <c r="I31" s="80"/>
      <c r="K31" s="86" t="s">
        <v>8</v>
      </c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2"/>
      <c r="X31" s="83"/>
      <c r="Y31" s="80" t="s">
        <v>4</v>
      </c>
      <c r="Z31" s="81"/>
      <c r="AR31" s="17"/>
    </row>
    <row r="32" spans="2:44" s="21" customFormat="1" ht="16.5" customHeight="1">
      <c r="B32" s="27"/>
      <c r="K32" s="86" t="s">
        <v>9</v>
      </c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2"/>
      <c r="X32" s="83"/>
      <c r="Y32" s="80" t="s">
        <v>5</v>
      </c>
      <c r="Z32" s="81"/>
      <c r="AR32" s="17"/>
    </row>
    <row r="33" spans="2:38" s="17" customFormat="1" ht="16.5" customHeight="1">
      <c r="K33" s="86" t="s">
        <v>18</v>
      </c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4" t="e">
        <f>W32/W31</f>
        <v>#DIV/0!</v>
      </c>
      <c r="X33" s="85"/>
      <c r="Y33" s="80" t="s">
        <v>5</v>
      </c>
      <c r="Z33" s="81"/>
    </row>
    <row r="34" spans="2:38" s="17" customFormat="1" ht="16.5" customHeight="1">
      <c r="K34" s="86" t="s">
        <v>12</v>
      </c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2"/>
      <c r="X34" s="83"/>
      <c r="Y34" s="80" t="s">
        <v>4</v>
      </c>
      <c r="Z34" s="81"/>
      <c r="AB34" s="22"/>
      <c r="AC34" s="22"/>
      <c r="AD34" s="22"/>
      <c r="AE34" s="23"/>
      <c r="AF34" s="22"/>
      <c r="AG34" s="22"/>
      <c r="AH34" s="22"/>
      <c r="AI34" s="22"/>
      <c r="AJ34" s="22"/>
      <c r="AK34" s="22"/>
      <c r="AL34" s="22"/>
    </row>
    <row r="35" spans="2:38" s="17" customFormat="1" ht="16.5" customHeight="1">
      <c r="K35" s="86" t="s">
        <v>11</v>
      </c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4">
        <f>ROUNDDOWN(W31*4+((W34-28)*W31/7),1)</f>
        <v>0</v>
      </c>
      <c r="X35" s="85"/>
      <c r="Y35" s="80" t="s">
        <v>4</v>
      </c>
      <c r="Z35" s="81"/>
      <c r="AA35" s="25" t="s">
        <v>10</v>
      </c>
      <c r="AB35" s="22"/>
      <c r="AC35" s="22"/>
      <c r="AD35" s="22"/>
      <c r="AE35" s="23"/>
      <c r="AF35" s="22"/>
      <c r="AG35" s="22"/>
      <c r="AH35" s="22"/>
      <c r="AI35" s="22"/>
      <c r="AJ35" s="22"/>
      <c r="AK35" s="22"/>
      <c r="AL35" s="22"/>
    </row>
    <row r="36" spans="2:38" s="17" customFormat="1" ht="16.5" customHeight="1">
      <c r="K36" s="86" t="s">
        <v>13</v>
      </c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4" t="e">
        <f>ROUNDDOWN(W33*W35,1)</f>
        <v>#DIV/0!</v>
      </c>
      <c r="X36" s="85"/>
      <c r="Y36" s="80" t="s">
        <v>5</v>
      </c>
      <c r="Z36" s="81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</row>
    <row r="37" spans="2:38" s="17" customFormat="1" ht="7.5" customHeight="1"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</row>
    <row r="38" spans="2:38" s="17" customFormat="1" ht="17.25" customHeight="1">
      <c r="O38" s="21"/>
      <c r="Y38" s="37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</row>
    <row r="39" spans="2:38" s="17" customFormat="1" ht="17.25" customHeight="1">
      <c r="AK39" s="24"/>
      <c r="AL39" s="21"/>
    </row>
    <row r="40" spans="2:38" s="17" customFormat="1" ht="8.1" customHeight="1">
      <c r="B40" s="21"/>
      <c r="G40" s="21"/>
      <c r="AK40" s="24"/>
      <c r="AL40" s="21"/>
    </row>
    <row r="41" spans="2:38" s="13" customFormat="1" ht="17.25" customHeight="1">
      <c r="AK41" s="14"/>
    </row>
    <row r="42" spans="2:38" s="13" customFormat="1" ht="27" customHeight="1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4"/>
    </row>
    <row r="43" spans="2:38" s="13" customFormat="1" ht="27" customHeight="1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4"/>
    </row>
    <row r="44" spans="2:38" s="13" customFormat="1" ht="15.75" customHeight="1">
      <c r="AK44" s="14"/>
    </row>
  </sheetData>
  <dataConsolidate/>
  <mergeCells count="27">
    <mergeCell ref="K35:V35"/>
    <mergeCell ref="K36:V36"/>
    <mergeCell ref="B31:E31"/>
    <mergeCell ref="H31:I31"/>
    <mergeCell ref="B30:H30"/>
    <mergeCell ref="K31:V31"/>
    <mergeCell ref="K32:V32"/>
    <mergeCell ref="K33:V33"/>
    <mergeCell ref="K34:V34"/>
    <mergeCell ref="F31:G31"/>
    <mergeCell ref="W36:X36"/>
    <mergeCell ref="Y36:Z36"/>
    <mergeCell ref="W34:X34"/>
    <mergeCell ref="Y34:Z34"/>
    <mergeCell ref="W35:X35"/>
    <mergeCell ref="Y35:Z35"/>
    <mergeCell ref="Y31:Z31"/>
    <mergeCell ref="W32:X32"/>
    <mergeCell ref="Y32:Z32"/>
    <mergeCell ref="W33:X33"/>
    <mergeCell ref="Y33:Z33"/>
    <mergeCell ref="W31:X31"/>
    <mergeCell ref="X2:AJ2"/>
    <mergeCell ref="B6:B7"/>
    <mergeCell ref="D6:D7"/>
    <mergeCell ref="AJ6:AJ7"/>
    <mergeCell ref="B28:AI28"/>
  </mergeCells>
  <phoneticPr fontId="8"/>
  <dataValidations count="2">
    <dataValidation type="list" allowBlank="1" showInputMessage="1" showErrorMessage="1" sqref="C8:C27" xr:uid="{00000000-0002-0000-0000-000000000000}">
      <formula1>"A,B,C,D"</formula1>
    </dataValidation>
    <dataValidation type="list" allowBlank="1" showInputMessage="1" showErrorMessage="1" sqref="B8:B27" xr:uid="{00000000-0002-0000-0000-000001000000}">
      <formula1>"施設長,管理者（特定）,医師,生活相談員,計画作成担当者,機能訓練指導員,栄養士,管理栄養士,事務職員,調理員,その他"</formula1>
    </dataValidation>
  </dataValidations>
  <printOptions horizontalCentered="1"/>
  <pageMargins left="0.49" right="0.39" top="0.39" bottom="0.36" header="0.35" footer="0.38"/>
  <pageSetup paperSize="9" scale="80" fitToHeight="0" orientation="landscape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L41"/>
  <sheetViews>
    <sheetView showGridLines="0" view="pageBreakPreview" zoomScaleNormal="100" zoomScaleSheetLayoutView="100" workbookViewId="0">
      <selection activeCell="S7" sqref="S7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36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36" ht="18.75" customHeight="1">
      <c r="B2" s="3" t="s">
        <v>21</v>
      </c>
      <c r="K2" s="4"/>
      <c r="L2" s="5"/>
      <c r="R2" s="6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</row>
    <row r="3" spans="2:36" ht="43.5" customHeight="1">
      <c r="B3" s="3"/>
      <c r="K3" s="4"/>
      <c r="L3" s="5"/>
      <c r="R3" s="6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spans="2:36" ht="21.75" customHeight="1">
      <c r="B4" s="18" t="str">
        <f>'常勤換算表（看介護以外）'!B4</f>
        <v>令和７年●月</v>
      </c>
      <c r="C4" s="8"/>
      <c r="E4" s="6"/>
      <c r="R4" s="6"/>
      <c r="AJ4" s="9"/>
    </row>
    <row r="5" spans="2:36" ht="8.25" customHeight="1" thickBot="1">
      <c r="B5" s="3"/>
      <c r="C5" s="8"/>
      <c r="R5" s="6"/>
    </row>
    <row r="6" spans="2:36" ht="18" customHeight="1">
      <c r="B6" s="72" t="s">
        <v>0</v>
      </c>
      <c r="C6" s="19" t="s">
        <v>1</v>
      </c>
      <c r="D6" s="74" t="s">
        <v>2</v>
      </c>
      <c r="E6" s="16">
        <v>1</v>
      </c>
      <c r="F6" s="10">
        <v>2</v>
      </c>
      <c r="G6" s="10">
        <v>3</v>
      </c>
      <c r="H6" s="10">
        <v>4</v>
      </c>
      <c r="I6" s="10">
        <v>5</v>
      </c>
      <c r="J6" s="10">
        <v>6</v>
      </c>
      <c r="K6" s="10">
        <v>7</v>
      </c>
      <c r="L6" s="10">
        <v>8</v>
      </c>
      <c r="M6" s="10">
        <v>9</v>
      </c>
      <c r="N6" s="10">
        <v>10</v>
      </c>
      <c r="O6" s="10">
        <v>11</v>
      </c>
      <c r="P6" s="10">
        <v>12</v>
      </c>
      <c r="Q6" s="10">
        <v>13</v>
      </c>
      <c r="R6" s="10">
        <v>14</v>
      </c>
      <c r="S6" s="10">
        <v>15</v>
      </c>
      <c r="T6" s="10">
        <v>16</v>
      </c>
      <c r="U6" s="10">
        <v>17</v>
      </c>
      <c r="V6" s="10">
        <v>18</v>
      </c>
      <c r="W6" s="10">
        <v>19</v>
      </c>
      <c r="X6" s="10">
        <v>20</v>
      </c>
      <c r="Y6" s="10">
        <v>21</v>
      </c>
      <c r="Z6" s="10">
        <v>22</v>
      </c>
      <c r="AA6" s="10">
        <v>23</v>
      </c>
      <c r="AB6" s="10">
        <v>24</v>
      </c>
      <c r="AC6" s="10">
        <v>25</v>
      </c>
      <c r="AD6" s="10">
        <v>26</v>
      </c>
      <c r="AE6" s="10">
        <v>27</v>
      </c>
      <c r="AF6" s="10">
        <v>28</v>
      </c>
      <c r="AG6" s="10">
        <v>29</v>
      </c>
      <c r="AH6" s="10">
        <v>30</v>
      </c>
      <c r="AI6" s="10">
        <v>31</v>
      </c>
      <c r="AJ6" s="76" t="s">
        <v>14</v>
      </c>
    </row>
    <row r="7" spans="2:36" ht="18" customHeight="1" thickBot="1">
      <c r="B7" s="73"/>
      <c r="C7" s="20" t="s">
        <v>3</v>
      </c>
      <c r="D7" s="75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2"/>
      <c r="AC7" s="12"/>
      <c r="AD7" s="11"/>
      <c r="AE7" s="11"/>
      <c r="AF7" s="11"/>
      <c r="AG7" s="11"/>
      <c r="AH7" s="11"/>
      <c r="AI7" s="11"/>
      <c r="AJ7" s="77"/>
    </row>
    <row r="8" spans="2:36" ht="21" customHeight="1">
      <c r="B8" s="29" t="s">
        <v>7</v>
      </c>
      <c r="C8" s="57"/>
      <c r="D8" s="26"/>
      <c r="E8" s="42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4"/>
      <c r="AJ8" s="38">
        <f t="shared" ref="AJ8:AJ20" si="0">IF(C8="A",0,IF(SUM(E8:AI8)&gt;$G$26,$G$26,SUM(E8:AI8)))</f>
        <v>0</v>
      </c>
    </row>
    <row r="9" spans="2:36" ht="21" customHeight="1">
      <c r="B9" s="29"/>
      <c r="C9" s="58"/>
      <c r="D9" s="26"/>
      <c r="E9" s="42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4"/>
      <c r="AJ9" s="38">
        <f t="shared" si="0"/>
        <v>0</v>
      </c>
    </row>
    <row r="10" spans="2:36" ht="22.15" customHeight="1">
      <c r="B10" s="29"/>
      <c r="C10" s="58"/>
      <c r="D10" s="30"/>
      <c r="E10" s="45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7"/>
      <c r="AJ10" s="39">
        <f t="shared" si="0"/>
        <v>0</v>
      </c>
    </row>
    <row r="11" spans="2:36" ht="22.15" customHeight="1">
      <c r="B11" s="29"/>
      <c r="C11" s="58"/>
      <c r="D11" s="31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50"/>
      <c r="AJ11" s="40">
        <f t="shared" si="0"/>
        <v>0</v>
      </c>
    </row>
    <row r="12" spans="2:36" ht="22.15" customHeight="1">
      <c r="B12" s="32"/>
      <c r="C12" s="60"/>
      <c r="D12" s="31"/>
      <c r="E12" s="51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3"/>
      <c r="AJ12" s="41">
        <f t="shared" si="0"/>
        <v>0</v>
      </c>
    </row>
    <row r="13" spans="2:36" ht="22.15" customHeight="1">
      <c r="B13" s="33"/>
      <c r="C13" s="62"/>
      <c r="D13" s="31"/>
      <c r="E13" s="48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50"/>
      <c r="AJ13" s="40">
        <f t="shared" si="0"/>
        <v>0</v>
      </c>
    </row>
    <row r="14" spans="2:36" ht="22.15" customHeight="1">
      <c r="B14" s="34"/>
      <c r="C14" s="60"/>
      <c r="D14" s="31"/>
      <c r="E14" s="48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50"/>
      <c r="AJ14" s="40">
        <f t="shared" si="0"/>
        <v>0</v>
      </c>
    </row>
    <row r="15" spans="2:36" ht="22.15" customHeight="1">
      <c r="B15" s="32"/>
      <c r="C15" s="60"/>
      <c r="D15" s="35"/>
      <c r="E15" s="51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3"/>
      <c r="AJ15" s="41">
        <f t="shared" si="0"/>
        <v>0</v>
      </c>
    </row>
    <row r="16" spans="2:36" ht="22.15" customHeight="1">
      <c r="B16" s="32"/>
      <c r="C16" s="60"/>
      <c r="D16" s="31"/>
      <c r="E16" s="48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50"/>
      <c r="AJ16" s="40">
        <f t="shared" si="0"/>
        <v>0</v>
      </c>
    </row>
    <row r="17" spans="2:37" ht="22.15" customHeight="1">
      <c r="B17" s="32"/>
      <c r="C17" s="60"/>
      <c r="D17" s="31"/>
      <c r="E17" s="48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50"/>
      <c r="AJ17" s="39">
        <f t="shared" si="0"/>
        <v>0</v>
      </c>
    </row>
    <row r="18" spans="2:37" ht="22.15" customHeight="1">
      <c r="B18" s="32"/>
      <c r="C18" s="60"/>
      <c r="D18" s="31"/>
      <c r="E18" s="48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50"/>
      <c r="AJ18" s="41">
        <f t="shared" si="0"/>
        <v>0</v>
      </c>
    </row>
    <row r="19" spans="2:37" ht="22.15" customHeight="1">
      <c r="B19" s="32"/>
      <c r="C19" s="60"/>
      <c r="D19" s="31"/>
      <c r="E19" s="48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50"/>
      <c r="AJ19" s="41">
        <f t="shared" si="0"/>
        <v>0</v>
      </c>
    </row>
    <row r="20" spans="2:37" ht="22.15" customHeight="1">
      <c r="B20" s="32"/>
      <c r="C20" s="60"/>
      <c r="D20" s="31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50"/>
      <c r="AJ20" s="41">
        <f t="shared" si="0"/>
        <v>0</v>
      </c>
    </row>
    <row r="21" spans="2:37" ht="22.15" customHeight="1" thickBot="1">
      <c r="B21" s="78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54">
        <f>SUM(AJ8:AJ20)</f>
        <v>0</v>
      </c>
    </row>
    <row r="22" spans="2:37" s="23" customFormat="1" ht="10.5" customHeight="1">
      <c r="B22" s="28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</row>
    <row r="23" spans="2:37" s="6" customFormat="1" ht="16.5" customHeight="1">
      <c r="B23" s="91" t="s">
        <v>27</v>
      </c>
      <c r="C23" s="91"/>
      <c r="D23" s="91"/>
      <c r="E23" s="91"/>
      <c r="F23" s="91"/>
      <c r="G23" s="91"/>
      <c r="H23" s="91"/>
      <c r="I23" s="64"/>
      <c r="J23" s="64"/>
      <c r="K23" s="64"/>
      <c r="L23" s="55" t="s">
        <v>28</v>
      </c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64"/>
      <c r="AE23" s="64"/>
      <c r="AF23" s="64"/>
      <c r="AG23" s="64"/>
      <c r="AH23" s="64"/>
      <c r="AI23" s="64"/>
      <c r="AJ23" s="64"/>
      <c r="AK23" s="64"/>
    </row>
    <row r="24" spans="2:37" s="21" customFormat="1" ht="17.25" customHeight="1">
      <c r="B24" s="81" t="s">
        <v>15</v>
      </c>
      <c r="C24" s="81"/>
      <c r="D24" s="81"/>
      <c r="E24" s="81"/>
      <c r="F24" s="81"/>
      <c r="G24" s="98">
        <f>COUNTIF(C8:C20,"A")</f>
        <v>0</v>
      </c>
      <c r="H24" s="99"/>
      <c r="I24" s="90" t="s">
        <v>30</v>
      </c>
      <c r="J24" s="80"/>
      <c r="K24" s="37"/>
      <c r="L24" s="86" t="s">
        <v>8</v>
      </c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2"/>
      <c r="X24" s="83"/>
      <c r="Y24" s="80" t="s">
        <v>4</v>
      </c>
      <c r="Z24" s="81"/>
      <c r="AA24" s="17"/>
      <c r="AB24" s="17"/>
      <c r="AC24" s="17"/>
    </row>
    <row r="25" spans="2:37" s="21" customFormat="1" ht="17.25" customHeight="1">
      <c r="B25" s="81" t="s">
        <v>16</v>
      </c>
      <c r="C25" s="81"/>
      <c r="D25" s="81"/>
      <c r="E25" s="81"/>
      <c r="F25" s="81"/>
      <c r="G25" s="100">
        <f>AJ21</f>
        <v>0</v>
      </c>
      <c r="H25" s="101"/>
      <c r="I25" s="90" t="s">
        <v>29</v>
      </c>
      <c r="J25" s="80"/>
      <c r="K25" s="37"/>
      <c r="L25" s="86" t="s">
        <v>9</v>
      </c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2"/>
      <c r="X25" s="83"/>
      <c r="Y25" s="80" t="s">
        <v>5</v>
      </c>
      <c r="Z25" s="81"/>
      <c r="AA25" s="17"/>
      <c r="AB25" s="17"/>
      <c r="AC25" s="17"/>
    </row>
    <row r="26" spans="2:37" s="21" customFormat="1" ht="17.25" customHeight="1">
      <c r="B26" s="81" t="s">
        <v>26</v>
      </c>
      <c r="C26" s="81"/>
      <c r="D26" s="81"/>
      <c r="E26" s="81"/>
      <c r="F26" s="81"/>
      <c r="G26" s="102"/>
      <c r="H26" s="93"/>
      <c r="I26" s="90" t="s">
        <v>29</v>
      </c>
      <c r="J26" s="80"/>
      <c r="K26" s="37"/>
      <c r="L26" s="86" t="s">
        <v>18</v>
      </c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4" t="e">
        <f>W25/W24</f>
        <v>#DIV/0!</v>
      </c>
      <c r="X26" s="85"/>
      <c r="Y26" s="80" t="s">
        <v>5</v>
      </c>
      <c r="Z26" s="81"/>
      <c r="AA26" s="17"/>
      <c r="AB26" s="17"/>
      <c r="AC26" s="17"/>
    </row>
    <row r="27" spans="2:37" s="21" customFormat="1" ht="17.25" customHeight="1">
      <c r="B27" s="81" t="s">
        <v>17</v>
      </c>
      <c r="C27" s="81"/>
      <c r="D27" s="81"/>
      <c r="E27" s="81"/>
      <c r="F27" s="81"/>
      <c r="G27" s="104" t="e">
        <f>ROUNDDOWN(G25/G26,1)</f>
        <v>#DIV/0!</v>
      </c>
      <c r="H27" s="105"/>
      <c r="I27" s="105"/>
      <c r="J27" s="106"/>
      <c r="K27" s="37"/>
      <c r="L27" s="86" t="s">
        <v>12</v>
      </c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2"/>
      <c r="X27" s="83"/>
      <c r="Y27" s="80" t="s">
        <v>4</v>
      </c>
      <c r="Z27" s="81"/>
      <c r="AA27" s="17"/>
      <c r="AB27" s="17"/>
      <c r="AC27" s="17"/>
    </row>
    <row r="28" spans="2:37" s="21" customFormat="1" ht="17.25" customHeight="1">
      <c r="B28" s="103" t="s">
        <v>19</v>
      </c>
      <c r="C28" s="103"/>
      <c r="D28" s="103"/>
      <c r="E28" s="103"/>
      <c r="F28" s="103"/>
      <c r="G28" s="107" t="e">
        <f>G24+G27</f>
        <v>#DIV/0!</v>
      </c>
      <c r="H28" s="108"/>
      <c r="I28" s="108"/>
      <c r="J28" s="109"/>
      <c r="K28" s="37"/>
      <c r="L28" s="86" t="s">
        <v>11</v>
      </c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4">
        <f>ROUNDDOWN(W24*4+((W27-28)*W24/7),1)</f>
        <v>0</v>
      </c>
      <c r="X28" s="85"/>
      <c r="Y28" s="80" t="s">
        <v>4</v>
      </c>
      <c r="Z28" s="81"/>
      <c r="AA28" s="25" t="s">
        <v>10</v>
      </c>
      <c r="AB28" s="17"/>
      <c r="AC28" s="17"/>
    </row>
    <row r="29" spans="2:37" s="21" customFormat="1" ht="17.25" customHeight="1">
      <c r="B29" s="27"/>
      <c r="K29" s="37"/>
      <c r="L29" s="86" t="s">
        <v>13</v>
      </c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4" t="e">
        <f>ROUNDDOWN(W26*W28,1)</f>
        <v>#DIV/0!</v>
      </c>
      <c r="X29" s="85"/>
      <c r="Y29" s="80" t="s">
        <v>5</v>
      </c>
      <c r="Z29" s="81"/>
      <c r="AA29" s="17"/>
      <c r="AB29" s="17"/>
      <c r="AC29" s="17"/>
    </row>
    <row r="30" spans="2:37" s="17" customFormat="1" ht="17.25" customHeight="1">
      <c r="B30" s="55"/>
    </row>
    <row r="31" spans="2:37" s="17" customFormat="1" ht="17.25" customHeight="1">
      <c r="B31" s="96"/>
      <c r="C31" s="96"/>
      <c r="D31" s="96"/>
      <c r="E31" s="96"/>
      <c r="F31" s="96"/>
      <c r="G31" s="96"/>
      <c r="H31" s="96"/>
      <c r="I31" s="95"/>
      <c r="J31" s="95"/>
      <c r="K31" s="97"/>
      <c r="L31" s="97"/>
      <c r="U31" s="95"/>
      <c r="V31" s="95"/>
      <c r="AA31" s="22"/>
      <c r="AB31" s="22"/>
      <c r="AC31" s="22"/>
      <c r="AD31" s="23"/>
      <c r="AE31" s="22"/>
      <c r="AF31" s="22"/>
      <c r="AG31" s="22"/>
      <c r="AH31" s="22"/>
      <c r="AI31" s="22"/>
      <c r="AJ31" s="22"/>
      <c r="AK31" s="22"/>
    </row>
    <row r="32" spans="2:37" s="17" customFormat="1" ht="17.25" customHeight="1">
      <c r="B32" s="65"/>
      <c r="C32" s="65"/>
      <c r="D32" s="65"/>
      <c r="E32" s="65"/>
      <c r="F32" s="65"/>
      <c r="G32" s="65"/>
      <c r="H32" s="65"/>
      <c r="I32" s="95"/>
      <c r="J32" s="95"/>
      <c r="K32" s="97"/>
      <c r="L32" s="97"/>
      <c r="U32" s="24"/>
      <c r="V32" s="24"/>
      <c r="AA32" s="22"/>
      <c r="AB32" s="22"/>
      <c r="AC32" s="22"/>
      <c r="AD32" s="23"/>
      <c r="AE32" s="22"/>
      <c r="AF32" s="22"/>
      <c r="AG32" s="22"/>
      <c r="AH32" s="22"/>
      <c r="AI32" s="22"/>
      <c r="AJ32" s="22"/>
      <c r="AK32" s="22"/>
    </row>
    <row r="33" spans="2:38" s="17" customFormat="1" ht="17.25" customHeight="1">
      <c r="B33" s="96"/>
      <c r="C33" s="96"/>
      <c r="D33" s="96"/>
      <c r="E33" s="96"/>
      <c r="F33" s="96"/>
      <c r="G33" s="96"/>
      <c r="H33" s="96"/>
      <c r="I33" s="95"/>
      <c r="J33" s="95"/>
      <c r="K33" s="97"/>
      <c r="L33" s="97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</row>
    <row r="34" spans="2:38" s="17" customFormat="1" ht="17.25" customHeight="1">
      <c r="B34" s="96"/>
      <c r="C34" s="96"/>
      <c r="D34" s="96"/>
      <c r="E34" s="96"/>
      <c r="F34" s="96"/>
      <c r="G34" s="96"/>
      <c r="H34" s="96"/>
      <c r="I34" s="95"/>
      <c r="J34" s="95"/>
      <c r="K34" s="97"/>
      <c r="L34" s="97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</row>
    <row r="35" spans="2:38" s="17" customFormat="1" ht="17.25" customHeight="1">
      <c r="B35" s="96"/>
      <c r="C35" s="96"/>
      <c r="D35" s="96"/>
      <c r="E35" s="96"/>
      <c r="F35" s="96"/>
      <c r="G35" s="96"/>
      <c r="H35" s="96"/>
      <c r="I35" s="95"/>
      <c r="J35" s="95"/>
      <c r="K35" s="97"/>
      <c r="L35" s="97"/>
      <c r="M35" s="25"/>
      <c r="O35" s="21"/>
      <c r="Y35" s="37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</row>
    <row r="36" spans="2:38" s="17" customFormat="1" ht="17.25" customHeight="1">
      <c r="B36" s="96"/>
      <c r="C36" s="96"/>
      <c r="D36" s="96"/>
      <c r="E36" s="96"/>
      <c r="F36" s="96"/>
      <c r="G36" s="96"/>
      <c r="H36" s="96"/>
      <c r="I36" s="95"/>
      <c r="J36" s="95"/>
      <c r="K36" s="97"/>
      <c r="L36" s="97"/>
      <c r="AK36" s="24"/>
      <c r="AL36" s="21"/>
    </row>
    <row r="37" spans="2:38" s="17" customFormat="1" ht="8.1" customHeight="1">
      <c r="B37" s="21"/>
      <c r="G37" s="21"/>
      <c r="AK37" s="24"/>
      <c r="AL37" s="21"/>
    </row>
    <row r="38" spans="2:38" s="13" customFormat="1" ht="17.25" customHeight="1">
      <c r="AK38" s="14"/>
    </row>
    <row r="39" spans="2:38" s="13" customFormat="1" ht="27" customHeight="1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4"/>
    </row>
    <row r="40" spans="2:38" s="13" customFormat="1" ht="27" customHeight="1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4"/>
    </row>
    <row r="41" spans="2:38" s="13" customFormat="1" ht="15.75" customHeight="1">
      <c r="AK41" s="14"/>
    </row>
  </sheetData>
  <mergeCells count="55">
    <mergeCell ref="I26:J26"/>
    <mergeCell ref="G27:J27"/>
    <mergeCell ref="G28:J28"/>
    <mergeCell ref="W28:X28"/>
    <mergeCell ref="Y28:Z28"/>
    <mergeCell ref="W29:X29"/>
    <mergeCell ref="Y29:Z29"/>
    <mergeCell ref="L28:V28"/>
    <mergeCell ref="L29:V29"/>
    <mergeCell ref="W26:X26"/>
    <mergeCell ref="Y26:Z26"/>
    <mergeCell ref="W27:X27"/>
    <mergeCell ref="Y27:Z27"/>
    <mergeCell ref="L26:V26"/>
    <mergeCell ref="L27:V27"/>
    <mergeCell ref="B23:H23"/>
    <mergeCell ref="W24:X24"/>
    <mergeCell ref="Y24:Z24"/>
    <mergeCell ref="W25:X25"/>
    <mergeCell ref="Y25:Z25"/>
    <mergeCell ref="L24:V24"/>
    <mergeCell ref="L25:V25"/>
    <mergeCell ref="I24:J24"/>
    <mergeCell ref="I25:J25"/>
    <mergeCell ref="B36:H36"/>
    <mergeCell ref="I36:J36"/>
    <mergeCell ref="K36:L36"/>
    <mergeCell ref="B34:H34"/>
    <mergeCell ref="I35:J35"/>
    <mergeCell ref="K35:L35"/>
    <mergeCell ref="B35:H35"/>
    <mergeCell ref="I34:J34"/>
    <mergeCell ref="K34:L34"/>
    <mergeCell ref="B28:F28"/>
    <mergeCell ref="I31:J31"/>
    <mergeCell ref="I32:J32"/>
    <mergeCell ref="K31:L31"/>
    <mergeCell ref="K32:L32"/>
    <mergeCell ref="B27:F27"/>
    <mergeCell ref="G24:H24"/>
    <mergeCell ref="G25:H25"/>
    <mergeCell ref="G26:H26"/>
    <mergeCell ref="B24:F24"/>
    <mergeCell ref="B25:F25"/>
    <mergeCell ref="B26:F26"/>
    <mergeCell ref="U31:V31"/>
    <mergeCell ref="B31:H31"/>
    <mergeCell ref="B33:H33"/>
    <mergeCell ref="I33:J33"/>
    <mergeCell ref="K33:L33"/>
    <mergeCell ref="X2:AJ2"/>
    <mergeCell ref="B6:B7"/>
    <mergeCell ref="D6:D7"/>
    <mergeCell ref="B21:AI21"/>
    <mergeCell ref="AJ6:AJ7"/>
  </mergeCells>
  <phoneticPr fontId="8"/>
  <dataValidations count="1">
    <dataValidation type="list" allowBlank="1" showInputMessage="1" showErrorMessage="1" sqref="C8:C20" xr:uid="{00000000-0002-0000-0100-000000000000}">
      <formula1>"A,B,C,D"</formula1>
    </dataValidation>
  </dataValidations>
  <printOptions horizontalCentered="1"/>
  <pageMargins left="0.52" right="0.43307086614173229" top="0.39" bottom="0.36" header="0.35" footer="0.38"/>
  <pageSetup paperSize="9" scale="81" fitToHeight="0" orientation="landscape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K37"/>
  <sheetViews>
    <sheetView showGridLines="0" view="pageBreakPreview" zoomScaleNormal="100" zoomScaleSheetLayoutView="100" workbookViewId="0">
      <selection activeCell="B8" sqref="B8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13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36" ht="4.5" customHeight="1">
      <c r="B1" s="1"/>
      <c r="C1" s="67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36" ht="18.75" customHeight="1">
      <c r="B2" s="3" t="s">
        <v>22</v>
      </c>
      <c r="K2" s="4"/>
      <c r="L2" s="5"/>
      <c r="R2" s="6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</row>
    <row r="3" spans="2:36" ht="43.5" customHeight="1">
      <c r="B3" s="3"/>
      <c r="K3" s="4"/>
      <c r="L3" s="5"/>
      <c r="R3" s="6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spans="2:36" ht="21.75" customHeight="1">
      <c r="B4" s="18" t="str">
        <f>'常勤換算表（看介護以外）'!B4</f>
        <v>令和７年●月</v>
      </c>
      <c r="C4" s="68"/>
      <c r="E4" s="6"/>
      <c r="R4" s="6"/>
      <c r="AJ4" s="9"/>
    </row>
    <row r="5" spans="2:36" ht="8.25" customHeight="1" thickBot="1">
      <c r="B5" s="3"/>
      <c r="C5" s="68"/>
      <c r="R5" s="6"/>
    </row>
    <row r="6" spans="2:36" ht="18" customHeight="1">
      <c r="B6" s="72" t="s">
        <v>0</v>
      </c>
      <c r="C6" s="69" t="s">
        <v>1</v>
      </c>
      <c r="D6" s="74" t="s">
        <v>2</v>
      </c>
      <c r="E6" s="16">
        <v>1</v>
      </c>
      <c r="F6" s="10">
        <v>2</v>
      </c>
      <c r="G6" s="10">
        <v>3</v>
      </c>
      <c r="H6" s="10">
        <v>4</v>
      </c>
      <c r="I6" s="10">
        <v>5</v>
      </c>
      <c r="J6" s="10">
        <v>6</v>
      </c>
      <c r="K6" s="10">
        <v>7</v>
      </c>
      <c r="L6" s="10">
        <v>8</v>
      </c>
      <c r="M6" s="10">
        <v>9</v>
      </c>
      <c r="N6" s="10">
        <v>10</v>
      </c>
      <c r="O6" s="10">
        <v>11</v>
      </c>
      <c r="P6" s="10">
        <v>12</v>
      </c>
      <c r="Q6" s="10">
        <v>13</v>
      </c>
      <c r="R6" s="10">
        <v>14</v>
      </c>
      <c r="S6" s="10">
        <v>15</v>
      </c>
      <c r="T6" s="10">
        <v>16</v>
      </c>
      <c r="U6" s="10">
        <v>17</v>
      </c>
      <c r="V6" s="10">
        <v>18</v>
      </c>
      <c r="W6" s="10">
        <v>19</v>
      </c>
      <c r="X6" s="10">
        <v>20</v>
      </c>
      <c r="Y6" s="10">
        <v>21</v>
      </c>
      <c r="Z6" s="10">
        <v>22</v>
      </c>
      <c r="AA6" s="10">
        <v>23</v>
      </c>
      <c r="AB6" s="10">
        <v>24</v>
      </c>
      <c r="AC6" s="10">
        <v>25</v>
      </c>
      <c r="AD6" s="10">
        <v>26</v>
      </c>
      <c r="AE6" s="10">
        <v>27</v>
      </c>
      <c r="AF6" s="10">
        <v>28</v>
      </c>
      <c r="AG6" s="10">
        <v>29</v>
      </c>
      <c r="AH6" s="10">
        <v>30</v>
      </c>
      <c r="AI6" s="10">
        <v>31</v>
      </c>
      <c r="AJ6" s="76" t="s">
        <v>14</v>
      </c>
    </row>
    <row r="7" spans="2:36" ht="18" customHeight="1" thickBot="1">
      <c r="B7" s="73"/>
      <c r="C7" s="20" t="s">
        <v>3</v>
      </c>
      <c r="D7" s="75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2"/>
      <c r="AC7" s="12"/>
      <c r="AD7" s="11"/>
      <c r="AE7" s="11"/>
      <c r="AF7" s="11"/>
      <c r="AG7" s="11"/>
      <c r="AH7" s="11"/>
      <c r="AI7" s="11"/>
      <c r="AJ7" s="77"/>
    </row>
    <row r="8" spans="2:36" ht="21" customHeight="1">
      <c r="B8" s="29" t="s">
        <v>6</v>
      </c>
      <c r="C8" s="57"/>
      <c r="D8" s="26"/>
      <c r="E8" s="42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4"/>
      <c r="AJ8" s="38">
        <f t="shared" ref="AJ8:AJ24" si="0">IF(C8="A",0,IF(SUM(E8:AI8)&gt;$G$30,$G$30,SUM(E8:AI8)))</f>
        <v>0</v>
      </c>
    </row>
    <row r="9" spans="2:36" ht="21" customHeight="1">
      <c r="B9" s="29"/>
      <c r="C9" s="58"/>
      <c r="D9" s="26"/>
      <c r="E9" s="42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4"/>
      <c r="AJ9" s="38">
        <f t="shared" si="0"/>
        <v>0</v>
      </c>
    </row>
    <row r="10" spans="2:36" ht="22.15" customHeight="1">
      <c r="B10" s="29"/>
      <c r="C10" s="58"/>
      <c r="D10" s="30"/>
      <c r="E10" s="45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7"/>
      <c r="AJ10" s="39">
        <f t="shared" si="0"/>
        <v>0</v>
      </c>
    </row>
    <row r="11" spans="2:36" ht="22.15" customHeight="1">
      <c r="B11" s="29"/>
      <c r="C11" s="58"/>
      <c r="D11" s="31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50"/>
      <c r="AJ11" s="40">
        <f t="shared" si="0"/>
        <v>0</v>
      </c>
    </row>
    <row r="12" spans="2:36" ht="22.15" customHeight="1">
      <c r="B12" s="32"/>
      <c r="C12" s="60"/>
      <c r="D12" s="31"/>
      <c r="E12" s="51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3"/>
      <c r="AJ12" s="41">
        <f t="shared" si="0"/>
        <v>0</v>
      </c>
    </row>
    <row r="13" spans="2:36" ht="22.15" customHeight="1">
      <c r="B13" s="32"/>
      <c r="C13" s="60"/>
      <c r="D13" s="31"/>
      <c r="E13" s="48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50"/>
      <c r="AJ13" s="40">
        <f t="shared" si="0"/>
        <v>0</v>
      </c>
    </row>
    <row r="14" spans="2:36" ht="22.15" customHeight="1">
      <c r="B14" s="32"/>
      <c r="C14" s="60"/>
      <c r="D14" s="31"/>
      <c r="E14" s="48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50"/>
      <c r="AJ14" s="40">
        <f t="shared" si="0"/>
        <v>0</v>
      </c>
    </row>
    <row r="15" spans="2:36" ht="22.15" customHeight="1">
      <c r="B15" s="32"/>
      <c r="C15" s="60"/>
      <c r="D15" s="31"/>
      <c r="E15" s="48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50"/>
      <c r="AJ15" s="40">
        <f t="shared" si="0"/>
        <v>0</v>
      </c>
    </row>
    <row r="16" spans="2:36" ht="22.15" customHeight="1">
      <c r="B16" s="32"/>
      <c r="C16" s="60"/>
      <c r="D16" s="31"/>
      <c r="E16" s="48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50"/>
      <c r="AJ16" s="40">
        <f t="shared" si="0"/>
        <v>0</v>
      </c>
    </row>
    <row r="17" spans="2:37" ht="22.15" customHeight="1">
      <c r="B17" s="32"/>
      <c r="C17" s="60"/>
      <c r="D17" s="31"/>
      <c r="E17" s="48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50"/>
      <c r="AJ17" s="40">
        <f t="shared" si="0"/>
        <v>0</v>
      </c>
    </row>
    <row r="18" spans="2:37" ht="22.15" customHeight="1">
      <c r="B18" s="34"/>
      <c r="C18" s="60"/>
      <c r="D18" s="31"/>
      <c r="E18" s="48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50"/>
      <c r="AJ18" s="40">
        <f t="shared" si="0"/>
        <v>0</v>
      </c>
    </row>
    <row r="19" spans="2:37" ht="22.15" customHeight="1">
      <c r="B19" s="32"/>
      <c r="C19" s="60"/>
      <c r="D19" s="35"/>
      <c r="E19" s="51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3"/>
      <c r="AJ19" s="41">
        <f t="shared" si="0"/>
        <v>0</v>
      </c>
    </row>
    <row r="20" spans="2:37" ht="22.15" customHeight="1">
      <c r="B20" s="32"/>
      <c r="C20" s="60"/>
      <c r="D20" s="31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50"/>
      <c r="AJ20" s="40">
        <f t="shared" si="0"/>
        <v>0</v>
      </c>
    </row>
    <row r="21" spans="2:37" ht="22.15" customHeight="1">
      <c r="B21" s="32"/>
      <c r="C21" s="60"/>
      <c r="D21" s="31"/>
      <c r="E21" s="48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50"/>
      <c r="AJ21" s="39">
        <f t="shared" si="0"/>
        <v>0</v>
      </c>
    </row>
    <row r="22" spans="2:37" ht="22.15" customHeight="1">
      <c r="B22" s="32"/>
      <c r="C22" s="60"/>
      <c r="D22" s="31"/>
      <c r="E22" s="48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50"/>
      <c r="AJ22" s="41">
        <f t="shared" si="0"/>
        <v>0</v>
      </c>
    </row>
    <row r="23" spans="2:37" ht="22.15" customHeight="1">
      <c r="B23" s="32"/>
      <c r="C23" s="60"/>
      <c r="D23" s="31"/>
      <c r="E23" s="48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50"/>
      <c r="AJ23" s="41">
        <f t="shared" si="0"/>
        <v>0</v>
      </c>
    </row>
    <row r="24" spans="2:37" ht="22.15" customHeight="1">
      <c r="B24" s="32"/>
      <c r="C24" s="60"/>
      <c r="D24" s="31"/>
      <c r="E24" s="48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50"/>
      <c r="AJ24" s="41">
        <f t="shared" si="0"/>
        <v>0</v>
      </c>
    </row>
    <row r="25" spans="2:37" ht="22.15" customHeight="1" thickBot="1">
      <c r="B25" s="78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54">
        <f>SUM(AJ8:AJ24)</f>
        <v>0</v>
      </c>
    </row>
    <row r="26" spans="2:37" s="23" customFormat="1" ht="10.5" customHeight="1">
      <c r="B26" s="28"/>
      <c r="C26" s="70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</row>
    <row r="27" spans="2:37" s="6" customFormat="1" ht="16.5" customHeight="1">
      <c r="B27" s="91" t="s">
        <v>27</v>
      </c>
      <c r="C27" s="91"/>
      <c r="D27" s="91"/>
      <c r="E27" s="91"/>
      <c r="F27" s="91"/>
      <c r="G27" s="91"/>
      <c r="H27" s="91"/>
      <c r="I27" s="64"/>
      <c r="J27" s="64"/>
      <c r="K27" s="64"/>
      <c r="L27" s="55" t="s">
        <v>28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64"/>
      <c r="AE27" s="64"/>
      <c r="AF27" s="64"/>
      <c r="AG27" s="64"/>
      <c r="AH27" s="64"/>
      <c r="AI27" s="64"/>
      <c r="AJ27" s="64"/>
      <c r="AK27" s="64"/>
    </row>
    <row r="28" spans="2:37" s="21" customFormat="1" ht="17.25" customHeight="1">
      <c r="B28" s="81" t="s">
        <v>15</v>
      </c>
      <c r="C28" s="81"/>
      <c r="D28" s="81"/>
      <c r="E28" s="81"/>
      <c r="F28" s="81"/>
      <c r="G28" s="98">
        <f>COUNTIF(C8:C24,"A")</f>
        <v>0</v>
      </c>
      <c r="H28" s="99"/>
      <c r="I28" s="90" t="s">
        <v>30</v>
      </c>
      <c r="J28" s="80"/>
      <c r="K28" s="37"/>
      <c r="L28" s="86" t="s">
        <v>8</v>
      </c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2"/>
      <c r="X28" s="83"/>
      <c r="Y28" s="80" t="s">
        <v>4</v>
      </c>
      <c r="Z28" s="81"/>
      <c r="AA28" s="17"/>
      <c r="AB28" s="17"/>
      <c r="AC28" s="17"/>
    </row>
    <row r="29" spans="2:37" s="21" customFormat="1" ht="17.25" customHeight="1">
      <c r="B29" s="81" t="s">
        <v>16</v>
      </c>
      <c r="C29" s="81"/>
      <c r="D29" s="81"/>
      <c r="E29" s="81"/>
      <c r="F29" s="81"/>
      <c r="G29" s="100">
        <f>AJ25</f>
        <v>0</v>
      </c>
      <c r="H29" s="101"/>
      <c r="I29" s="90" t="s">
        <v>29</v>
      </c>
      <c r="J29" s="80"/>
      <c r="K29" s="37"/>
      <c r="L29" s="86" t="s">
        <v>9</v>
      </c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2"/>
      <c r="X29" s="83"/>
      <c r="Y29" s="80" t="s">
        <v>5</v>
      </c>
      <c r="Z29" s="81"/>
      <c r="AA29" s="17"/>
      <c r="AB29" s="17"/>
      <c r="AC29" s="17"/>
    </row>
    <row r="30" spans="2:37" s="21" customFormat="1" ht="17.25" customHeight="1">
      <c r="B30" s="81" t="s">
        <v>26</v>
      </c>
      <c r="C30" s="81"/>
      <c r="D30" s="81"/>
      <c r="E30" s="81"/>
      <c r="F30" s="81"/>
      <c r="G30" s="102"/>
      <c r="H30" s="93"/>
      <c r="I30" s="90" t="s">
        <v>29</v>
      </c>
      <c r="J30" s="80"/>
      <c r="K30" s="37"/>
      <c r="L30" s="86" t="s">
        <v>18</v>
      </c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4" t="e">
        <f>W29/W28</f>
        <v>#DIV/0!</v>
      </c>
      <c r="X30" s="85"/>
      <c r="Y30" s="80" t="s">
        <v>5</v>
      </c>
      <c r="Z30" s="81"/>
      <c r="AA30" s="17"/>
      <c r="AB30" s="17"/>
      <c r="AC30" s="17"/>
    </row>
    <row r="31" spans="2:37" s="21" customFormat="1" ht="17.25" customHeight="1">
      <c r="B31" s="81" t="s">
        <v>17</v>
      </c>
      <c r="C31" s="81"/>
      <c r="D31" s="81"/>
      <c r="E31" s="81"/>
      <c r="F31" s="81"/>
      <c r="G31" s="110" t="e">
        <f>ROUNDDOWN(G29/G30,1)</f>
        <v>#DIV/0!</v>
      </c>
      <c r="H31" s="110"/>
      <c r="I31" s="110"/>
      <c r="J31" s="110"/>
      <c r="K31" s="37"/>
      <c r="L31" s="86" t="s">
        <v>12</v>
      </c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2"/>
      <c r="X31" s="83"/>
      <c r="Y31" s="80" t="s">
        <v>4</v>
      </c>
      <c r="Z31" s="81"/>
      <c r="AA31" s="17"/>
      <c r="AB31" s="17"/>
      <c r="AC31" s="17"/>
    </row>
    <row r="32" spans="2:37" s="21" customFormat="1" ht="17.25" customHeight="1">
      <c r="B32" s="103" t="s">
        <v>23</v>
      </c>
      <c r="C32" s="103"/>
      <c r="D32" s="103"/>
      <c r="E32" s="103"/>
      <c r="F32" s="103"/>
      <c r="G32" s="111" t="e">
        <f>G28+G31</f>
        <v>#DIV/0!</v>
      </c>
      <c r="H32" s="111"/>
      <c r="I32" s="111"/>
      <c r="J32" s="111"/>
      <c r="K32" s="37"/>
      <c r="L32" s="86" t="s">
        <v>11</v>
      </c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4">
        <f>ROUNDDOWN(W28*4+((W31-28)*W28/7),1)</f>
        <v>0</v>
      </c>
      <c r="X32" s="85"/>
      <c r="Y32" s="80" t="s">
        <v>4</v>
      </c>
      <c r="Z32" s="81"/>
      <c r="AA32" s="25" t="s">
        <v>10</v>
      </c>
      <c r="AB32" s="17"/>
      <c r="AC32" s="17"/>
    </row>
    <row r="33" spans="2:37" s="21" customFormat="1" ht="17.25" customHeight="1">
      <c r="B33" s="27"/>
      <c r="K33" s="37"/>
      <c r="L33" s="86" t="s">
        <v>13</v>
      </c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4" t="e">
        <f>ROUNDDOWN(W30*W32,1)</f>
        <v>#DIV/0!</v>
      </c>
      <c r="X33" s="85"/>
      <c r="Y33" s="80" t="s">
        <v>5</v>
      </c>
      <c r="Z33" s="81"/>
      <c r="AA33" s="17"/>
      <c r="AB33" s="17"/>
      <c r="AC33" s="17"/>
    </row>
    <row r="34" spans="2:37" s="13" customFormat="1" ht="17.25" customHeight="1">
      <c r="AK34" s="14"/>
    </row>
    <row r="35" spans="2:37" s="13" customFormat="1" ht="27" customHeight="1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4"/>
    </row>
    <row r="36" spans="2:37" s="13" customFormat="1" ht="27" customHeight="1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4"/>
    </row>
    <row r="37" spans="2:37" s="13" customFormat="1" ht="15.75" customHeight="1">
      <c r="AK37" s="14"/>
    </row>
  </sheetData>
  <mergeCells count="37">
    <mergeCell ref="W32:X32"/>
    <mergeCell ref="Y32:Z32"/>
    <mergeCell ref="L33:V33"/>
    <mergeCell ref="W33:X33"/>
    <mergeCell ref="Y33:Z33"/>
    <mergeCell ref="W30:X30"/>
    <mergeCell ref="Y30:Z30"/>
    <mergeCell ref="L31:V31"/>
    <mergeCell ref="W31:X31"/>
    <mergeCell ref="Y31:Z31"/>
    <mergeCell ref="W28:X28"/>
    <mergeCell ref="Y28:Z28"/>
    <mergeCell ref="L29:V29"/>
    <mergeCell ref="W29:X29"/>
    <mergeCell ref="Y29:Z29"/>
    <mergeCell ref="B31:F31"/>
    <mergeCell ref="B32:F32"/>
    <mergeCell ref="L28:V28"/>
    <mergeCell ref="L30:V30"/>
    <mergeCell ref="L32:V32"/>
    <mergeCell ref="B28:F28"/>
    <mergeCell ref="G28:H28"/>
    <mergeCell ref="B29:F29"/>
    <mergeCell ref="G29:H29"/>
    <mergeCell ref="B30:F30"/>
    <mergeCell ref="G30:H30"/>
    <mergeCell ref="I28:J28"/>
    <mergeCell ref="I29:J29"/>
    <mergeCell ref="I30:J30"/>
    <mergeCell ref="G31:J31"/>
    <mergeCell ref="G32:J32"/>
    <mergeCell ref="B27:H27"/>
    <mergeCell ref="X2:AJ2"/>
    <mergeCell ref="B6:B7"/>
    <mergeCell ref="D6:D7"/>
    <mergeCell ref="AJ6:AJ7"/>
    <mergeCell ref="B25:AI25"/>
  </mergeCells>
  <phoneticPr fontId="8"/>
  <dataValidations count="1">
    <dataValidation type="list" allowBlank="1" showInputMessage="1" showErrorMessage="1" sqref="C8:C24" xr:uid="{00000000-0002-0000-0200-000000000000}">
      <formula1>"A,B,C,D"</formula1>
    </dataValidation>
  </dataValidations>
  <printOptions horizontalCentered="1"/>
  <pageMargins left="0.54" right="0.43307086614173229" top="0.39" bottom="0.36" header="0.35" footer="0.38"/>
  <pageSetup paperSize="9" scale="80" fitToHeight="0" orientation="landscape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常勤換算表（看介護以外）</vt:lpstr>
      <vt:lpstr>常勤換算表（看護）</vt:lpstr>
      <vt:lpstr>常勤換算表（介護）</vt:lpstr>
      <vt:lpstr>'常勤換算表（介護）'!Print_Area</vt:lpstr>
      <vt:lpstr>'常勤換算表（看介護以外）'!Print_Area</vt:lpstr>
      <vt:lpstr>'常勤換算表（看護）'!Print_Area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2023-05-10T01:30:07Z</dcterms:created>
  <dcterms:modified xsi:type="dcterms:W3CDTF">2025-09-16T02:34:10Z</dcterms:modified>
</cp:coreProperties>
</file>