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15" windowWidth="20730" windowHeight="11745" tabRatio="901"/>
  </bookViews>
  <sheets>
    <sheet name="はじめに" sheetId="15" r:id="rId1"/>
    <sheet name="ワーク１①流動的支出（金額・購入先の入力）" sheetId="20" r:id="rId2"/>
    <sheet name="ワーク１②流動的支出（内訳の入力）" sheetId="10" r:id="rId3"/>
    <sheet name="ワーク２①" sheetId="2" r:id="rId4"/>
    <sheet name="ワーク２②" sheetId="3" r:id="rId5"/>
    <sheet name="ワーク２③" sheetId="4" r:id="rId6"/>
    <sheet name="ワーク２④" sheetId="5" r:id="rId7"/>
    <sheet name="ワーク２⑤" sheetId="6" r:id="rId8"/>
    <sheet name="ワーク３" sheetId="7" r:id="rId9"/>
    <sheet name="ワーク４" sheetId="1" r:id="rId10"/>
    <sheet name="ワーク５" sheetId="8" r:id="rId11"/>
    <sheet name="未来ワーク" sheetId="13" r:id="rId12"/>
    <sheet name="未来ワーク(記入例) " sheetId="19" r:id="rId13"/>
  </sheets>
  <definedNames>
    <definedName name="_xlnm.Print_Area" localSheetId="1">'ワーク１①流動的支出（金額・購入先の入力）'!$A$1:$E$124</definedName>
    <definedName name="_xlnm.Print_Area" localSheetId="9">ワーク４!$A$1:$D$24</definedName>
    <definedName name="_xlnm.Print_Area" localSheetId="10">ワーク５!$A$1:$I$22</definedName>
    <definedName name="_xlnm.Print_Area" localSheetId="11">未来ワーク!$A$1:$M$31</definedName>
    <definedName name="_xlnm.Print_Area" localSheetId="12">'未来ワーク(記入例) '!$A$1:$M$31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 i="20" l="1"/>
  <c r="C21" i="10" s="1"/>
  <c r="W4" i="20"/>
  <c r="V6" i="20"/>
  <c r="C20" i="10" s="1"/>
  <c r="V4" i="20"/>
  <c r="U6" i="20"/>
  <c r="C19" i="10" s="1"/>
  <c r="U4" i="20"/>
  <c r="T6" i="20"/>
  <c r="C18" i="10" s="1"/>
  <c r="T4" i="20"/>
  <c r="S6" i="20"/>
  <c r="C17" i="10" s="1"/>
  <c r="S4" i="20"/>
  <c r="R6" i="20"/>
  <c r="C16" i="10" s="1"/>
  <c r="R4" i="20"/>
  <c r="Q6" i="20"/>
  <c r="C15" i="10" s="1"/>
  <c r="Q4" i="20"/>
  <c r="P6" i="20"/>
  <c r="C14" i="10" s="1"/>
  <c r="P4" i="20"/>
  <c r="O6" i="20"/>
  <c r="C13" i="10" s="1"/>
  <c r="O4" i="20"/>
  <c r="N4" i="20"/>
  <c r="M4" i="20"/>
  <c r="N6" i="20"/>
  <c r="C12" i="10" s="1"/>
  <c r="M6" i="20"/>
  <c r="C11" i="10" s="1"/>
  <c r="L6" i="20"/>
  <c r="C10" i="10" s="1"/>
  <c r="K6" i="20"/>
  <c r="C9" i="10" s="1"/>
  <c r="J6" i="20"/>
  <c r="C8" i="10" s="1"/>
  <c r="I6" i="20"/>
  <c r="C7" i="10" s="1"/>
  <c r="H6" i="20"/>
  <c r="C6" i="10" s="1"/>
  <c r="G6" i="20"/>
  <c r="C5" i="10" s="1"/>
  <c r="L4" i="20"/>
  <c r="K4" i="20"/>
  <c r="J4" i="20"/>
  <c r="I4" i="20"/>
  <c r="H4" i="20"/>
  <c r="G4" i="20"/>
  <c r="D6" i="20"/>
  <c r="E4" i="8" l="1"/>
  <c r="E5" i="13"/>
  <c r="F11" i="13"/>
  <c r="F5" i="13"/>
  <c r="K12" i="19" l="1"/>
  <c r="L11" i="19"/>
  <c r="F12" i="19"/>
  <c r="L10" i="19"/>
  <c r="F9" i="19"/>
  <c r="L9" i="19"/>
  <c r="F8" i="19"/>
  <c r="L7" i="19"/>
  <c r="L6" i="19"/>
  <c r="L5" i="19"/>
  <c r="K12" i="13" l="1"/>
  <c r="C22" i="10" l="1"/>
  <c r="L5" i="13" l="1"/>
  <c r="E17" i="5" l="1"/>
  <c r="F10" i="13" l="1"/>
  <c r="F9" i="13"/>
  <c r="F7" i="13"/>
  <c r="F6" i="13"/>
  <c r="F8" i="13" l="1"/>
  <c r="F12" i="13" s="1"/>
  <c r="E16" i="7" l="1"/>
  <c r="E10" i="13" s="1"/>
  <c r="L10" i="13" s="1"/>
  <c r="E9" i="13"/>
  <c r="L9" i="13" s="1"/>
  <c r="D21" i="2"/>
  <c r="C12" i="3"/>
  <c r="C13" i="3" s="1"/>
  <c r="E7" i="13" s="1"/>
  <c r="D12" i="4"/>
  <c r="E8" i="19" s="1"/>
  <c r="D24" i="1"/>
  <c r="E11" i="13" s="1"/>
  <c r="L11" i="13" l="1"/>
  <c r="E14" i="19"/>
  <c r="L8" i="19"/>
  <c r="E12" i="19"/>
  <c r="L7" i="13"/>
  <c r="E9" i="8"/>
  <c r="C7" i="6"/>
  <c r="E8" i="13"/>
  <c r="L8" i="13" s="1"/>
  <c r="E7" i="8"/>
  <c r="C5" i="6"/>
  <c r="E6" i="13"/>
  <c r="L6" i="13" s="1"/>
  <c r="E10" i="8"/>
  <c r="C8" i="6"/>
  <c r="E8" i="8"/>
  <c r="E5" i="8"/>
  <c r="E6" i="8"/>
  <c r="C6" i="6"/>
  <c r="E12" i="13" l="1"/>
  <c r="L12" i="13"/>
  <c r="F4" i="8"/>
  <c r="N6" i="8" s="1"/>
  <c r="E11" i="8"/>
  <c r="L14" i="19"/>
  <c r="L12" i="19"/>
  <c r="E14" i="13"/>
  <c r="L14" i="13"/>
  <c r="E13" i="8"/>
  <c r="F5" i="8"/>
  <c r="F8" i="8"/>
  <c r="C9" i="6"/>
  <c r="F7" i="8"/>
  <c r="F9" i="8"/>
  <c r="F6" i="8"/>
  <c r="N5" i="8" l="1"/>
  <c r="N7" i="8"/>
</calcChain>
</file>

<file path=xl/comments1.xml><?xml version="1.0" encoding="utf-8"?>
<comments xmlns="http://schemas.openxmlformats.org/spreadsheetml/2006/main">
  <authors>
    <author>作成者</author>
  </authors>
  <commentList>
    <comment ref="K5" authorId="0" shapeId="0">
      <text>
        <r>
          <rPr>
            <sz val="9"/>
            <color indexed="81"/>
            <rFont val="游ゴシック"/>
            <family val="3"/>
            <charset val="128"/>
            <scheme val="minor"/>
          </rPr>
          <t>増収ができたらそのまま入力、減収になった場合は「－（マイナス）」を付けて入力してください。</t>
        </r>
      </text>
    </comment>
  </commentList>
</comments>
</file>

<file path=xl/comments2.xml><?xml version="1.0" encoding="utf-8"?>
<comments xmlns="http://schemas.openxmlformats.org/spreadsheetml/2006/main">
  <authors>
    <author>作成者</author>
  </authors>
  <commentList>
    <comment ref="K5" authorId="0" shapeId="0">
      <text>
        <r>
          <rPr>
            <sz val="9"/>
            <color indexed="81"/>
            <rFont val="游ゴシック"/>
            <family val="3"/>
            <charset val="128"/>
            <scheme val="minor"/>
          </rPr>
          <t>増収ができたらそのまま入力、減収になった場合は「－（マイナス）」を付けて入力してください。</t>
        </r>
      </text>
    </comment>
    <comment ref="K12" authorId="0" shapeId="0">
      <text>
        <r>
          <rPr>
            <b/>
            <sz val="9"/>
            <color indexed="81"/>
            <rFont val="MS P ゴシック"/>
            <family val="3"/>
            <charset val="128"/>
          </rPr>
          <t>30,000円の増収と
25,000円の縮減のため、
55,000円の収支増と表示されます。</t>
        </r>
      </text>
    </comment>
  </commentList>
</comments>
</file>

<file path=xl/sharedStrings.xml><?xml version="1.0" encoding="utf-8"?>
<sst xmlns="http://schemas.openxmlformats.org/spreadsheetml/2006/main" count="259" uniqueCount="182">
  <si>
    <t>年金</t>
    <rPh sb="0" eb="2">
      <t>ネンキン</t>
    </rPh>
    <phoneticPr fontId="2"/>
  </si>
  <si>
    <t>あなた
（本人）</t>
    <rPh sb="5" eb="7">
      <t>ホンニン</t>
    </rPh>
    <phoneticPr fontId="2"/>
  </si>
  <si>
    <t>妻</t>
    <rPh sb="0" eb="1">
      <t>ツマ</t>
    </rPh>
    <phoneticPr fontId="2"/>
  </si>
  <si>
    <t>子</t>
    <rPh sb="0" eb="1">
      <t>コ</t>
    </rPh>
    <phoneticPr fontId="2"/>
  </si>
  <si>
    <t>父</t>
    <rPh sb="0" eb="1">
      <t>チチ</t>
    </rPh>
    <phoneticPr fontId="2"/>
  </si>
  <si>
    <t>母</t>
    <rPh sb="0" eb="1">
      <t>ハハ</t>
    </rPh>
    <phoneticPr fontId="2"/>
  </si>
  <si>
    <t>夫</t>
    <rPh sb="0" eb="1">
      <t>オット</t>
    </rPh>
    <phoneticPr fontId="2"/>
  </si>
  <si>
    <t>その他</t>
    <rPh sb="2" eb="3">
      <t>ホカ</t>
    </rPh>
    <phoneticPr fontId="2"/>
  </si>
  <si>
    <t>あなたとの関係
（あてはまるものを選択）</t>
    <rPh sb="17" eb="19">
      <t>センタク</t>
    </rPh>
    <phoneticPr fontId="2"/>
  </si>
  <si>
    <t>１か月の手取り収入</t>
    <phoneticPr fontId="2"/>
  </si>
  <si>
    <t>合計</t>
    <rPh sb="0" eb="2">
      <t>ゴウケイ</t>
    </rPh>
    <phoneticPr fontId="2"/>
  </si>
  <si>
    <t>事業
（自営）</t>
    <rPh sb="0" eb="2">
      <t>ジギョウ</t>
    </rPh>
    <rPh sb="4" eb="6">
      <t>ジエイ</t>
    </rPh>
    <phoneticPr fontId="2"/>
  </si>
  <si>
    <t>家賃（管理費・共益費含む）</t>
    <rPh sb="0" eb="2">
      <t>ヤチン</t>
    </rPh>
    <rPh sb="3" eb="6">
      <t>カンリヒ</t>
    </rPh>
    <rPh sb="7" eb="10">
      <t>キョウエキヒ</t>
    </rPh>
    <rPh sb="10" eb="11">
      <t>フク</t>
    </rPh>
    <phoneticPr fontId="2"/>
  </si>
  <si>
    <t>駐車場・駐輪場代</t>
    <rPh sb="0" eb="3">
      <t>チュウシャジョウ</t>
    </rPh>
    <rPh sb="4" eb="7">
      <t>チュウリンジョウ</t>
    </rPh>
    <rPh sb="7" eb="8">
      <t>ダイ</t>
    </rPh>
    <phoneticPr fontId="2"/>
  </si>
  <si>
    <t>公共料金</t>
    <rPh sb="0" eb="2">
      <t>コウキョウ</t>
    </rPh>
    <rPh sb="2" eb="4">
      <t>リョウキン</t>
    </rPh>
    <phoneticPr fontId="2"/>
  </si>
  <si>
    <t>電気</t>
    <rPh sb="0" eb="2">
      <t>デンキ</t>
    </rPh>
    <phoneticPr fontId="2"/>
  </si>
  <si>
    <t>ガス</t>
    <phoneticPr fontId="2"/>
  </si>
  <si>
    <t>固定電話</t>
    <rPh sb="0" eb="2">
      <t>コテイ</t>
    </rPh>
    <rPh sb="2" eb="4">
      <t>デンワ</t>
    </rPh>
    <phoneticPr fontId="2"/>
  </si>
  <si>
    <t>携帯電話</t>
    <rPh sb="0" eb="2">
      <t>ケイタイ</t>
    </rPh>
    <rPh sb="2" eb="4">
      <t>デンワ</t>
    </rPh>
    <phoneticPr fontId="2"/>
  </si>
  <si>
    <t>インターネット・CATV</t>
    <phoneticPr fontId="2"/>
  </si>
  <si>
    <t>医療費（診療費、薬代など）</t>
    <rPh sb="0" eb="3">
      <t>イリョウヒ</t>
    </rPh>
    <rPh sb="4" eb="7">
      <t>シンリョウヒ</t>
    </rPh>
    <rPh sb="8" eb="10">
      <t>クスリダイ</t>
    </rPh>
    <phoneticPr fontId="2"/>
  </si>
  <si>
    <t>福祉サービス利用料</t>
    <rPh sb="0" eb="2">
      <t>フクシ</t>
    </rPh>
    <rPh sb="6" eb="9">
      <t>リヨウリョウ</t>
    </rPh>
    <phoneticPr fontId="2"/>
  </si>
  <si>
    <t>学校納付金・保育料</t>
    <rPh sb="0" eb="2">
      <t>ガッコウ</t>
    </rPh>
    <rPh sb="2" eb="5">
      <t>ノウフキン</t>
    </rPh>
    <rPh sb="6" eb="9">
      <t>ホイクリョウ</t>
    </rPh>
    <phoneticPr fontId="2"/>
  </si>
  <si>
    <t>塾・習い事</t>
    <rPh sb="0" eb="1">
      <t>ジュク</t>
    </rPh>
    <rPh sb="2" eb="3">
      <t>ナラ</t>
    </rPh>
    <rPh sb="4" eb="5">
      <t>ゴト</t>
    </rPh>
    <phoneticPr fontId="2"/>
  </si>
  <si>
    <t>１か月の金額</t>
    <rPh sb="4" eb="6">
      <t>キンガク</t>
    </rPh>
    <phoneticPr fontId="2"/>
  </si>
  <si>
    <t>引落し</t>
    <rPh sb="0" eb="2">
      <t>ヒキオト</t>
    </rPh>
    <phoneticPr fontId="2"/>
  </si>
  <si>
    <t>手払い</t>
    <rPh sb="0" eb="1">
      <t>テ</t>
    </rPh>
    <rPh sb="1" eb="2">
      <t>バラ</t>
    </rPh>
    <phoneticPr fontId="2"/>
  </si>
  <si>
    <t>クレジット払い</t>
    <rPh sb="5" eb="6">
      <t>バラ</t>
    </rPh>
    <phoneticPr fontId="2"/>
  </si>
  <si>
    <t>支払内容</t>
    <rPh sb="0" eb="2">
      <t>シハラ</t>
    </rPh>
    <rPh sb="2" eb="4">
      <t>ナイヨウ</t>
    </rPh>
    <phoneticPr fontId="2"/>
  </si>
  <si>
    <t>電話・通信費</t>
    <rPh sb="0" eb="2">
      <t>デンワ</t>
    </rPh>
    <rPh sb="3" eb="6">
      <t>ツウシンヒ</t>
    </rPh>
    <phoneticPr fontId="2"/>
  </si>
  <si>
    <t>医療費・介護費</t>
    <rPh sb="0" eb="3">
      <t>イリョウヒ</t>
    </rPh>
    <rPh sb="4" eb="6">
      <t>カイゴ</t>
    </rPh>
    <rPh sb="6" eb="7">
      <t>ヒ</t>
    </rPh>
    <phoneticPr fontId="2"/>
  </si>
  <si>
    <t>教育費</t>
    <rPh sb="0" eb="3">
      <t>キョウイクヒ</t>
    </rPh>
    <phoneticPr fontId="2"/>
  </si>
  <si>
    <t>ワーク２　支出を確認しよう「固定的支出」</t>
    <rPh sb="5" eb="7">
      <t>シシュツ</t>
    </rPh>
    <rPh sb="8" eb="10">
      <t>カクニン</t>
    </rPh>
    <rPh sb="14" eb="17">
      <t>コテイテキ</t>
    </rPh>
    <rPh sb="17" eb="19">
      <t>シシュツ</t>
    </rPh>
    <phoneticPr fontId="2"/>
  </si>
  <si>
    <t>固定的支出①　生活費</t>
    <rPh sb="0" eb="3">
      <t>コテイテキ</t>
    </rPh>
    <rPh sb="3" eb="5">
      <t>シシュツ</t>
    </rPh>
    <rPh sb="7" eb="10">
      <t>セイカツヒ</t>
    </rPh>
    <phoneticPr fontId="2"/>
  </si>
  <si>
    <t>年間額の合計</t>
    <rPh sb="0" eb="2">
      <t>ネンカン</t>
    </rPh>
    <rPh sb="2" eb="3">
      <t>ガク</t>
    </rPh>
    <rPh sb="4" eb="6">
      <t>ゴウケイ</t>
    </rPh>
    <phoneticPr fontId="2"/>
  </si>
  <si>
    <t>年間額の合計÷１２か月</t>
    <rPh sb="0" eb="2">
      <t>ネンカン</t>
    </rPh>
    <rPh sb="2" eb="3">
      <t>ガク</t>
    </rPh>
    <rPh sb="4" eb="6">
      <t>ゴウケイ</t>
    </rPh>
    <rPh sb="10" eb="11">
      <t>ゲツ</t>
    </rPh>
    <phoneticPr fontId="2"/>
  </si>
  <si>
    <t>税金の種類</t>
    <rPh sb="0" eb="2">
      <t>ゼイキン</t>
    </rPh>
    <rPh sb="3" eb="5">
      <t>シュルイ</t>
    </rPh>
    <phoneticPr fontId="2"/>
  </si>
  <si>
    <t>年間額</t>
    <rPh sb="0" eb="2">
      <t>ネンカン</t>
    </rPh>
    <rPh sb="2" eb="3">
      <t>ガク</t>
    </rPh>
    <phoneticPr fontId="2"/>
  </si>
  <si>
    <t>住民税（県民税・市民税等）</t>
    <rPh sb="0" eb="3">
      <t>ジュウミンゼイ</t>
    </rPh>
    <rPh sb="4" eb="7">
      <t>ケンミンゼイ</t>
    </rPh>
    <rPh sb="8" eb="11">
      <t>シミンゼイ</t>
    </rPh>
    <rPh sb="11" eb="12">
      <t>ナド</t>
    </rPh>
    <phoneticPr fontId="2"/>
  </si>
  <si>
    <t>固定資産税（土地・家屋）</t>
    <rPh sb="0" eb="5">
      <t>コテイシサンゼイ</t>
    </rPh>
    <rPh sb="6" eb="8">
      <t>トチ</t>
    </rPh>
    <rPh sb="9" eb="11">
      <t>カオク</t>
    </rPh>
    <phoneticPr fontId="2"/>
  </si>
  <si>
    <t>所得税</t>
    <rPh sb="0" eb="3">
      <t>ショトクゼイ</t>
    </rPh>
    <phoneticPr fontId="2"/>
  </si>
  <si>
    <t>自動車税・軽自動車税</t>
    <rPh sb="0" eb="3">
      <t>ジドウシャ</t>
    </rPh>
    <rPh sb="3" eb="4">
      <t>ゼイ</t>
    </rPh>
    <rPh sb="5" eb="9">
      <t>ケイジドウシャ</t>
    </rPh>
    <rPh sb="9" eb="10">
      <t>ゼイ</t>
    </rPh>
    <phoneticPr fontId="2"/>
  </si>
  <si>
    <t>その他税金</t>
    <rPh sb="2" eb="3">
      <t>ホカ</t>
    </rPh>
    <rPh sb="3" eb="5">
      <t>ゼイキン</t>
    </rPh>
    <phoneticPr fontId="2"/>
  </si>
  <si>
    <t>社会保険の種類</t>
    <rPh sb="0" eb="2">
      <t>シャカイ</t>
    </rPh>
    <rPh sb="2" eb="4">
      <t>ホケン</t>
    </rPh>
    <rPh sb="5" eb="7">
      <t>シュルイ</t>
    </rPh>
    <phoneticPr fontId="2"/>
  </si>
  <si>
    <t>健康保険</t>
    <rPh sb="0" eb="2">
      <t>ケンコウ</t>
    </rPh>
    <rPh sb="2" eb="4">
      <t>ホケン</t>
    </rPh>
    <phoneticPr fontId="2"/>
  </si>
  <si>
    <t>介護保険</t>
    <rPh sb="0" eb="2">
      <t>カイゴ</t>
    </rPh>
    <rPh sb="2" eb="4">
      <t>ホケン</t>
    </rPh>
    <phoneticPr fontId="2"/>
  </si>
  <si>
    <t>国民年金</t>
    <rPh sb="0" eb="2">
      <t>コクミン</t>
    </rPh>
    <rPh sb="2" eb="4">
      <t>ネンキン</t>
    </rPh>
    <phoneticPr fontId="2"/>
  </si>
  <si>
    <t>その他
（厚生年金または共済年金）</t>
    <rPh sb="2" eb="3">
      <t>ホカ</t>
    </rPh>
    <rPh sb="5" eb="7">
      <t>コウセイ</t>
    </rPh>
    <rPh sb="7" eb="9">
      <t>ネンキン</t>
    </rPh>
    <rPh sb="12" eb="14">
      <t>キョウサイ</t>
    </rPh>
    <rPh sb="14" eb="16">
      <t>ネンキン</t>
    </rPh>
    <phoneticPr fontId="2"/>
  </si>
  <si>
    <t>企業組合健保</t>
    <rPh sb="0" eb="2">
      <t>キギョウ</t>
    </rPh>
    <rPh sb="2" eb="4">
      <t>クミアイ</t>
    </rPh>
    <rPh sb="4" eb="6">
      <t>ケンポ</t>
    </rPh>
    <phoneticPr fontId="2"/>
  </si>
  <si>
    <t>共済健保</t>
    <rPh sb="0" eb="2">
      <t>キョウサイ</t>
    </rPh>
    <rPh sb="2" eb="4">
      <t>ケンポ</t>
    </rPh>
    <phoneticPr fontId="2"/>
  </si>
  <si>
    <t>雇用保険</t>
    <rPh sb="0" eb="2">
      <t>コヨウ</t>
    </rPh>
    <rPh sb="2" eb="4">
      <t>ホケン</t>
    </rPh>
    <phoneticPr fontId="2"/>
  </si>
  <si>
    <t>固定的支出④　生命保険・損害保険</t>
    <rPh sb="0" eb="3">
      <t>コテイテキ</t>
    </rPh>
    <rPh sb="3" eb="5">
      <t>シシュツ</t>
    </rPh>
    <rPh sb="7" eb="9">
      <t>セイメイ</t>
    </rPh>
    <rPh sb="9" eb="11">
      <t>ホケン</t>
    </rPh>
    <rPh sb="12" eb="14">
      <t>ソンガイ</t>
    </rPh>
    <rPh sb="14" eb="16">
      <t>ホケン</t>
    </rPh>
    <phoneticPr fontId="2"/>
  </si>
  <si>
    <t>保険の種類</t>
    <rPh sb="0" eb="2">
      <t>ホケン</t>
    </rPh>
    <rPh sb="3" eb="5">
      <t>シュルイ</t>
    </rPh>
    <phoneticPr fontId="2"/>
  </si>
  <si>
    <t>保険の名前</t>
    <rPh sb="0" eb="2">
      <t>ホケン</t>
    </rPh>
    <rPh sb="3" eb="5">
      <t>ナマエ</t>
    </rPh>
    <phoneticPr fontId="2"/>
  </si>
  <si>
    <t>保険会社名</t>
    <rPh sb="0" eb="2">
      <t>ホケン</t>
    </rPh>
    <rPh sb="2" eb="4">
      <t>カイシャ</t>
    </rPh>
    <rPh sb="4" eb="5">
      <t>メイ</t>
    </rPh>
    <phoneticPr fontId="2"/>
  </si>
  <si>
    <t>○×保険会社</t>
    <rPh sb="2" eb="4">
      <t>ホケン</t>
    </rPh>
    <rPh sb="4" eb="6">
      <t>カイシャ</t>
    </rPh>
    <phoneticPr fontId="2"/>
  </si>
  <si>
    <t>死亡時1,000万円、
満期200万円　など</t>
    <rPh sb="0" eb="3">
      <t>シボウジ</t>
    </rPh>
    <rPh sb="8" eb="10">
      <t>マンエン</t>
    </rPh>
    <rPh sb="12" eb="14">
      <t>マンキ</t>
    </rPh>
    <rPh sb="17" eb="19">
      <t>マンエン</t>
    </rPh>
    <phoneticPr fontId="2"/>
  </si>
  <si>
    <t>生命保険
医療保険
年金保険
学資保険</t>
    <rPh sb="0" eb="2">
      <t>セイメイ</t>
    </rPh>
    <rPh sb="2" eb="4">
      <t>ホケン</t>
    </rPh>
    <rPh sb="5" eb="7">
      <t>イリョウ</t>
    </rPh>
    <rPh sb="7" eb="9">
      <t>ホケン</t>
    </rPh>
    <rPh sb="10" eb="12">
      <t>ネンキン</t>
    </rPh>
    <rPh sb="12" eb="14">
      <t>ホケン</t>
    </rPh>
    <rPh sb="15" eb="17">
      <t>ガクシ</t>
    </rPh>
    <rPh sb="17" eb="19">
      <t>ホケン</t>
    </rPh>
    <phoneticPr fontId="2"/>
  </si>
  <si>
    <t>自動車保険</t>
    <rPh sb="0" eb="3">
      <t>ジドウシャ</t>
    </rPh>
    <rPh sb="3" eb="5">
      <t>ホケン</t>
    </rPh>
    <phoneticPr fontId="2"/>
  </si>
  <si>
    <t>火災保険
地震保険</t>
    <rPh sb="0" eb="2">
      <t>カサイ</t>
    </rPh>
    <rPh sb="2" eb="4">
      <t>ホケン</t>
    </rPh>
    <rPh sb="5" eb="7">
      <t>ジシン</t>
    </rPh>
    <rPh sb="7" eb="9">
      <t>ホケン</t>
    </rPh>
    <phoneticPr fontId="2"/>
  </si>
  <si>
    <t>固定的支出合計額　　＝　　</t>
    <rPh sb="0" eb="3">
      <t>コテイテキ</t>
    </rPh>
    <rPh sb="3" eb="5">
      <t>シシュツ</t>
    </rPh>
    <rPh sb="5" eb="7">
      <t>ゴウケイ</t>
    </rPh>
    <rPh sb="7" eb="8">
      <t>ガク</t>
    </rPh>
    <phoneticPr fontId="2"/>
  </si>
  <si>
    <t>あなたの固定的支出の傾向を考えてみましょう</t>
    <rPh sb="4" eb="7">
      <t>コテイテキ</t>
    </rPh>
    <rPh sb="7" eb="9">
      <t>シシュツ</t>
    </rPh>
    <rPh sb="10" eb="12">
      <t>ケイコウ</t>
    </rPh>
    <rPh sb="13" eb="14">
      <t>カンガ</t>
    </rPh>
    <phoneticPr fontId="2"/>
  </si>
  <si>
    <t>ワーク３　支出を確認しよう「返済」</t>
    <rPh sb="5" eb="7">
      <t>シシュツ</t>
    </rPh>
    <rPh sb="8" eb="10">
      <t>カクニン</t>
    </rPh>
    <rPh sb="14" eb="16">
      <t>ヘンサイ</t>
    </rPh>
    <phoneticPr fontId="2"/>
  </si>
  <si>
    <t>記入例</t>
    <rPh sb="0" eb="2">
      <t>キニュウ</t>
    </rPh>
    <rPh sb="2" eb="3">
      <t>レイ</t>
    </rPh>
    <phoneticPr fontId="2"/>
  </si>
  <si>
    <t>○○クレジット</t>
    <phoneticPr fontId="2"/>
  </si>
  <si>
    <t>毎月返済額</t>
    <rPh sb="0" eb="2">
      <t>マイツキ</t>
    </rPh>
    <rPh sb="2" eb="4">
      <t>ヘンサイ</t>
    </rPh>
    <rPh sb="4" eb="5">
      <t>ガク</t>
    </rPh>
    <phoneticPr fontId="2"/>
  </si>
  <si>
    <t>借りた理由</t>
    <rPh sb="0" eb="1">
      <t>カ</t>
    </rPh>
    <rPh sb="3" eb="5">
      <t>リユウ</t>
    </rPh>
    <phoneticPr fontId="2"/>
  </si>
  <si>
    <t>現在の残高</t>
    <rPh sb="0" eb="2">
      <t>ゲンザイ</t>
    </rPh>
    <rPh sb="3" eb="5">
      <t>ザンダカ</t>
    </rPh>
    <phoneticPr fontId="2"/>
  </si>
  <si>
    <t>返済終了日</t>
    <rPh sb="0" eb="2">
      <t>ヘンサイ</t>
    </rPh>
    <rPh sb="2" eb="5">
      <t>シュウリョウビ</t>
    </rPh>
    <phoneticPr fontId="2"/>
  </si>
  <si>
    <t>毎月の
支払日</t>
    <rPh sb="0" eb="2">
      <t>マイツキ</t>
    </rPh>
    <rPh sb="4" eb="7">
      <t>シハライビ</t>
    </rPh>
    <phoneticPr fontId="2"/>
  </si>
  <si>
    <t>最初の
契約年</t>
    <rPh sb="0" eb="2">
      <t>サイショ</t>
    </rPh>
    <rPh sb="4" eb="6">
      <t>ケイヤク</t>
    </rPh>
    <rPh sb="6" eb="7">
      <t>ネン</t>
    </rPh>
    <phoneticPr fontId="2"/>
  </si>
  <si>
    <t>平成30年</t>
    <rPh sb="0" eb="2">
      <t>ヘイセイ</t>
    </rPh>
    <rPh sb="4" eb="5">
      <t>ネン</t>
    </rPh>
    <phoneticPr fontId="2"/>
  </si>
  <si>
    <t>ワーク５　目標に向けて取り組もう</t>
    <rPh sb="5" eb="7">
      <t>モクヒョウ</t>
    </rPh>
    <rPh sb="8" eb="9">
      <t>ム</t>
    </rPh>
    <rPh sb="11" eb="12">
      <t>ト</t>
    </rPh>
    <rPh sb="13" eb="14">
      <t>ク</t>
    </rPh>
    <phoneticPr fontId="2"/>
  </si>
  <si>
    <t>固定的支出</t>
    <rPh sb="0" eb="3">
      <t>コテイテキ</t>
    </rPh>
    <rPh sb="3" eb="5">
      <t>シシュツ</t>
    </rPh>
    <phoneticPr fontId="2"/>
  </si>
  <si>
    <t>支出</t>
    <rPh sb="0" eb="2">
      <t>シシュツ</t>
    </rPh>
    <phoneticPr fontId="2"/>
  </si>
  <si>
    <t>現在の家計収支</t>
    <rPh sb="0" eb="2">
      <t>ゲンザイ</t>
    </rPh>
    <rPh sb="3" eb="5">
      <t>カケイ</t>
    </rPh>
    <rPh sb="5" eb="7">
      <t>シュウシ</t>
    </rPh>
    <phoneticPr fontId="2"/>
  </si>
  <si>
    <t>目標の家計収支の予算</t>
    <rPh sb="0" eb="2">
      <t>モクヒョウ</t>
    </rPh>
    <rPh sb="3" eb="5">
      <t>カケイ</t>
    </rPh>
    <rPh sb="5" eb="7">
      <t>シュウシ</t>
    </rPh>
    <rPh sb="8" eb="10">
      <t>ヨサン</t>
    </rPh>
    <phoneticPr fontId="2"/>
  </si>
  <si>
    <t>収支
（収入ー支出合計）</t>
    <rPh sb="0" eb="2">
      <t>シュウシ</t>
    </rPh>
    <rPh sb="4" eb="6">
      <t>シュウニュウ</t>
    </rPh>
    <rPh sb="7" eb="9">
      <t>シシュツ</t>
    </rPh>
    <rPh sb="9" eb="11">
      <t>ゴウケイ</t>
    </rPh>
    <phoneticPr fontId="2"/>
  </si>
  <si>
    <t>収入に占める
割合（％）</t>
    <rPh sb="0" eb="2">
      <t>シュウニュウ</t>
    </rPh>
    <rPh sb="3" eb="4">
      <t>シ</t>
    </rPh>
    <rPh sb="7" eb="9">
      <t>ワリアイ</t>
    </rPh>
    <phoneticPr fontId="2"/>
  </si>
  <si>
    <t>購入先（支払先）</t>
    <rPh sb="0" eb="2">
      <t>コウニュウ</t>
    </rPh>
    <rPh sb="2" eb="3">
      <t>サキ</t>
    </rPh>
    <rPh sb="4" eb="6">
      <t>シハライ</t>
    </rPh>
    <rPh sb="6" eb="7">
      <t>サキ</t>
    </rPh>
    <phoneticPr fontId="2"/>
  </si>
  <si>
    <t>スーパー</t>
    <phoneticPr fontId="2"/>
  </si>
  <si>
    <t>ドラッグストアー</t>
    <phoneticPr fontId="2"/>
  </si>
  <si>
    <t>コンビニ</t>
    <phoneticPr fontId="2"/>
  </si>
  <si>
    <t>レストラン・食堂</t>
    <rPh sb="6" eb="8">
      <t>ショクドウ</t>
    </rPh>
    <phoneticPr fontId="2"/>
  </si>
  <si>
    <t>衣料品店</t>
    <rPh sb="0" eb="3">
      <t>イリョウヒン</t>
    </rPh>
    <rPh sb="3" eb="4">
      <t>テン</t>
    </rPh>
    <phoneticPr fontId="2"/>
  </si>
  <si>
    <t>家電品店</t>
    <rPh sb="0" eb="2">
      <t>カデン</t>
    </rPh>
    <rPh sb="2" eb="3">
      <t>ヒン</t>
    </rPh>
    <rPh sb="3" eb="4">
      <t>テン</t>
    </rPh>
    <phoneticPr fontId="2"/>
  </si>
  <si>
    <t>映画館・劇場・野球場など</t>
    <rPh sb="0" eb="3">
      <t>エイガカン</t>
    </rPh>
    <rPh sb="4" eb="6">
      <t>ゲキジョウ</t>
    </rPh>
    <rPh sb="7" eb="10">
      <t>ヤキュウジョウ</t>
    </rPh>
    <phoneticPr fontId="2"/>
  </si>
  <si>
    <t>交通</t>
    <rPh sb="0" eb="2">
      <t>コウツウ</t>
    </rPh>
    <phoneticPr fontId="2"/>
  </si>
  <si>
    <t>内訳など</t>
    <rPh sb="0" eb="2">
      <t>ウチワケ</t>
    </rPh>
    <phoneticPr fontId="2"/>
  </si>
  <si>
    <t>金額</t>
    <rPh sb="0" eb="2">
      <t>キンガク</t>
    </rPh>
    <phoneticPr fontId="2"/>
  </si>
  <si>
    <t>月</t>
    <rPh sb="0" eb="1">
      <t>ツキ</t>
    </rPh>
    <phoneticPr fontId="2"/>
  </si>
  <si>
    <t>日</t>
    <rPh sb="0" eb="1">
      <t>ニチ</t>
    </rPh>
    <phoneticPr fontId="2"/>
  </si>
  <si>
    <t>支払った日</t>
    <rPh sb="0" eb="2">
      <t>シハラ</t>
    </rPh>
    <rPh sb="4" eb="5">
      <t>ヒ</t>
    </rPh>
    <phoneticPr fontId="2"/>
  </si>
  <si>
    <t>車の購入</t>
    <rPh sb="0" eb="1">
      <t>クルマ</t>
    </rPh>
    <rPh sb="2" eb="4">
      <t>コウニュウ</t>
    </rPh>
    <phoneticPr fontId="2"/>
  </si>
  <si>
    <t>令和4年5月</t>
    <rPh sb="0" eb="2">
      <t>レイワ</t>
    </rPh>
    <rPh sb="3" eb="4">
      <t>ネン</t>
    </rPh>
    <rPh sb="5" eb="6">
      <t>ガツ</t>
    </rPh>
    <phoneticPr fontId="2"/>
  </si>
  <si>
    <t>固定的支出⑤　ひと月あたりの固定的支出の合計を出してみよう</t>
    <rPh sb="0" eb="3">
      <t>コテイテキ</t>
    </rPh>
    <rPh sb="3" eb="5">
      <t>シシュツ</t>
    </rPh>
    <rPh sb="9" eb="10">
      <t>ツキ</t>
    </rPh>
    <rPh sb="14" eb="17">
      <t>コテイテキ</t>
    </rPh>
    <rPh sb="17" eb="19">
      <t>シシュツ</t>
    </rPh>
    <rPh sb="20" eb="22">
      <t>ゴウケイ</t>
    </rPh>
    <rPh sb="23" eb="24">
      <t>ダ</t>
    </rPh>
    <phoneticPr fontId="2"/>
  </si>
  <si>
    <t>いつまでに</t>
    <phoneticPr fontId="2"/>
  </si>
  <si>
    <t>目標に向けて今後取り組むこと</t>
    <rPh sb="0" eb="2">
      <t>モクヒョウ</t>
    </rPh>
    <rPh sb="3" eb="4">
      <t>ム</t>
    </rPh>
    <rPh sb="6" eb="8">
      <t>コンゴ</t>
    </rPh>
    <rPh sb="8" eb="9">
      <t>ト</t>
    </rPh>
    <rPh sb="10" eb="11">
      <t>ク</t>
    </rPh>
    <phoneticPr fontId="2"/>
  </si>
  <si>
    <t>年</t>
    <rPh sb="0" eb="1">
      <t>ネン</t>
    </rPh>
    <phoneticPr fontId="2"/>
  </si>
  <si>
    <t>（増収額・縮減額）</t>
    <rPh sb="1" eb="3">
      <t>ゾウシュウ</t>
    </rPh>
    <rPh sb="3" eb="4">
      <t>ガク</t>
    </rPh>
    <rPh sb="5" eb="7">
      <t>シュクゲン</t>
    </rPh>
    <rPh sb="7" eb="8">
      <t>ガク</t>
    </rPh>
    <phoneticPr fontId="2"/>
  </si>
  <si>
    <t>項目</t>
    <rPh sb="0" eb="2">
      <t>コウモク</t>
    </rPh>
    <phoneticPr fontId="2"/>
  </si>
  <si>
    <t>支払月</t>
    <rPh sb="0" eb="2">
      <t>シハライ</t>
    </rPh>
    <rPh sb="2" eb="3">
      <t>ツキ</t>
    </rPh>
    <phoneticPr fontId="2"/>
  </si>
  <si>
    <t>備考</t>
    <rPh sb="0" eb="2">
      <t>ビコウ</t>
    </rPh>
    <phoneticPr fontId="2"/>
  </si>
  <si>
    <t>学納金（給食費など）</t>
    <rPh sb="0" eb="3">
      <t>ガクノウキン</t>
    </rPh>
    <rPh sb="4" eb="7">
      <t>キュウショクヒ</t>
    </rPh>
    <phoneticPr fontId="2"/>
  </si>
  <si>
    <t>賃貸住宅更新料</t>
    <rPh sb="0" eb="2">
      <t>チンタイ</t>
    </rPh>
    <rPh sb="2" eb="4">
      <t>ジュウタク</t>
    </rPh>
    <rPh sb="4" eb="7">
      <t>コウシンリョウ</t>
    </rPh>
    <phoneticPr fontId="2"/>
  </si>
  <si>
    <t>車検</t>
    <rPh sb="0" eb="2">
      <t>シャケン</t>
    </rPh>
    <phoneticPr fontId="2"/>
  </si>
  <si>
    <t>お墓の管理料</t>
    <rPh sb="1" eb="2">
      <t>ハカ</t>
    </rPh>
    <rPh sb="3" eb="5">
      <t>カンリ</t>
    </rPh>
    <rPh sb="5" eb="6">
      <t>リョウ</t>
    </rPh>
    <phoneticPr fontId="2"/>
  </si>
  <si>
    <t>理美容日</t>
    <rPh sb="0" eb="1">
      <t>リ</t>
    </rPh>
    <rPh sb="1" eb="3">
      <t>ビヨウ</t>
    </rPh>
    <rPh sb="3" eb="4">
      <t>ヒ</t>
    </rPh>
    <phoneticPr fontId="2"/>
  </si>
  <si>
    <t>その他（　　　　　　　　　　　）</t>
    <rPh sb="2" eb="3">
      <t>ホカ</t>
    </rPh>
    <phoneticPr fontId="2"/>
  </si>
  <si>
    <t>毎月支払わないので、忘れがちな支出項目</t>
    <rPh sb="0" eb="2">
      <t>マイツキ</t>
    </rPh>
    <rPh sb="2" eb="4">
      <t>シハラ</t>
    </rPh>
    <rPh sb="10" eb="11">
      <t>ワス</t>
    </rPh>
    <rPh sb="15" eb="17">
      <t>シシュツ</t>
    </rPh>
    <rPh sb="17" eb="19">
      <t>コウモク</t>
    </rPh>
    <phoneticPr fontId="2"/>
  </si>
  <si>
    <t>目標の家計収支
の予算</t>
    <rPh sb="0" eb="2">
      <t>モクヒョウ</t>
    </rPh>
    <rPh sb="3" eb="5">
      <t>カケイ</t>
    </rPh>
    <rPh sb="5" eb="7">
      <t>シュウシ</t>
    </rPh>
    <rPh sb="9" eb="11">
      <t>ヨサン</t>
    </rPh>
    <phoneticPr fontId="2"/>
  </si>
  <si>
    <t>未来ワーク　目標に向けて具体的な計画を立てよう</t>
    <rPh sb="0" eb="2">
      <t>ミライ</t>
    </rPh>
    <rPh sb="6" eb="8">
      <t>モクヒョウ</t>
    </rPh>
    <rPh sb="9" eb="10">
      <t>ム</t>
    </rPh>
    <rPh sb="12" eb="15">
      <t>グタイテキ</t>
    </rPh>
    <rPh sb="16" eb="18">
      <t>ケイカク</t>
    </rPh>
    <rPh sb="19" eb="20">
      <t>タ</t>
    </rPh>
    <phoneticPr fontId="2"/>
  </si>
  <si>
    <t>更新のタイミングなので転居したい。</t>
    <rPh sb="0" eb="2">
      <t>コウシン</t>
    </rPh>
    <rPh sb="11" eb="13">
      <t>テンキョ</t>
    </rPh>
    <phoneticPr fontId="2"/>
  </si>
  <si>
    <t>はじめに</t>
    <phoneticPr fontId="2"/>
  </si>
  <si>
    <t>・このエクセルファイルは『家計のやりくりワークブック　わたしのミライノート』の自動計算表です。</t>
    <rPh sb="13" eb="15">
      <t>カケイ</t>
    </rPh>
    <rPh sb="39" eb="41">
      <t>ジドウ</t>
    </rPh>
    <rPh sb="41" eb="43">
      <t>ケイサン</t>
    </rPh>
    <rPh sb="43" eb="44">
      <t>ヒョウ</t>
    </rPh>
    <phoneticPr fontId="2"/>
  </si>
  <si>
    <t>・色のついたセルに入力してください。</t>
    <rPh sb="1" eb="2">
      <t>イロ</t>
    </rPh>
    <rPh sb="9" eb="11">
      <t>ニュウリョク</t>
    </rPh>
    <phoneticPr fontId="2"/>
  </si>
  <si>
    <t>黄色セル</t>
    <rPh sb="0" eb="2">
      <t>キイロ</t>
    </rPh>
    <phoneticPr fontId="2"/>
  </si>
  <si>
    <t>　：　金額を入力するセル</t>
    <rPh sb="3" eb="5">
      <t>キンガク</t>
    </rPh>
    <rPh sb="6" eb="8">
      <t>ニュウリョク</t>
    </rPh>
    <phoneticPr fontId="2"/>
  </si>
  <si>
    <t>青色セル</t>
    <rPh sb="0" eb="2">
      <t>アオイロ</t>
    </rPh>
    <phoneticPr fontId="2"/>
  </si>
  <si>
    <t>　：　必要に応じて文章や日付を入力するセル</t>
    <rPh sb="3" eb="5">
      <t>ヒツヨウ</t>
    </rPh>
    <rPh sb="6" eb="7">
      <t>オウ</t>
    </rPh>
    <rPh sb="9" eb="11">
      <t>ブンショウ</t>
    </rPh>
    <rPh sb="12" eb="14">
      <t>ヒヅケ</t>
    </rPh>
    <rPh sb="15" eb="17">
      <t>ニュウリョク</t>
    </rPh>
    <phoneticPr fontId="2"/>
  </si>
  <si>
    <t>Ｂ（固定的支出）＋Ｅ（任意保険）</t>
    <rPh sb="2" eb="5">
      <t>コテイテキ</t>
    </rPh>
    <rPh sb="5" eb="7">
      <t>シシュツ</t>
    </rPh>
    <rPh sb="11" eb="13">
      <t>ニンイ</t>
    </rPh>
    <rPh sb="13" eb="15">
      <t>ホケン</t>
    </rPh>
    <phoneticPr fontId="2"/>
  </si>
  <si>
    <t>Ｃ（税金）＋Ｄ（保険料）＋Ｆ（返済）</t>
    <rPh sb="2" eb="4">
      <t>ゼイキン</t>
    </rPh>
    <rPh sb="8" eb="11">
      <t>ホケンリョウ</t>
    </rPh>
    <rPh sb="15" eb="17">
      <t>ヘンサイ</t>
    </rPh>
    <phoneticPr fontId="2"/>
  </si>
  <si>
    <t>（記入例）
　　　がん保険　　</t>
    <rPh sb="1" eb="3">
      <t>キニュウ</t>
    </rPh>
    <rPh sb="3" eb="4">
      <t>レイ</t>
    </rPh>
    <rPh sb="11" eb="13">
      <t>ホケン</t>
    </rPh>
    <phoneticPr fontId="2"/>
  </si>
  <si>
    <t>固定的支出②　税金</t>
    <rPh sb="0" eb="3">
      <t>コテイテキ</t>
    </rPh>
    <rPh sb="3" eb="5">
      <t>シシュツ</t>
    </rPh>
    <rPh sb="7" eb="9">
      <t>ゼイキン</t>
    </rPh>
    <phoneticPr fontId="2"/>
  </si>
  <si>
    <t>固定的支出③　社会保険料</t>
    <rPh sb="0" eb="3">
      <t>コテイテキ</t>
    </rPh>
    <rPh sb="3" eb="5">
      <t>シシュツ</t>
    </rPh>
    <rPh sb="7" eb="9">
      <t>シャカイ</t>
    </rPh>
    <rPh sb="9" eb="12">
      <t>ホケンリョウ</t>
    </rPh>
    <phoneticPr fontId="2"/>
  </si>
  <si>
    <r>
      <t xml:space="preserve">国民健康保険
</t>
    </r>
    <r>
      <rPr>
        <sz val="11"/>
        <rFont val="游ゴシック"/>
        <family val="3"/>
        <charset val="128"/>
        <scheme val="minor"/>
      </rPr>
      <t>（後期高齢者医療保険）</t>
    </r>
    <rPh sb="0" eb="2">
      <t>コクミン</t>
    </rPh>
    <rPh sb="2" eb="4">
      <t>ケンコウ</t>
    </rPh>
    <rPh sb="4" eb="6">
      <t>ホケン</t>
    </rPh>
    <rPh sb="8" eb="10">
      <t>コウキ</t>
    </rPh>
    <rPh sb="10" eb="13">
      <t>コウレイシャ</t>
    </rPh>
    <rPh sb="13" eb="15">
      <t>イリョウ</t>
    </rPh>
    <rPh sb="15" eb="17">
      <t>ホケン</t>
    </rPh>
    <phoneticPr fontId="2"/>
  </si>
  <si>
    <r>
      <t>　Ⓑ　（ワーク２①　</t>
    </r>
    <r>
      <rPr>
        <sz val="14"/>
        <rFont val="游ゴシック"/>
        <family val="3"/>
        <charset val="128"/>
        <scheme val="minor"/>
      </rPr>
      <t>生活費）</t>
    </r>
    <rPh sb="10" eb="12">
      <t>セイカツ</t>
    </rPh>
    <rPh sb="12" eb="13">
      <t>ヒ</t>
    </rPh>
    <phoneticPr fontId="2"/>
  </si>
  <si>
    <t>　Ⓒ　（ワーク２②　税金）</t>
    <rPh sb="10" eb="12">
      <t>ゼイキン</t>
    </rPh>
    <phoneticPr fontId="2"/>
  </si>
  <si>
    <t>　Ⓓ　（ワーク２③　社会保険）</t>
    <rPh sb="10" eb="12">
      <t>シャカイ</t>
    </rPh>
    <rPh sb="12" eb="14">
      <t>ホケン</t>
    </rPh>
    <phoneticPr fontId="2"/>
  </si>
  <si>
    <t>　Ⓔ　（ワーク２④　生命保険・損害保険）</t>
    <rPh sb="10" eb="12">
      <t>セイメイ</t>
    </rPh>
    <rPh sb="12" eb="14">
      <t>ホケン</t>
    </rPh>
    <rPh sb="15" eb="17">
      <t>ソンガイ</t>
    </rPh>
    <rPh sb="17" eb="19">
      <t>ホケン</t>
    </rPh>
    <phoneticPr fontId="2"/>
  </si>
  <si>
    <t>１日に自由に使えるお金
（合計額÷30日）</t>
    <rPh sb="1" eb="2">
      <t>ニチ</t>
    </rPh>
    <rPh sb="3" eb="5">
      <t>ジユウ</t>
    </rPh>
    <rPh sb="6" eb="7">
      <t>ツカ</t>
    </rPh>
    <rPh sb="10" eb="11">
      <t>カネ</t>
    </rPh>
    <rPh sb="13" eb="15">
      <t>ゴウケイ</t>
    </rPh>
    <rPh sb="15" eb="16">
      <t>ガク</t>
    </rPh>
    <rPh sb="19" eb="20">
      <t>ニチ</t>
    </rPh>
    <phoneticPr fontId="2"/>
  </si>
  <si>
    <r>
      <t>借り入れた
会社名</t>
    </r>
    <r>
      <rPr>
        <sz val="11"/>
        <rFont val="游ゴシック"/>
        <family val="3"/>
        <charset val="128"/>
        <scheme val="minor"/>
      </rPr>
      <t>等</t>
    </r>
    <rPh sb="0" eb="1">
      <t>カ</t>
    </rPh>
    <rPh sb="2" eb="3">
      <t>イ</t>
    </rPh>
    <rPh sb="6" eb="8">
      <t>カイシャ</t>
    </rPh>
    <rPh sb="8" eb="9">
      <t>メイ</t>
    </rPh>
    <rPh sb="9" eb="10">
      <t>ナド</t>
    </rPh>
    <phoneticPr fontId="2"/>
  </si>
  <si>
    <t>内容
（わかる範囲でOKです）</t>
    <rPh sb="0" eb="2">
      <t>ナイヨウ</t>
    </rPh>
    <rPh sb="7" eb="9">
      <t>ハンイ</t>
    </rPh>
    <phoneticPr fontId="2"/>
  </si>
  <si>
    <t>NHK受信料（※２）</t>
    <rPh sb="3" eb="6">
      <t>ジュシンリョウ</t>
    </rPh>
    <phoneticPr fontId="2"/>
  </si>
  <si>
    <t>支払い方法　（※１）
（わかる人は選択して整理しましょう）</t>
    <rPh sb="0" eb="2">
      <t>シハラ</t>
    </rPh>
    <rPh sb="3" eb="5">
      <t>ホウホウ</t>
    </rPh>
    <rPh sb="15" eb="16">
      <t>ヒト</t>
    </rPh>
    <rPh sb="17" eb="19">
      <t>センタク</t>
    </rPh>
    <rPh sb="21" eb="23">
      <t>セイリ</t>
    </rPh>
    <phoneticPr fontId="2"/>
  </si>
  <si>
    <t>（※１　支払い方法）</t>
    <rPh sb="4" eb="6">
      <t>シハラ</t>
    </rPh>
    <rPh sb="7" eb="9">
      <t>ホウホウ</t>
    </rPh>
    <phoneticPr fontId="2"/>
  </si>
  <si>
    <t>●引落し　預貯金の口座から指定された日に自動的に送金されること</t>
    <rPh sb="1" eb="3">
      <t>ヒキオト</t>
    </rPh>
    <rPh sb="5" eb="8">
      <t>ヨチョキン</t>
    </rPh>
    <rPh sb="9" eb="11">
      <t>コウザ</t>
    </rPh>
    <rPh sb="13" eb="15">
      <t>シテイ</t>
    </rPh>
    <rPh sb="18" eb="19">
      <t>ヒ</t>
    </rPh>
    <rPh sb="20" eb="23">
      <t>ジドウテキ</t>
    </rPh>
    <rPh sb="24" eb="26">
      <t>ソウキン</t>
    </rPh>
    <phoneticPr fontId="2"/>
  </si>
  <si>
    <t>●手払い　納付書により、銀行や郵便局、コンビニエンスストアなどで支払うこと</t>
    <rPh sb="1" eb="2">
      <t>テ</t>
    </rPh>
    <rPh sb="2" eb="3">
      <t>バラ</t>
    </rPh>
    <rPh sb="5" eb="8">
      <t>ノウフショ</t>
    </rPh>
    <rPh sb="12" eb="14">
      <t>ギンコウ</t>
    </rPh>
    <rPh sb="15" eb="18">
      <t>ユウビンキョク</t>
    </rPh>
    <rPh sb="32" eb="34">
      <t>シハラ</t>
    </rPh>
    <phoneticPr fontId="2"/>
  </si>
  <si>
    <t>●クレジット払い　クレジットカード利用により後払いにすること</t>
    <rPh sb="6" eb="7">
      <t>ハラ</t>
    </rPh>
    <rPh sb="17" eb="19">
      <t>リヨウ</t>
    </rPh>
    <rPh sb="22" eb="23">
      <t>アト</t>
    </rPh>
    <rPh sb="23" eb="24">
      <t>バラ</t>
    </rPh>
    <phoneticPr fontId="2"/>
  </si>
  <si>
    <t>（※２　２か月や６か月に１回の請求の場合は、１か月の金額を書き入れる）</t>
    <rPh sb="6" eb="7">
      <t>ゲツ</t>
    </rPh>
    <rPh sb="10" eb="11">
      <t>ツキ</t>
    </rPh>
    <rPh sb="13" eb="14">
      <t>カイ</t>
    </rPh>
    <rPh sb="15" eb="17">
      <t>セイキュウ</t>
    </rPh>
    <rPh sb="18" eb="20">
      <t>バアイ</t>
    </rPh>
    <rPh sb="24" eb="25">
      <t>ゲツ</t>
    </rPh>
    <rPh sb="26" eb="28">
      <t>キンガク</t>
    </rPh>
    <rPh sb="29" eb="30">
      <t>カ</t>
    </rPh>
    <rPh sb="31" eb="32">
      <t>イ</t>
    </rPh>
    <phoneticPr fontId="2"/>
  </si>
  <si>
    <t>・このファイルは皆さんに活用してもらえるよう、シートの保護にパスワードをかけておりません。
　ただし、入力不要なセルには保護をかけていますので必要に応じて保護解除してください。
　上手く使えなくなった場合は、再度ダウンロードしてご使用してください。</t>
    <rPh sb="8" eb="9">
      <t>ミナ</t>
    </rPh>
    <rPh sb="12" eb="14">
      <t>カツヨウ</t>
    </rPh>
    <rPh sb="27" eb="29">
      <t>ホゴ</t>
    </rPh>
    <rPh sb="51" eb="53">
      <t>ニュウリョク</t>
    </rPh>
    <rPh sb="53" eb="55">
      <t>フヨウ</t>
    </rPh>
    <rPh sb="60" eb="62">
      <t>ホゴ</t>
    </rPh>
    <rPh sb="71" eb="73">
      <t>ヒツヨウ</t>
    </rPh>
    <rPh sb="74" eb="75">
      <t>オウ</t>
    </rPh>
    <rPh sb="77" eb="79">
      <t>ホゴ</t>
    </rPh>
    <rPh sb="79" eb="81">
      <t>カイジョ</t>
    </rPh>
    <rPh sb="90" eb="92">
      <t>ウマ</t>
    </rPh>
    <rPh sb="93" eb="94">
      <t>ツカ</t>
    </rPh>
    <rPh sb="100" eb="102">
      <t>バアイ</t>
    </rPh>
    <rPh sb="104" eb="106">
      <t>サイド</t>
    </rPh>
    <rPh sb="115" eb="117">
      <t>シヨウ</t>
    </rPh>
    <phoneticPr fontId="2"/>
  </si>
  <si>
    <t>改善後の家計収支</t>
    <rPh sb="0" eb="2">
      <t>カイゼン</t>
    </rPh>
    <rPh sb="2" eb="3">
      <t>ゴ</t>
    </rPh>
    <rPh sb="4" eb="6">
      <t>カケイ</t>
    </rPh>
    <rPh sb="6" eb="8">
      <t>シュウシ</t>
    </rPh>
    <phoneticPr fontId="2"/>
  </si>
  <si>
    <t>種類
（あてはまるものを選択、
その他の場合は記入）</t>
    <rPh sb="12" eb="14">
      <t>センタク</t>
    </rPh>
    <rPh sb="18" eb="19">
      <t>ホカ</t>
    </rPh>
    <rPh sb="20" eb="22">
      <t>バアイ</t>
    </rPh>
    <rPh sb="23" eb="25">
      <t>キニュウ</t>
    </rPh>
    <phoneticPr fontId="2"/>
  </si>
  <si>
    <t>その他の同居人</t>
    <rPh sb="2" eb="3">
      <t>ホカ</t>
    </rPh>
    <rPh sb="4" eb="6">
      <t>ドウキョ</t>
    </rPh>
    <rPh sb="6" eb="7">
      <t>ニン</t>
    </rPh>
    <phoneticPr fontId="2"/>
  </si>
  <si>
    <t>返済
ワーク３</t>
    <rPh sb="0" eb="2">
      <t>ヘンサイ</t>
    </rPh>
    <phoneticPr fontId="2"/>
  </si>
  <si>
    <t>生命保険・損害保険
ワーク２④</t>
    <rPh sb="0" eb="2">
      <t>セイメイ</t>
    </rPh>
    <rPh sb="2" eb="4">
      <t>ホケン</t>
    </rPh>
    <rPh sb="5" eb="7">
      <t>ソンガイ</t>
    </rPh>
    <rPh sb="7" eb="9">
      <t>ホケン</t>
    </rPh>
    <phoneticPr fontId="2"/>
  </si>
  <si>
    <t>社会保険
ワーク２③</t>
    <rPh sb="0" eb="2">
      <t>シャカイ</t>
    </rPh>
    <rPh sb="2" eb="4">
      <t>ホケン</t>
    </rPh>
    <phoneticPr fontId="2"/>
  </si>
  <si>
    <t>税金
ワーク２②</t>
    <rPh sb="0" eb="2">
      <t>ゼイキン</t>
    </rPh>
    <phoneticPr fontId="2"/>
  </si>
  <si>
    <t>生活費
ワーク２①</t>
    <rPh sb="0" eb="3">
      <t>セイカツヒ</t>
    </rPh>
    <phoneticPr fontId="2"/>
  </si>
  <si>
    <t>流動的支出として１日に自由に使えるお金</t>
    <rPh sb="0" eb="3">
      <t>リュウドウテキ</t>
    </rPh>
    <rPh sb="3" eb="5">
      <t>シシュツ</t>
    </rPh>
    <rPh sb="9" eb="10">
      <t>ニチ</t>
    </rPh>
    <rPh sb="11" eb="13">
      <t>ジユウ</t>
    </rPh>
    <rPh sb="14" eb="15">
      <t>ツカ</t>
    </rPh>
    <rPh sb="18" eb="19">
      <t>カネ</t>
    </rPh>
    <phoneticPr fontId="2"/>
  </si>
  <si>
    <t>合計額</t>
    <rPh sb="0" eb="2">
      <t>ゴウケイ</t>
    </rPh>
    <rPh sb="2" eb="3">
      <t>ガク</t>
    </rPh>
    <phoneticPr fontId="2"/>
  </si>
  <si>
    <t>その他（　　　　　　　）</t>
    <rPh sb="2" eb="3">
      <t>ホカ</t>
    </rPh>
    <phoneticPr fontId="2"/>
  </si>
  <si>
    <t>その他（　自動車保険　　　　　　　　　）</t>
    <rPh sb="2" eb="3">
      <t>ホカ</t>
    </rPh>
    <rPh sb="5" eb="8">
      <t>ジドウシャ</t>
    </rPh>
    <rPh sb="8" eb="10">
      <t>ホケン</t>
    </rPh>
    <phoneticPr fontId="2"/>
  </si>
  <si>
    <t>1年分の自動車保険料をまとめて引き落とし</t>
    <rPh sb="1" eb="3">
      <t>ネンブン</t>
    </rPh>
    <rPh sb="4" eb="7">
      <t>ジドウシャ</t>
    </rPh>
    <rPh sb="7" eb="10">
      <t>ホケンリョウ</t>
    </rPh>
    <rPh sb="15" eb="16">
      <t>ヒ</t>
    </rPh>
    <rPh sb="17" eb="18">
      <t>オ</t>
    </rPh>
    <phoneticPr fontId="2"/>
  </si>
  <si>
    <t>その他（　　　　　　　　　　　　　）</t>
    <rPh sb="2" eb="3">
      <t>ホカ</t>
    </rPh>
    <phoneticPr fontId="2"/>
  </si>
  <si>
    <t>ホームセンター</t>
    <phoneticPr fontId="2"/>
  </si>
  <si>
    <t>A（流動的支出）</t>
    <rPh sb="2" eb="5">
      <t>リュウドウテキ</t>
    </rPh>
    <rPh sb="5" eb="7">
      <t>シシュツ</t>
    </rPh>
    <phoneticPr fontId="2"/>
  </si>
  <si>
    <t>深夜帯の勤務手当による増収</t>
    <phoneticPr fontId="2"/>
  </si>
  <si>
    <t>飲み会1回（5,000円）、立ち飲み2回（2,000円・1,500円）、コンビニから自炊へ（5,000円）、スタジオ代（1,500円）</t>
    <phoneticPr fontId="2"/>
  </si>
  <si>
    <t>ケータイ見直し（7,000円）・楽曲購入見直し（3,000円）</t>
    <phoneticPr fontId="2"/>
  </si>
  <si>
    <t>過剰な補償のため解約（5,000円）</t>
    <phoneticPr fontId="2"/>
  </si>
  <si>
    <t>友人への返済の繰上げ</t>
    <phoneticPr fontId="2"/>
  </si>
  <si>
    <t>ワーク1　支出を確認しよう「流動的支出」</t>
    <rPh sb="5" eb="7">
      <t>シシュツ</t>
    </rPh>
    <rPh sb="8" eb="10">
      <t>カクニン</t>
    </rPh>
    <rPh sb="14" eb="17">
      <t>リュウドウテキ</t>
    </rPh>
    <rPh sb="17" eb="19">
      <t>シシュツ</t>
    </rPh>
    <phoneticPr fontId="2"/>
  </si>
  <si>
    <t>ワーク4　収入を確認しよう</t>
    <phoneticPr fontId="2"/>
  </si>
  <si>
    <t>流動的支出　ワーク１①</t>
    <rPh sb="0" eb="3">
      <t>リュウドウテキ</t>
    </rPh>
    <rPh sb="3" eb="5">
      <t>シシュツ</t>
    </rPh>
    <phoneticPr fontId="2"/>
  </si>
  <si>
    <t>スーパー</t>
  </si>
  <si>
    <t>購入先（ワーク１②の購入先）</t>
    <rPh sb="0" eb="2">
      <t>コウニュウ</t>
    </rPh>
    <rPh sb="2" eb="3">
      <t>サキ</t>
    </rPh>
    <rPh sb="10" eb="12">
      <t>コウニュウ</t>
    </rPh>
    <rPh sb="12" eb="13">
      <t>サキ</t>
    </rPh>
    <phoneticPr fontId="2"/>
  </si>
  <si>
    <t>金額合計</t>
    <rPh sb="0" eb="2">
      <t>キンガク</t>
    </rPh>
    <rPh sb="2" eb="4">
      <t>ゴウケイ</t>
    </rPh>
    <phoneticPr fontId="2"/>
  </si>
  <si>
    <t>その他1（　）</t>
    <rPh sb="2" eb="3">
      <t>ホカ</t>
    </rPh>
    <phoneticPr fontId="2"/>
  </si>
  <si>
    <t>その他2（　）</t>
    <rPh sb="2" eb="3">
      <t>ホカ</t>
    </rPh>
    <phoneticPr fontId="2"/>
  </si>
  <si>
    <t>その他3（　）</t>
    <rPh sb="2" eb="3">
      <t>ホカ</t>
    </rPh>
    <phoneticPr fontId="2"/>
  </si>
  <si>
    <t>その他4（　）</t>
    <rPh sb="2" eb="3">
      <t>ホカ</t>
    </rPh>
    <phoneticPr fontId="2"/>
  </si>
  <si>
    <t>その他5（　）</t>
    <rPh sb="2" eb="3">
      <t>ホカ</t>
    </rPh>
    <phoneticPr fontId="2"/>
  </si>
  <si>
    <t>その他6（　）</t>
    <rPh sb="2" eb="3">
      <t>ホカ</t>
    </rPh>
    <phoneticPr fontId="2"/>
  </si>
  <si>
    <t>その他7（　）</t>
    <rPh sb="2" eb="3">
      <t>ホカ</t>
    </rPh>
    <phoneticPr fontId="2"/>
  </si>
  <si>
    <t>購入先別購入金額合計（自動計算）</t>
    <rPh sb="0" eb="3">
      <t>コウニュウサキ</t>
    </rPh>
    <rPh sb="3" eb="4">
      <t>ベツ</t>
    </rPh>
    <rPh sb="4" eb="8">
      <t>コウニュウキンガク</t>
    </rPh>
    <rPh sb="8" eb="10">
      <t>ゴウケイ</t>
    </rPh>
    <rPh sb="11" eb="13">
      <t>ジドウ</t>
    </rPh>
    <rPh sb="13" eb="15">
      <t>ケイサン</t>
    </rPh>
    <phoneticPr fontId="2"/>
  </si>
  <si>
    <t>↓ワーク１①の入力で金額は自動表示</t>
    <rPh sb="7" eb="9">
      <t>ニュウリョク</t>
    </rPh>
    <rPh sb="10" eb="12">
      <t>キンガク</t>
    </rPh>
    <rPh sb="13" eb="15">
      <t>ジドウ</t>
    </rPh>
    <rPh sb="15" eb="17">
      <t>ヒョウジ</t>
    </rPh>
    <phoneticPr fontId="2"/>
  </si>
  <si>
    <t>水道（※２）</t>
    <rPh sb="0" eb="2">
      <t>スイドウ</t>
    </rPh>
    <phoneticPr fontId="2"/>
  </si>
  <si>
    <t>１か月あたりの金額
※給与・年金から控除がある場合は入力不要</t>
    <rPh sb="7" eb="9">
      <t>キンガク</t>
    </rPh>
    <rPh sb="11" eb="13">
      <t>キュウヨ</t>
    </rPh>
    <rPh sb="14" eb="16">
      <t>ネンキン</t>
    </rPh>
    <rPh sb="18" eb="20">
      <t>コウジョ</t>
    </rPh>
    <rPh sb="23" eb="25">
      <t>バアイ</t>
    </rPh>
    <rPh sb="26" eb="30">
      <t>ニュウリョクフヨウ</t>
    </rPh>
    <phoneticPr fontId="2"/>
  </si>
  <si>
    <t>給与</t>
    <rPh sb="0" eb="2">
      <t>キュウヨ</t>
    </rPh>
    <phoneticPr fontId="2"/>
  </si>
  <si>
    <t>収入
ワーク４</t>
    <rPh sb="0" eb="2">
      <t>シュウニュウ</t>
    </rPh>
    <phoneticPr fontId="2"/>
  </si>
  <si>
    <t>理美容費</t>
    <rPh sb="0" eb="1">
      <t>リ</t>
    </rPh>
    <rPh sb="1" eb="3">
      <t>ビヨウ</t>
    </rPh>
    <rPh sb="3" eb="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</si>
</sst>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quot;"/>
    <numFmt numFmtId="177" formatCode="#&quot;日&quot;"/>
    <numFmt numFmtId="178" formatCode="#&quot;月&quot;"/>
    <numFmt numFmtId="179" formatCode="#&quot;年&quot;"/>
    <numFmt numFmtId="180" formatCode="\+#,##0&quot;円&quot;;\-#,##0&quot;円&quot;"/>
  </numFmts>
  <fonts count="22">
    <font>
      <sz val="11"/>
      <color theme="1"/>
      <name val="游ゴシック"/>
      <family val="2"/>
      <scheme val="minor"/>
    </font>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9"/>
      <color indexed="81"/>
      <name val="MS P ゴシック"/>
      <family val="3"/>
      <charset val="128"/>
    </font>
    <font>
      <sz val="10"/>
      <color theme="1"/>
      <name val="游ゴシック"/>
      <family val="3"/>
      <charset val="128"/>
      <scheme val="minor"/>
    </font>
    <font>
      <sz val="11"/>
      <name val="游ゴシック"/>
      <family val="2"/>
      <scheme val="minor"/>
    </font>
    <font>
      <sz val="11"/>
      <name val="游ゴシック"/>
      <family val="3"/>
      <charset val="128"/>
      <scheme val="minor"/>
    </font>
    <font>
      <sz val="14"/>
      <color theme="1"/>
      <name val="游ゴシック"/>
      <family val="2"/>
      <scheme val="minor"/>
    </font>
    <font>
      <sz val="14"/>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b/>
      <sz val="14"/>
      <name val="游ゴシック"/>
      <family val="3"/>
      <charset val="128"/>
      <scheme val="minor"/>
    </font>
    <font>
      <sz val="14"/>
      <name val="游ゴシック"/>
      <family val="2"/>
      <scheme val="minor"/>
    </font>
    <font>
      <sz val="14"/>
      <name val="游ゴシック"/>
      <family val="3"/>
      <charset val="128"/>
      <scheme val="minor"/>
    </font>
    <font>
      <sz val="8"/>
      <color theme="1"/>
      <name val="游ゴシック"/>
      <family val="3"/>
      <charset val="128"/>
      <scheme val="minor"/>
    </font>
    <font>
      <b/>
      <sz val="11"/>
      <name val="游ゴシック"/>
      <family val="3"/>
      <charset val="128"/>
      <scheme val="minor"/>
    </font>
    <font>
      <b/>
      <sz val="12"/>
      <color theme="1"/>
      <name val="游ゴシック"/>
      <family val="3"/>
      <charset val="128"/>
      <scheme val="minor"/>
    </font>
    <font>
      <sz val="9"/>
      <color indexed="81"/>
      <name val="游ゴシック"/>
      <family val="3"/>
      <charset val="128"/>
      <scheme val="minor"/>
    </font>
    <font>
      <sz val="8"/>
      <color theme="1"/>
      <name val="游ゴシック"/>
      <family val="2"/>
      <scheme val="minor"/>
    </font>
    <font>
      <sz val="10"/>
      <color theme="1"/>
      <name val="游ゴシック"/>
      <family val="2"/>
      <scheme val="minor"/>
    </font>
    <font>
      <sz val="11"/>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diagonal/>
    </border>
    <border>
      <left style="thick">
        <color indexed="64"/>
      </left>
      <right style="thick">
        <color indexed="64"/>
      </right>
      <top style="thick">
        <color indexed="64"/>
      </top>
      <bottom style="thick">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double">
        <color indexed="64"/>
      </left>
      <right style="double">
        <color indexed="64"/>
      </right>
      <top style="thin">
        <color indexed="64"/>
      </top>
      <bottom style="thick">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double">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bottom style="thin">
        <color indexed="64"/>
      </bottom>
      <diagonal/>
    </border>
    <border diagonalDown="1">
      <left style="double">
        <color indexed="64"/>
      </left>
      <right style="thin">
        <color indexed="64"/>
      </right>
      <top style="medium">
        <color indexed="64"/>
      </top>
      <bottom style="medium">
        <color indexed="64"/>
      </bottom>
      <diagonal style="thin">
        <color indexed="64"/>
      </diagonal>
    </border>
    <border>
      <left/>
      <right style="thick">
        <color indexed="64"/>
      </right>
      <top/>
      <bottom style="thin">
        <color indexed="64"/>
      </bottom>
      <diagonal/>
    </border>
    <border>
      <left style="thick">
        <color indexed="64"/>
      </left>
      <right style="thick">
        <color indexed="64"/>
      </right>
      <top/>
      <bottom style="thick">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ck">
        <color indexed="64"/>
      </left>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double">
        <color indexed="64"/>
      </left>
      <right style="double">
        <color indexed="64"/>
      </right>
      <top/>
      <bottom style="thick">
        <color indexed="64"/>
      </bottom>
      <diagonal/>
    </border>
    <border>
      <left style="double">
        <color indexed="64"/>
      </left>
      <right style="double">
        <color indexed="64"/>
      </right>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double">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7">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3" fillId="0" borderId="0" xfId="0" applyFont="1"/>
    <xf numFmtId="0" fontId="0" fillId="0" borderId="1" xfId="0" applyBorder="1" applyAlignment="1">
      <alignment horizontal="center" vertical="center" wrapText="1"/>
    </xf>
    <xf numFmtId="176" fontId="0" fillId="0" borderId="1" xfId="1" applyNumberFormat="1" applyFont="1" applyBorder="1" applyAlignment="1">
      <alignment horizontal="righ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176" fontId="0" fillId="0" borderId="4" xfId="1" applyNumberFormat="1" applyFont="1" applyBorder="1" applyAlignment="1">
      <alignment horizontal="right" vertical="center"/>
    </xf>
    <xf numFmtId="176" fontId="0" fillId="0" borderId="5" xfId="1" applyNumberFormat="1" applyFont="1" applyBorder="1" applyAlignment="1">
      <alignment horizontal="right" vertical="center"/>
    </xf>
    <xf numFmtId="176" fontId="0" fillId="0" borderId="7" xfId="1" applyNumberFormat="1" applyFont="1" applyBorder="1" applyAlignment="1">
      <alignment horizontal="right" vertical="center"/>
    </xf>
    <xf numFmtId="176" fontId="0" fillId="0" borderId="0" xfId="1" applyNumberFormat="1" applyFont="1" applyBorder="1" applyAlignment="1">
      <alignment horizontal="right" vertical="center"/>
    </xf>
    <xf numFmtId="0" fontId="0" fillId="0" borderId="2" xfId="0" applyBorder="1" applyAlignment="1">
      <alignment vertical="center"/>
    </xf>
    <xf numFmtId="0" fontId="0" fillId="0" borderId="8" xfId="0" applyBorder="1" applyAlignment="1">
      <alignment horizontal="center" vertical="center" wrapText="1"/>
    </xf>
    <xf numFmtId="0" fontId="3" fillId="0" borderId="0" xfId="0" applyFont="1" applyAlignment="1">
      <alignment horizontal="left" vertical="center"/>
    </xf>
    <xf numFmtId="0" fontId="0" fillId="0" borderId="2" xfId="0" applyBorder="1" applyAlignment="1">
      <alignment vertical="center" wrapText="1"/>
    </xf>
    <xf numFmtId="176" fontId="0" fillId="0" borderId="9" xfId="1" applyNumberFormat="1" applyFont="1" applyBorder="1" applyAlignment="1">
      <alignment horizontal="right" vertical="center"/>
    </xf>
    <xf numFmtId="0" fontId="0" fillId="0" borderId="1" xfId="0" applyBorder="1" applyAlignment="1">
      <alignment vertical="center" wrapText="1"/>
    </xf>
    <xf numFmtId="0" fontId="0" fillId="0" borderId="9" xfId="0" applyBorder="1" applyAlignment="1">
      <alignment horizontal="center" vertical="center" wrapText="1"/>
    </xf>
    <xf numFmtId="0" fontId="0" fillId="0" borderId="15" xfId="0" applyBorder="1" applyAlignment="1">
      <alignment horizontal="center" vertical="center"/>
    </xf>
    <xf numFmtId="176" fontId="0" fillId="0" borderId="17" xfId="1" applyNumberFormat="1" applyFont="1" applyBorder="1" applyAlignment="1">
      <alignment horizontal="right" vertical="center"/>
    </xf>
    <xf numFmtId="177" fontId="0" fillId="0" borderId="0" xfId="0" applyNumberFormat="1" applyAlignment="1">
      <alignment horizontal="center" vertical="center"/>
    </xf>
    <xf numFmtId="176" fontId="0" fillId="0" borderId="20" xfId="1" applyNumberFormat="1" applyFont="1" applyBorder="1" applyAlignment="1">
      <alignment horizontal="right" vertical="center"/>
    </xf>
    <xf numFmtId="177" fontId="0" fillId="0" borderId="9" xfId="0" applyNumberFormat="1" applyBorder="1" applyAlignment="1">
      <alignment horizontal="center" vertical="center" wrapText="1"/>
    </xf>
    <xf numFmtId="176" fontId="0" fillId="0" borderId="0" xfId="1" applyNumberFormat="1" applyFont="1" applyBorder="1" applyAlignment="1">
      <alignment horizontal="center" vertical="center"/>
    </xf>
    <xf numFmtId="0" fontId="0" fillId="0" borderId="16" xfId="0" applyBorder="1" applyAlignment="1">
      <alignment horizontal="left" vertical="center" wrapText="1"/>
    </xf>
    <xf numFmtId="0" fontId="0" fillId="0" borderId="0" xfId="0" applyBorder="1"/>
    <xf numFmtId="9" fontId="0" fillId="0" borderId="8" xfId="2"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176" fontId="0" fillId="0" borderId="25" xfId="1" applyNumberFormat="1" applyFont="1" applyBorder="1" applyAlignment="1">
      <alignment horizontal="right" vertical="center"/>
    </xf>
    <xf numFmtId="176" fontId="0" fillId="0" borderId="31" xfId="1" applyNumberFormat="1" applyFont="1" applyBorder="1" applyAlignment="1">
      <alignment horizontal="right" vertical="center"/>
    </xf>
    <xf numFmtId="176" fontId="0" fillId="0" borderId="34" xfId="1" applyNumberFormat="1" applyFont="1" applyBorder="1" applyAlignment="1">
      <alignment horizontal="right" vertical="center"/>
    </xf>
    <xf numFmtId="9" fontId="0" fillId="0" borderId="35" xfId="2" applyFont="1" applyBorder="1" applyAlignment="1">
      <alignment horizontal="center" vertical="center" wrapText="1"/>
    </xf>
    <xf numFmtId="178" fontId="0" fillId="0" borderId="0" xfId="0" applyNumberFormat="1" applyAlignment="1">
      <alignment horizontal="center" vertical="center"/>
    </xf>
    <xf numFmtId="0" fontId="5" fillId="0" borderId="8" xfId="0" applyFont="1" applyBorder="1" applyAlignment="1">
      <alignment horizontal="center" vertical="center" wrapText="1"/>
    </xf>
    <xf numFmtId="176" fontId="0" fillId="0" borderId="2" xfId="1" applyNumberFormat="1" applyFont="1" applyBorder="1" applyAlignment="1">
      <alignment horizontal="right" vertical="center"/>
    </xf>
    <xf numFmtId="179" fontId="0" fillId="0" borderId="0" xfId="0" applyNumberFormat="1" applyAlignment="1">
      <alignment horizontal="center" vertical="center"/>
    </xf>
    <xf numFmtId="176" fontId="0" fillId="0" borderId="26" xfId="1" applyNumberFormat="1" applyFont="1" applyBorder="1" applyAlignment="1">
      <alignment horizontal="right" vertical="center"/>
    </xf>
    <xf numFmtId="176" fontId="0" fillId="0" borderId="48" xfId="1" applyNumberFormat="1" applyFont="1" applyBorder="1" applyAlignment="1">
      <alignment horizontal="right" vertical="center"/>
    </xf>
    <xf numFmtId="178" fontId="0" fillId="4" borderId="0" xfId="0" applyNumberFormat="1" applyFill="1" applyBorder="1" applyAlignment="1">
      <alignment horizontal="center" vertical="center"/>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22" xfId="0" applyBorder="1" applyAlignment="1">
      <alignment horizontal="center" vertical="center"/>
    </xf>
    <xf numFmtId="0" fontId="0" fillId="0" borderId="5" xfId="0" applyBorder="1" applyAlignment="1">
      <alignment horizontal="center" vertical="center"/>
    </xf>
    <xf numFmtId="176" fontId="0" fillId="0" borderId="80" xfId="1" applyNumberFormat="1" applyFont="1" applyBorder="1" applyAlignment="1">
      <alignment horizontal="right" vertical="center"/>
    </xf>
    <xf numFmtId="176" fontId="0" fillId="0" borderId="82" xfId="1" applyNumberFormat="1" applyFont="1" applyBorder="1" applyAlignment="1">
      <alignment horizontal="right" vertical="center"/>
    </xf>
    <xf numFmtId="176" fontId="0" fillId="0" borderId="50" xfId="1" applyNumberFormat="1" applyFont="1" applyBorder="1" applyAlignment="1">
      <alignment horizontal="right" vertical="center"/>
    </xf>
    <xf numFmtId="176" fontId="0" fillId="0" borderId="83" xfId="1" applyNumberFormat="1" applyFont="1" applyBorder="1" applyAlignment="1">
      <alignment horizontal="right" vertical="center"/>
    </xf>
    <xf numFmtId="0" fontId="0" fillId="0" borderId="77" xfId="0" applyBorder="1"/>
    <xf numFmtId="0" fontId="0" fillId="0" borderId="2" xfId="0" applyBorder="1" applyAlignment="1">
      <alignment horizontal="center" vertical="center" wrapText="1"/>
    </xf>
    <xf numFmtId="0" fontId="0" fillId="0" borderId="1" xfId="0" applyBorder="1" applyAlignment="1">
      <alignment horizontal="left" vertical="center"/>
    </xf>
    <xf numFmtId="9" fontId="0" fillId="0" borderId="1" xfId="0" applyNumberFormat="1"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wrapText="1"/>
    </xf>
    <xf numFmtId="0" fontId="8" fillId="0" borderId="0" xfId="0" applyFont="1" applyAlignment="1">
      <alignment vertical="center"/>
    </xf>
    <xf numFmtId="0" fontId="9" fillId="0" borderId="0" xfId="0" applyFont="1"/>
    <xf numFmtId="0" fontId="9" fillId="2" borderId="0" xfId="0" applyFont="1" applyFill="1" applyAlignment="1">
      <alignment horizontal="center" vertical="center"/>
    </xf>
    <xf numFmtId="0" fontId="9" fillId="3" borderId="0" xfId="0" applyFont="1" applyFill="1" applyAlignment="1">
      <alignment horizontal="center" vertical="center"/>
    </xf>
    <xf numFmtId="0" fontId="10" fillId="4" borderId="0" xfId="0" applyFont="1" applyFill="1"/>
    <xf numFmtId="0" fontId="6" fillId="4" borderId="2" xfId="0" applyFont="1" applyFill="1" applyBorder="1" applyAlignment="1">
      <alignment horizontal="center" vertical="center" wrapText="1"/>
    </xf>
    <xf numFmtId="0" fontId="0" fillId="4" borderId="0" xfId="0" applyFill="1"/>
    <xf numFmtId="0" fontId="3" fillId="0" borderId="2" xfId="0" applyFont="1" applyFill="1" applyBorder="1" applyAlignment="1">
      <alignment horizontal="right" vertical="center"/>
    </xf>
    <xf numFmtId="0" fontId="10" fillId="0" borderId="0" xfId="0" applyFont="1" applyFill="1"/>
    <xf numFmtId="178" fontId="0" fillId="0" borderId="53" xfId="0" applyNumberFormat="1" applyFill="1" applyBorder="1" applyAlignment="1">
      <alignment horizontal="center" vertical="center"/>
    </xf>
    <xf numFmtId="178" fontId="0" fillId="0" borderId="0" xfId="0" applyNumberFormat="1" applyFill="1" applyBorder="1" applyAlignment="1">
      <alignment horizontal="center" vertical="center"/>
    </xf>
    <xf numFmtId="176" fontId="0" fillId="2" borderId="4" xfId="1" applyNumberFormat="1" applyFont="1" applyFill="1" applyBorder="1" applyAlignment="1" applyProtection="1">
      <alignment horizontal="right" vertical="center"/>
      <protection locked="0"/>
    </xf>
    <xf numFmtId="176" fontId="0" fillId="2" borderId="6" xfId="1" applyNumberFormat="1" applyFont="1" applyFill="1" applyBorder="1" applyAlignment="1" applyProtection="1">
      <alignment horizontal="right" vertical="center"/>
      <protection locked="0"/>
    </xf>
    <xf numFmtId="0" fontId="0" fillId="3" borderId="1"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9" fillId="0" borderId="0" xfId="0" applyFont="1" applyAlignment="1">
      <alignment vertical="center" wrapText="1"/>
    </xf>
    <xf numFmtId="0" fontId="0" fillId="3" borderId="8" xfId="0" applyFill="1" applyBorder="1" applyAlignment="1" applyProtection="1">
      <alignment horizontal="center" vertical="center"/>
      <protection locked="0"/>
    </xf>
    <xf numFmtId="176" fontId="0" fillId="2" borderId="14" xfId="1" applyNumberFormat="1" applyFont="1" applyFill="1" applyBorder="1" applyAlignment="1" applyProtection="1">
      <alignment horizontal="right" vertical="center"/>
      <protection locked="0"/>
    </xf>
    <xf numFmtId="0" fontId="3" fillId="0" borderId="0" xfId="0" applyFont="1" applyFill="1"/>
    <xf numFmtId="0" fontId="0" fillId="0" borderId="0" xfId="0" applyFill="1" applyAlignment="1">
      <alignment horizontal="center" vertical="center"/>
    </xf>
    <xf numFmtId="0" fontId="0" fillId="0" borderId="0" xfId="0" applyFill="1" applyAlignment="1">
      <alignment horizontal="right" vertical="center"/>
    </xf>
    <xf numFmtId="0" fontId="12" fillId="0" borderId="0" xfId="0" applyFont="1" applyFill="1" applyAlignment="1">
      <alignment horizontal="left" vertical="center"/>
    </xf>
    <xf numFmtId="0" fontId="0" fillId="0" borderId="0" xfId="0" applyFill="1"/>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0" fillId="3" borderId="1" xfId="0" applyFill="1" applyBorder="1" applyAlignment="1" applyProtection="1">
      <alignment vertical="center" wrapText="1"/>
      <protection locked="0"/>
    </xf>
    <xf numFmtId="177" fontId="0" fillId="3" borderId="9" xfId="0" applyNumberFormat="1"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16" xfId="0" applyFill="1" applyBorder="1" applyAlignment="1" applyProtection="1">
      <alignment horizontal="left" vertical="center" wrapText="1"/>
      <protection locked="0"/>
    </xf>
    <xf numFmtId="176" fontId="0" fillId="2" borderId="1" xfId="1" applyNumberFormat="1" applyFont="1" applyFill="1" applyBorder="1" applyAlignment="1" applyProtection="1">
      <alignment horizontal="right" vertical="center"/>
      <protection locked="0"/>
    </xf>
    <xf numFmtId="178" fontId="0" fillId="3" borderId="1"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0" fontId="0" fillId="3" borderId="42" xfId="0"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176" fontId="0" fillId="2" borderId="27" xfId="1" applyNumberFormat="1" applyFont="1" applyFill="1" applyBorder="1" applyAlignment="1" applyProtection="1">
      <alignment horizontal="right" vertical="center"/>
      <protection locked="0"/>
    </xf>
    <xf numFmtId="176" fontId="0" fillId="2" borderId="36" xfId="1" applyNumberFormat="1" applyFont="1" applyFill="1" applyBorder="1" applyAlignment="1" applyProtection="1">
      <alignment horizontal="right" vertical="center"/>
      <protection locked="0"/>
    </xf>
    <xf numFmtId="176" fontId="0" fillId="2" borderId="38" xfId="1" applyNumberFormat="1" applyFont="1" applyFill="1" applyBorder="1" applyAlignment="1" applyProtection="1">
      <alignment horizontal="right" vertical="center"/>
      <protection locked="0"/>
    </xf>
    <xf numFmtId="178" fontId="0" fillId="3" borderId="27" xfId="0" applyNumberFormat="1" applyFill="1" applyBorder="1" applyAlignment="1" applyProtection="1">
      <alignment horizontal="center" vertical="center"/>
      <protection locked="0"/>
    </xf>
    <xf numFmtId="178" fontId="0" fillId="3" borderId="38" xfId="0" applyNumberFormat="1" applyFill="1" applyBorder="1" applyAlignment="1" applyProtection="1">
      <alignment horizontal="center" vertical="center"/>
      <protection locked="0"/>
    </xf>
    <xf numFmtId="178" fontId="0" fillId="3" borderId="65" xfId="0" applyNumberFormat="1" applyFill="1" applyBorder="1" applyAlignment="1" applyProtection="1">
      <alignment horizontal="center" vertical="center"/>
      <protection locked="0"/>
    </xf>
    <xf numFmtId="176" fontId="0" fillId="2" borderId="46" xfId="1" applyNumberFormat="1" applyFont="1" applyFill="1" applyBorder="1" applyAlignment="1" applyProtection="1">
      <alignment horizontal="right" vertical="center"/>
      <protection locked="0"/>
    </xf>
    <xf numFmtId="178" fontId="0" fillId="3" borderId="74" xfId="0" applyNumberFormat="1" applyFill="1" applyBorder="1" applyAlignment="1" applyProtection="1">
      <alignment horizontal="center" vertical="center"/>
      <protection locked="0"/>
    </xf>
    <xf numFmtId="176" fontId="0" fillId="2" borderId="45" xfId="1" applyNumberFormat="1" applyFont="1" applyFill="1" applyBorder="1" applyAlignment="1" applyProtection="1">
      <alignment horizontal="right" vertical="center"/>
      <protection locked="0"/>
    </xf>
    <xf numFmtId="176" fontId="0" fillId="2" borderId="54" xfId="1" applyNumberFormat="1" applyFont="1" applyFill="1" applyBorder="1" applyAlignment="1" applyProtection="1">
      <alignment horizontal="right" vertical="center"/>
      <protection locked="0"/>
    </xf>
    <xf numFmtId="178" fontId="0" fillId="3" borderId="86" xfId="0" applyNumberFormat="1" applyFill="1" applyBorder="1" applyAlignment="1" applyProtection="1">
      <alignment horizontal="center" vertical="center"/>
      <protection locked="0"/>
    </xf>
    <xf numFmtId="0" fontId="0" fillId="0" borderId="2" xfId="0" applyBorder="1" applyAlignment="1" applyProtection="1">
      <alignment vertical="center" wrapText="1"/>
      <protection locked="0"/>
    </xf>
    <xf numFmtId="0" fontId="0" fillId="0" borderId="0" xfId="0" applyAlignment="1">
      <alignment horizontal="left" vertical="center"/>
    </xf>
    <xf numFmtId="176" fontId="0" fillId="0" borderId="87" xfId="1" applyNumberFormat="1" applyFont="1" applyBorder="1" applyAlignment="1">
      <alignment horizontal="right" vertical="center"/>
    </xf>
    <xf numFmtId="179" fontId="0" fillId="3" borderId="66" xfId="0" applyNumberFormat="1" applyFill="1" applyBorder="1" applyAlignment="1" applyProtection="1">
      <alignment horizontal="center" vertical="center"/>
      <protection locked="0"/>
    </xf>
    <xf numFmtId="0" fontId="15" fillId="3" borderId="64" xfId="0" applyFont="1" applyFill="1" applyBorder="1" applyAlignment="1" applyProtection="1">
      <alignment vertical="center" wrapText="1"/>
      <protection locked="0"/>
    </xf>
    <xf numFmtId="0" fontId="0" fillId="0" borderId="87" xfId="0" applyBorder="1" applyAlignment="1">
      <alignment horizontal="center" vertical="center" wrapText="1"/>
    </xf>
    <xf numFmtId="178" fontId="0" fillId="3" borderId="12" xfId="0" applyNumberFormat="1" applyFill="1" applyBorder="1" applyAlignment="1" applyProtection="1">
      <alignment horizontal="center" vertical="center"/>
      <protection locked="0"/>
    </xf>
    <xf numFmtId="177" fontId="0" fillId="3" borderId="15" xfId="0" applyNumberFormat="1" applyFill="1" applyBorder="1" applyAlignment="1" applyProtection="1">
      <alignment horizontal="center" vertical="center"/>
      <protection locked="0"/>
    </xf>
    <xf numFmtId="176" fontId="0" fillId="2" borderId="21" xfId="1" applyNumberFormat="1" applyFont="1" applyFill="1" applyBorder="1" applyAlignment="1" applyProtection="1">
      <alignment horizontal="right" vertical="center"/>
      <protection locked="0"/>
    </xf>
    <xf numFmtId="180" fontId="10" fillId="2" borderId="75" xfId="1" applyNumberFormat="1" applyFont="1" applyFill="1" applyBorder="1" applyAlignment="1" applyProtection="1">
      <alignment horizontal="right" vertical="center"/>
      <protection locked="0"/>
    </xf>
    <xf numFmtId="180" fontId="10" fillId="2" borderId="74" xfId="1" applyNumberFormat="1" applyFont="1" applyFill="1" applyBorder="1" applyAlignment="1" applyProtection="1">
      <alignment horizontal="right" vertical="center"/>
      <protection locked="0"/>
    </xf>
    <xf numFmtId="180" fontId="10" fillId="2" borderId="85" xfId="1" applyNumberFormat="1" applyFont="1" applyFill="1" applyBorder="1" applyAlignment="1" applyProtection="1">
      <alignment horizontal="right" vertical="center"/>
      <protection locked="0"/>
    </xf>
    <xf numFmtId="180" fontId="10" fillId="2" borderId="5" xfId="1" applyNumberFormat="1" applyFont="1" applyFill="1" applyBorder="1" applyAlignment="1" applyProtection="1">
      <alignment horizontal="right" vertical="center"/>
      <protection locked="0"/>
    </xf>
    <xf numFmtId="0" fontId="0" fillId="3" borderId="2" xfId="0"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15" fillId="3" borderId="46" xfId="0" applyFont="1" applyFill="1" applyBorder="1" applyAlignment="1" applyProtection="1">
      <alignment vertical="center" wrapText="1"/>
      <protection locked="0"/>
    </xf>
    <xf numFmtId="0" fontId="15" fillId="3" borderId="45" xfId="0" applyFont="1" applyFill="1" applyBorder="1" applyAlignment="1" applyProtection="1">
      <alignment vertical="center" wrapText="1"/>
      <protection locked="0"/>
    </xf>
    <xf numFmtId="176" fontId="0" fillId="2" borderId="46" xfId="1" applyNumberFormat="1" applyFont="1" applyFill="1" applyBorder="1" applyAlignment="1" applyProtection="1">
      <alignment horizontal="right" vertical="center"/>
    </xf>
    <xf numFmtId="178" fontId="0" fillId="3" borderId="74" xfId="0" applyNumberFormat="1" applyFill="1" applyBorder="1" applyAlignment="1" applyProtection="1">
      <alignment horizontal="center" vertical="center"/>
    </xf>
    <xf numFmtId="176" fontId="0" fillId="2" borderId="45" xfId="1" applyNumberFormat="1" applyFont="1" applyFill="1" applyBorder="1" applyAlignment="1" applyProtection="1">
      <alignment horizontal="right" vertical="center"/>
    </xf>
    <xf numFmtId="177" fontId="0" fillId="0" borderId="9" xfId="0" applyNumberFormat="1" applyBorder="1" applyAlignment="1">
      <alignment horizontal="center" vertical="center" wrapText="1"/>
    </xf>
    <xf numFmtId="176" fontId="0" fillId="0" borderId="6" xfId="1" applyNumberFormat="1" applyFont="1" applyBorder="1" applyAlignment="1">
      <alignment horizontal="right" vertical="center"/>
    </xf>
    <xf numFmtId="178" fontId="0" fillId="3" borderId="32" xfId="0" applyNumberFormat="1" applyFill="1" applyBorder="1" applyAlignment="1" applyProtection="1">
      <alignment horizontal="center" vertical="center"/>
      <protection locked="0"/>
    </xf>
    <xf numFmtId="178" fontId="0" fillId="3" borderId="90" xfId="0" applyNumberFormat="1" applyFill="1" applyBorder="1" applyAlignment="1" applyProtection="1">
      <alignment horizontal="center" vertical="center"/>
      <protection locked="0"/>
    </xf>
    <xf numFmtId="179" fontId="0" fillId="3" borderId="51" xfId="0" applyNumberFormat="1" applyFill="1" applyBorder="1" applyAlignment="1" applyProtection="1">
      <alignment horizontal="center" vertical="center"/>
      <protection locked="0"/>
    </xf>
    <xf numFmtId="179" fontId="0" fillId="3" borderId="37" xfId="0" applyNumberFormat="1" applyFill="1" applyBorder="1" applyAlignment="1" applyProtection="1">
      <alignment horizontal="center" vertical="center"/>
      <protection locked="0"/>
    </xf>
    <xf numFmtId="179" fontId="0" fillId="3" borderId="68" xfId="0" applyNumberFormat="1" applyFill="1" applyBorder="1" applyAlignment="1" applyProtection="1">
      <alignment horizontal="center" vertical="center"/>
      <protection locked="0"/>
    </xf>
    <xf numFmtId="176" fontId="0" fillId="0" borderId="91" xfId="1" applyNumberFormat="1" applyFont="1" applyBorder="1" applyAlignment="1">
      <alignment horizontal="right" vertical="center"/>
    </xf>
    <xf numFmtId="0" fontId="19" fillId="3" borderId="49" xfId="0" applyFont="1" applyFill="1" applyBorder="1" applyAlignment="1" applyProtection="1">
      <alignment vertical="center" wrapText="1"/>
      <protection locked="0"/>
    </xf>
    <xf numFmtId="180" fontId="10" fillId="2" borderId="84" xfId="1" applyNumberFormat="1" applyFont="1" applyFill="1" applyBorder="1" applyAlignment="1" applyProtection="1">
      <alignment horizontal="right" vertical="center"/>
      <protection locked="0"/>
    </xf>
    <xf numFmtId="176" fontId="0" fillId="0" borderId="92" xfId="1" applyNumberFormat="1" applyFont="1" applyBorder="1" applyAlignment="1">
      <alignment horizontal="right" vertical="center"/>
    </xf>
    <xf numFmtId="0" fontId="15" fillId="3" borderId="22" xfId="0" applyFont="1" applyFill="1" applyBorder="1" applyAlignment="1" applyProtection="1">
      <alignment vertical="center" wrapText="1"/>
      <protection locked="0"/>
    </xf>
    <xf numFmtId="177" fontId="0" fillId="0" borderId="9" xfId="0" applyNumberFormat="1" applyBorder="1" applyAlignment="1">
      <alignment horizontal="center" vertical="center" wrapText="1"/>
    </xf>
    <xf numFmtId="177" fontId="0" fillId="0" borderId="93" xfId="0" applyNumberFormat="1" applyBorder="1" applyAlignment="1">
      <alignment horizontal="center" vertical="center" wrapText="1"/>
    </xf>
    <xf numFmtId="176" fontId="0" fillId="0" borderId="21" xfId="1" applyNumberFormat="1" applyFont="1" applyBorder="1" applyAlignment="1">
      <alignment horizontal="right" vertical="center"/>
    </xf>
    <xf numFmtId="9" fontId="0" fillId="0" borderId="28" xfId="2" applyFont="1" applyBorder="1" applyAlignment="1">
      <alignment horizontal="center" vertical="center" wrapText="1"/>
    </xf>
    <xf numFmtId="176" fontId="0" fillId="2" borderId="67" xfId="1" applyNumberFormat="1" applyFont="1" applyFill="1" applyBorder="1" applyAlignment="1" applyProtection="1">
      <alignment horizontal="right" vertical="center"/>
      <protection locked="0"/>
    </xf>
    <xf numFmtId="9" fontId="0" fillId="0" borderId="44" xfId="2" applyFont="1" applyBorder="1" applyAlignment="1">
      <alignment horizontal="center" vertical="center" wrapText="1"/>
    </xf>
    <xf numFmtId="176" fontId="0" fillId="2" borderId="65" xfId="1" applyNumberFormat="1" applyFont="1" applyFill="1" applyBorder="1" applyAlignment="1" applyProtection="1">
      <alignment horizontal="right" vertical="center"/>
      <protection locked="0"/>
    </xf>
    <xf numFmtId="9" fontId="0" fillId="0" borderId="29" xfId="2" applyFont="1" applyBorder="1" applyAlignment="1">
      <alignment horizontal="center" vertical="center" wrapText="1"/>
    </xf>
    <xf numFmtId="0" fontId="0" fillId="0" borderId="42" xfId="0" applyFill="1" applyBorder="1" applyAlignment="1" applyProtection="1">
      <alignment vertical="center" wrapText="1"/>
      <protection locked="0"/>
    </xf>
    <xf numFmtId="0" fontId="17" fillId="0" borderId="0" xfId="0" applyFont="1" applyAlignment="1">
      <alignment horizontal="left" vertical="center"/>
    </xf>
    <xf numFmtId="0" fontId="17" fillId="0" borderId="0" xfId="0" applyFont="1"/>
    <xf numFmtId="176" fontId="20" fillId="0" borderId="1" xfId="0" applyNumberFormat="1" applyFont="1" applyBorder="1" applyAlignment="1">
      <alignment vertical="center"/>
    </xf>
    <xf numFmtId="0" fontId="0" fillId="3" borderId="72" xfId="0" applyFill="1" applyBorder="1" applyAlignment="1" applyProtection="1">
      <alignment vertical="center" wrapText="1"/>
      <protection locked="0"/>
    </xf>
    <xf numFmtId="176" fontId="0" fillId="0" borderId="84" xfId="0" applyNumberFormat="1" applyBorder="1" applyAlignment="1">
      <alignment horizontal="right" vertical="center" wrapText="1"/>
    </xf>
    <xf numFmtId="0" fontId="0" fillId="0" borderId="18" xfId="0" applyBorder="1"/>
    <xf numFmtId="176" fontId="0" fillId="0" borderId="4" xfId="1" applyNumberFormat="1" applyFont="1" applyFill="1" applyBorder="1" applyAlignment="1" applyProtection="1">
      <alignment horizontal="right" vertical="center"/>
      <protection locked="0"/>
    </xf>
    <xf numFmtId="176" fontId="0" fillId="0" borderId="14" xfId="1" applyNumberFormat="1" applyFont="1" applyFill="1" applyBorder="1" applyAlignment="1" applyProtection="1">
      <alignment horizontal="right" vertical="center"/>
      <protection locked="0"/>
    </xf>
    <xf numFmtId="0" fontId="21" fillId="0" borderId="0" xfId="0" applyFont="1" applyAlignment="1">
      <alignment horizontal="left"/>
    </xf>
    <xf numFmtId="0" fontId="9" fillId="0" borderId="0" xfId="0" applyFont="1" applyAlignment="1">
      <alignment horizontal="left" vertical="center" wrapText="1"/>
    </xf>
    <xf numFmtId="0" fontId="19" fillId="0" borderId="1" xfId="0" applyFont="1" applyBorder="1" applyAlignment="1">
      <alignment horizontal="left" vertical="center" wrapText="1"/>
    </xf>
    <xf numFmtId="0" fontId="0" fillId="0" borderId="2" xfId="0" applyBorder="1" applyAlignment="1">
      <alignment horizontal="center" vertical="center"/>
    </xf>
    <xf numFmtId="0" fontId="0" fillId="0" borderId="9" xfId="0" applyBorder="1" applyAlignment="1">
      <alignment horizontal="center" vertical="center"/>
    </xf>
    <xf numFmtId="0" fontId="0" fillId="0" borderId="43" xfId="0" applyBorder="1" applyAlignment="1">
      <alignment horizontal="center" vertical="center" wrapText="1"/>
    </xf>
    <xf numFmtId="0" fontId="0" fillId="0" borderId="89" xfId="0" applyBorder="1" applyAlignment="1">
      <alignment horizontal="center" vertical="center" wrapText="1"/>
    </xf>
    <xf numFmtId="0" fontId="0" fillId="0" borderId="44" xfId="0" applyBorder="1" applyAlignment="1">
      <alignment horizontal="center" vertical="center" wrapText="1"/>
    </xf>
    <xf numFmtId="0" fontId="0" fillId="0" borderId="28" xfId="0"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19" fillId="0" borderId="1" xfId="0" applyFont="1" applyBorder="1" applyAlignment="1">
      <alignment horizontal="left" vertical="top" wrapText="1"/>
    </xf>
    <xf numFmtId="0" fontId="0" fillId="0" borderId="0" xfId="0" applyAlignment="1">
      <alignment horizontal="left" vertic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3" xfId="0" applyBorder="1" applyAlignment="1">
      <alignment horizontal="center" vertical="center"/>
    </xf>
    <xf numFmtId="0" fontId="0" fillId="0" borderId="2"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6"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pplyProtection="1">
      <alignment horizontal="left" vertical="top" wrapText="1"/>
      <protection locked="0"/>
    </xf>
    <xf numFmtId="0" fontId="0" fillId="3" borderId="1" xfId="0" applyFill="1" applyBorder="1" applyAlignment="1" applyProtection="1">
      <alignment horizontal="left" vertical="top"/>
      <protection locked="0"/>
    </xf>
    <xf numFmtId="0" fontId="10" fillId="0" borderId="18" xfId="0" applyFont="1" applyFill="1" applyBorder="1" applyAlignment="1">
      <alignment horizontal="center" vertical="center"/>
    </xf>
    <xf numFmtId="0" fontId="11" fillId="0" borderId="18" xfId="0" applyFont="1" applyFill="1" applyBorder="1" applyAlignment="1">
      <alignment horizontal="center" vertical="center"/>
    </xf>
    <xf numFmtId="0" fontId="0" fillId="0" borderId="1" xfId="0" applyBorder="1" applyAlignment="1">
      <alignment horizontal="center" vertical="center"/>
    </xf>
    <xf numFmtId="0" fontId="0" fillId="3" borderId="10"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176" fontId="0" fillId="2" borderId="6" xfId="1" applyNumberFormat="1" applyFont="1" applyFill="1" applyBorder="1" applyAlignment="1" applyProtection="1">
      <alignment horizontal="center" vertical="center"/>
      <protection locked="0"/>
    </xf>
    <xf numFmtId="176" fontId="0" fillId="2" borderId="21" xfId="1" applyNumberFormat="1" applyFont="1" applyFill="1" applyBorder="1" applyAlignment="1" applyProtection="1">
      <alignment horizontal="center" vertical="center"/>
      <protection locked="0"/>
    </xf>
    <xf numFmtId="176" fontId="0" fillId="2" borderId="88" xfId="1" applyNumberFormat="1" applyFont="1" applyFill="1" applyBorder="1" applyAlignment="1" applyProtection="1">
      <alignment horizontal="center" vertical="center"/>
      <protection locked="0"/>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1" xfId="0" applyBorder="1" applyAlignment="1">
      <alignment horizontal="center" vertical="center" textRotation="255" wrapText="1"/>
    </xf>
    <xf numFmtId="177" fontId="0" fillId="0" borderId="2" xfId="0" applyNumberFormat="1" applyBorder="1" applyAlignment="1">
      <alignment horizontal="center" vertical="center" wrapText="1"/>
    </xf>
    <xf numFmtId="177" fontId="0" fillId="0" borderId="9" xfId="0" applyNumberFormat="1" applyBorder="1" applyAlignment="1">
      <alignment horizontal="center" vertical="center" wrapText="1"/>
    </xf>
    <xf numFmtId="0" fontId="0" fillId="0" borderId="32" xfId="0" applyBorder="1" applyAlignment="1">
      <alignment horizontal="center" vertical="center" textRotation="255" wrapText="1"/>
    </xf>
    <xf numFmtId="0" fontId="0" fillId="0" borderId="37" xfId="0" applyBorder="1" applyAlignment="1">
      <alignment horizontal="center" vertical="center" textRotation="255" wrapText="1"/>
    </xf>
    <xf numFmtId="0" fontId="0" fillId="0" borderId="39" xfId="0" applyBorder="1" applyAlignment="1">
      <alignment horizontal="center" vertical="center" textRotation="255" wrapText="1"/>
    </xf>
    <xf numFmtId="0" fontId="0" fillId="0" borderId="66"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178" fontId="0" fillId="4" borderId="78" xfId="0" applyNumberFormat="1" applyFill="1" applyBorder="1" applyAlignment="1">
      <alignment horizontal="center" vertical="center"/>
    </xf>
    <xf numFmtId="178" fontId="0" fillId="4" borderId="79" xfId="0" applyNumberFormat="1" applyFill="1" applyBorder="1" applyAlignment="1">
      <alignment horizontal="center" vertical="center"/>
    </xf>
    <xf numFmtId="0" fontId="0" fillId="0" borderId="55" xfId="0" applyBorder="1" applyAlignment="1">
      <alignment horizontal="center" vertical="center" wrapText="1"/>
    </xf>
    <xf numFmtId="0" fontId="0" fillId="0" borderId="53"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10"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84" xfId="0" applyBorder="1" applyAlignment="1">
      <alignment horizontal="center" vertical="center"/>
    </xf>
    <xf numFmtId="0" fontId="0" fillId="0" borderId="76" xfId="0" applyBorder="1" applyAlignment="1">
      <alignment horizontal="center" vertical="center"/>
    </xf>
    <xf numFmtId="0" fontId="6" fillId="0" borderId="81" xfId="0" applyFont="1" applyBorder="1" applyAlignment="1">
      <alignment horizontal="center" vertical="center" wrapText="1"/>
    </xf>
    <xf numFmtId="0" fontId="7" fillId="0" borderId="80" xfId="0" applyFont="1" applyBorder="1" applyAlignment="1">
      <alignment horizontal="center" vertical="center" wrapText="1"/>
    </xf>
    <xf numFmtId="178" fontId="0" fillId="4" borderId="71" xfId="0" applyNumberFormat="1" applyFill="1" applyBorder="1" applyAlignment="1">
      <alignment horizontal="center" vertical="center"/>
    </xf>
    <xf numFmtId="178" fontId="0" fillId="4" borderId="70" xfId="0" applyNumberFormat="1" applyFill="1" applyBorder="1" applyAlignment="1">
      <alignment horizontal="center" vertical="center"/>
    </xf>
    <xf numFmtId="178" fontId="0" fillId="4" borderId="27" xfId="0" applyNumberFormat="1" applyFill="1"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26" xfId="0" applyBorder="1" applyAlignment="1">
      <alignment horizontal="center" vertical="center"/>
    </xf>
    <xf numFmtId="0" fontId="15" fillId="0" borderId="5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52" xfId="0" applyFont="1" applyBorder="1" applyAlignment="1" applyProtection="1">
      <alignment horizontal="left" vertical="center" wrapText="1"/>
      <protection locked="0"/>
    </xf>
    <xf numFmtId="0" fontId="15" fillId="0" borderId="69"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178" fontId="19" fillId="3" borderId="72" xfId="0" applyNumberFormat="1" applyFont="1" applyFill="1" applyBorder="1" applyAlignment="1" applyProtection="1">
      <alignment horizontal="left" vertical="center" wrapText="1"/>
      <protection locked="0"/>
    </xf>
    <xf numFmtId="178" fontId="19" fillId="3" borderId="12" xfId="0" applyNumberFormat="1" applyFont="1" applyFill="1" applyBorder="1" applyAlignment="1" applyProtection="1">
      <alignment horizontal="left" vertical="center" wrapText="1"/>
      <protection locked="0"/>
    </xf>
    <xf numFmtId="178" fontId="19" fillId="3" borderId="67" xfId="0" applyNumberFormat="1" applyFont="1" applyFill="1" applyBorder="1" applyAlignment="1" applyProtection="1">
      <alignment horizontal="left" vertical="center" wrapText="1"/>
      <protection locked="0"/>
    </xf>
    <xf numFmtId="178" fontId="19" fillId="3" borderId="42" xfId="0" applyNumberFormat="1" applyFont="1" applyFill="1" applyBorder="1" applyAlignment="1" applyProtection="1">
      <alignment horizontal="left" vertical="center" wrapText="1"/>
      <protection locked="0"/>
    </xf>
    <xf numFmtId="178" fontId="15" fillId="3" borderId="1" xfId="0" applyNumberFormat="1" applyFont="1" applyFill="1" applyBorder="1" applyAlignment="1" applyProtection="1">
      <alignment horizontal="left" vertical="center" wrapText="1"/>
      <protection locked="0"/>
    </xf>
    <xf numFmtId="178" fontId="15" fillId="3" borderId="38" xfId="0" applyNumberFormat="1" applyFont="1" applyFill="1" applyBorder="1" applyAlignment="1" applyProtection="1">
      <alignment horizontal="left" vertical="center" wrapText="1"/>
      <protection locked="0"/>
    </xf>
    <xf numFmtId="0" fontId="0" fillId="0" borderId="51"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19" fillId="0" borderId="51" xfId="0" applyFont="1" applyBorder="1" applyAlignment="1" applyProtection="1">
      <alignment horizontal="left" vertical="center" wrapText="1"/>
      <protection locked="0"/>
    </xf>
    <xf numFmtId="178" fontId="19" fillId="3" borderId="42" xfId="0" applyNumberFormat="1" applyFont="1" applyFill="1" applyBorder="1" applyAlignment="1" applyProtection="1">
      <alignment horizontal="left" vertical="center"/>
      <protection locked="0"/>
    </xf>
    <xf numFmtId="178" fontId="15" fillId="3" borderId="1" xfId="0" applyNumberFormat="1" applyFont="1" applyFill="1" applyBorder="1" applyAlignment="1" applyProtection="1">
      <alignment horizontal="left" vertical="center"/>
      <protection locked="0"/>
    </xf>
    <xf numFmtId="178" fontId="15" fillId="3" borderId="38" xfId="0" applyNumberFormat="1" applyFont="1" applyFill="1" applyBorder="1" applyAlignment="1" applyProtection="1">
      <alignment horizontal="left" vertical="center"/>
      <protection locked="0"/>
    </xf>
    <xf numFmtId="178" fontId="15" fillId="3" borderId="73" xfId="0" applyNumberFormat="1" applyFont="1" applyFill="1" applyBorder="1" applyAlignment="1" applyProtection="1">
      <alignment horizontal="left" vertical="center" wrapText="1"/>
      <protection locked="0"/>
    </xf>
    <xf numFmtId="178" fontId="15" fillId="3" borderId="69" xfId="0" applyNumberFormat="1" applyFont="1" applyFill="1" applyBorder="1" applyAlignment="1" applyProtection="1">
      <alignment horizontal="left" vertical="center" wrapText="1"/>
      <protection locked="0"/>
    </xf>
    <xf numFmtId="178" fontId="15" fillId="3" borderId="41" xfId="0" applyNumberFormat="1" applyFont="1" applyFill="1" applyBorder="1" applyAlignment="1" applyProtection="1">
      <alignment horizontal="left" vertical="center" wrapText="1"/>
      <protection locked="0"/>
    </xf>
    <xf numFmtId="0" fontId="19" fillId="0" borderId="51"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178" fontId="19" fillId="3" borderId="42" xfId="0" applyNumberFormat="1" applyFont="1" applyFill="1" applyBorder="1" applyAlignment="1" applyProtection="1">
      <alignment horizontal="left" vertical="center" wrapText="1"/>
    </xf>
    <xf numFmtId="178" fontId="15" fillId="3" borderId="1" xfId="0" applyNumberFormat="1" applyFont="1" applyFill="1" applyBorder="1" applyAlignment="1" applyProtection="1">
      <alignment horizontal="left" vertical="center" wrapText="1"/>
    </xf>
    <xf numFmtId="178" fontId="15" fillId="3" borderId="38" xfId="0" applyNumberFormat="1" applyFont="1" applyFill="1" applyBorder="1" applyAlignment="1" applyProtection="1">
      <alignment horizontal="left" vertical="center" wrapText="1"/>
    </xf>
    <xf numFmtId="178" fontId="19" fillId="3" borderId="72" xfId="0" applyNumberFormat="1" applyFont="1" applyFill="1" applyBorder="1" applyAlignment="1" applyProtection="1">
      <alignment horizontal="left" vertical="center" wrapText="1"/>
    </xf>
    <xf numFmtId="178" fontId="19" fillId="3" borderId="12" xfId="0" applyNumberFormat="1" applyFont="1" applyFill="1" applyBorder="1" applyAlignment="1" applyProtection="1">
      <alignment horizontal="left" vertical="center" wrapText="1"/>
    </xf>
    <xf numFmtId="178" fontId="19" fillId="3" borderId="67" xfId="0" applyNumberFormat="1" applyFont="1" applyFill="1" applyBorder="1" applyAlignment="1" applyProtection="1">
      <alignment horizontal="left" vertical="center" wrapText="1"/>
    </xf>
    <xf numFmtId="0" fontId="0" fillId="0" borderId="47" xfId="0" applyFill="1" applyBorder="1" applyAlignment="1" applyProtection="1">
      <alignment horizontal="center" vertical="center" wrapText="1"/>
      <protection locked="0"/>
    </xf>
    <xf numFmtId="0" fontId="0" fillId="0" borderId="33" xfId="0" applyFill="1" applyBorder="1" applyAlignment="1" applyProtection="1">
      <alignment horizontal="center" vertical="center" wrapText="1"/>
      <protection locked="0"/>
    </xf>
    <xf numFmtId="0" fontId="0" fillId="0" borderId="87"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FF"/>
      <color rgb="FFFF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9050">
              <a:solidFill>
                <a:schemeClr val="tx1"/>
              </a:solidFill>
            </a:ln>
          </c:spPr>
          <c:dPt>
            <c:idx val="0"/>
            <c:bubble3D val="0"/>
            <c:spPr>
              <a:solidFill>
                <a:srgbClr val="FF6600"/>
              </a:solidFill>
              <a:ln w="19050">
                <a:solidFill>
                  <a:schemeClr val="tx1"/>
                </a:solidFill>
              </a:ln>
            </c:spPr>
            <c:extLst>
              <c:ext xmlns:c16="http://schemas.microsoft.com/office/drawing/2014/chart" uri="{C3380CC4-5D6E-409C-BE32-E72D297353CC}">
                <c16:uniqueId val="{00000001-09E3-46F0-9CF8-CC0248DF3995}"/>
              </c:ext>
            </c:extLst>
          </c:dPt>
          <c:dPt>
            <c:idx val="1"/>
            <c:bubble3D val="0"/>
            <c:spPr>
              <a:solidFill>
                <a:srgbClr val="00FF00"/>
              </a:solidFill>
              <a:ln w="19050">
                <a:solidFill>
                  <a:schemeClr val="tx1"/>
                </a:solidFill>
              </a:ln>
            </c:spPr>
            <c:extLst>
              <c:ext xmlns:c16="http://schemas.microsoft.com/office/drawing/2014/chart" uri="{C3380CC4-5D6E-409C-BE32-E72D297353CC}">
                <c16:uniqueId val="{00000003-09E3-46F0-9CF8-CC0248DF3995}"/>
              </c:ext>
            </c:extLst>
          </c:dPt>
          <c:dPt>
            <c:idx val="2"/>
            <c:bubble3D val="0"/>
            <c:spPr>
              <a:solidFill>
                <a:srgbClr val="FF66FF"/>
              </a:solidFill>
              <a:ln w="19050">
                <a:solidFill>
                  <a:schemeClr val="tx1"/>
                </a:solidFill>
              </a:ln>
            </c:spPr>
            <c:extLst>
              <c:ext xmlns:c16="http://schemas.microsoft.com/office/drawing/2014/chart" uri="{C3380CC4-5D6E-409C-BE32-E72D297353CC}">
                <c16:uniqueId val="{00000005-09E3-46F0-9CF8-CC0248DF3995}"/>
              </c:ext>
            </c:extLst>
          </c:dPt>
          <c:dLbls>
            <c:dLbl>
              <c:idx val="0"/>
              <c:layout>
                <c:manualLayout>
                  <c:x val="-0.21878536016331299"/>
                  <c:y val="-0.23090659942295982"/>
                </c:manualLayout>
              </c:layout>
              <c:spPr>
                <a:solidFill>
                  <a:schemeClr val="bg1"/>
                </a:solidFill>
                <a:ln>
                  <a:solidFill>
                    <a:schemeClr val="tx1"/>
                  </a:solidFill>
                </a:ln>
              </c:spPr>
              <c:txPr>
                <a:bodyPr wrap="square" lIns="38100" tIns="19050" rIns="38100" bIns="19050" anchor="ctr">
                  <a:noAutofit/>
                </a:bodyPr>
                <a:lstStyle/>
                <a:p>
                  <a:pPr>
                    <a:defRPr sz="900"/>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26492296101876156"/>
                      <c:h val="0.24319984754380949"/>
                    </c:manualLayout>
                  </c15:layout>
                </c:ext>
                <c:ext xmlns:c16="http://schemas.microsoft.com/office/drawing/2014/chart" uri="{C3380CC4-5D6E-409C-BE32-E72D297353CC}">
                  <c16:uniqueId val="{00000001-09E3-46F0-9CF8-CC0248DF3995}"/>
                </c:ext>
              </c:extLst>
            </c:dLbl>
            <c:dLbl>
              <c:idx val="1"/>
              <c:layout>
                <c:manualLayout>
                  <c:x val="1.6084742879362297E-2"/>
                  <c:y val="0.11668429276252484"/>
                </c:manualLayout>
              </c:layout>
              <c:spPr>
                <a:solidFill>
                  <a:schemeClr val="bg1"/>
                </a:solidFill>
                <a:ln>
                  <a:solidFill>
                    <a:schemeClr val="tx1"/>
                  </a:solidFill>
                </a:ln>
              </c:spPr>
              <c:txPr>
                <a:bodyPr wrap="square" lIns="38100" tIns="19050" rIns="38100" bIns="19050" anchor="ctr">
                  <a:noAutofit/>
                </a:bodyPr>
                <a:lstStyle/>
                <a:p>
                  <a:pPr>
                    <a:defRPr sz="900"/>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2748301254009915"/>
                      <c:h val="0.18557184750733136"/>
                    </c:manualLayout>
                  </c15:layout>
                </c:ext>
                <c:ext xmlns:c16="http://schemas.microsoft.com/office/drawing/2014/chart" uri="{C3380CC4-5D6E-409C-BE32-E72D297353CC}">
                  <c16:uniqueId val="{00000003-09E3-46F0-9CF8-CC0248DF3995}"/>
                </c:ext>
              </c:extLst>
            </c:dLbl>
            <c:dLbl>
              <c:idx val="2"/>
              <c:layout>
                <c:manualLayout>
                  <c:x val="6.0977690288713915E-2"/>
                  <c:y val="7.0790183412550028E-2"/>
                </c:manualLayout>
              </c:layout>
              <c:spPr>
                <a:solidFill>
                  <a:schemeClr val="bg1"/>
                </a:solidFill>
                <a:ln>
                  <a:solidFill>
                    <a:schemeClr val="tx1"/>
                  </a:solidFill>
                </a:ln>
              </c:spPr>
              <c:txPr>
                <a:bodyPr wrap="square" lIns="38100" tIns="19050" rIns="38100" bIns="19050" anchor="ctr">
                  <a:noAutofit/>
                </a:bodyPr>
                <a:lstStyle/>
                <a:p>
                  <a:pPr>
                    <a:defRPr sz="900"/>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28703703703703703"/>
                      <c:h val="0.22777613194390306"/>
                    </c:manualLayout>
                  </c15:layout>
                </c:ext>
                <c:ext xmlns:c16="http://schemas.microsoft.com/office/drawing/2014/chart" uri="{C3380CC4-5D6E-409C-BE32-E72D297353CC}">
                  <c16:uniqueId val="{00000005-09E3-46F0-9CF8-CC0248DF3995}"/>
                </c:ext>
              </c:extLst>
            </c:dLbl>
            <c:spPr>
              <a:solidFill>
                <a:schemeClr val="bg1"/>
              </a:solidFill>
              <a:ln>
                <a:solidFill>
                  <a:schemeClr val="tx1"/>
                </a:solidFill>
              </a:ln>
            </c:spPr>
            <c:txPr>
              <a:bodyPr wrap="square" lIns="38100" tIns="19050" rIns="38100" bIns="19050" anchor="ctr">
                <a:spAutoFit/>
              </a:bodyPr>
              <a:lstStyle/>
              <a:p>
                <a:pPr>
                  <a:defRPr sz="900"/>
                </a:pPr>
                <a:endParaRPr lang="ja-JP"/>
              </a:p>
            </c:tx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ワーク５!$M$5:$M$7</c:f>
              <c:strCache>
                <c:ptCount val="3"/>
                <c:pt idx="0">
                  <c:v>Ｂ（固定的支出）＋Ｅ（任意保険）</c:v>
                </c:pt>
                <c:pt idx="1">
                  <c:v>A（流動的支出）</c:v>
                </c:pt>
                <c:pt idx="2">
                  <c:v>Ｃ（税金）＋Ｄ（保険料）＋Ｆ（返済）</c:v>
                </c:pt>
              </c:strCache>
            </c:strRef>
          </c:cat>
          <c:val>
            <c:numRef>
              <c:f>ワーク５!$N$5:$N$7</c:f>
              <c:numCache>
                <c:formatCode>0%</c:formatCode>
                <c:ptCount val="3"/>
                <c:pt idx="0">
                  <c:v>0</c:v>
                </c:pt>
                <c:pt idx="1">
                  <c:v>0</c:v>
                </c:pt>
                <c:pt idx="2">
                  <c:v>0</c:v>
                </c:pt>
              </c:numCache>
            </c:numRef>
          </c:val>
          <c:extLst>
            <c:ext xmlns:c16="http://schemas.microsoft.com/office/drawing/2014/chart" uri="{C3380CC4-5D6E-409C-BE32-E72D297353CC}">
              <c16:uniqueId val="{00000006-09E3-46F0-9CF8-CC0248DF3995}"/>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837642169728783"/>
          <c:y val="0.10345640812493748"/>
          <c:w val="0.29440135608048995"/>
          <c:h val="0.77938839756467393"/>
        </c:manualLayout>
      </c:layout>
      <c:overlay val="0"/>
      <c:spPr>
        <a:ln>
          <a:solidFill>
            <a:sysClr val="windowText" lastClr="000000"/>
          </a:solidFill>
        </a:ln>
      </c:spPr>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333375</xdr:colOff>
      <xdr:row>5</xdr:row>
      <xdr:rowOff>85725</xdr:rowOff>
    </xdr:from>
    <xdr:to>
      <xdr:col>3</xdr:col>
      <xdr:colOff>152400</xdr:colOff>
      <xdr:row>5</xdr:row>
      <xdr:rowOff>314325</xdr:rowOff>
    </xdr:to>
    <xdr:sp macro="" textlink="">
      <xdr:nvSpPr>
        <xdr:cNvPr id="2" name="右矢印 1"/>
        <xdr:cNvSpPr/>
      </xdr:nvSpPr>
      <xdr:spPr>
        <a:xfrm>
          <a:off x="1133475" y="1304925"/>
          <a:ext cx="323850" cy="2286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5</xdr:row>
      <xdr:rowOff>9525</xdr:rowOff>
    </xdr:from>
    <xdr:to>
      <xdr:col>3</xdr:col>
      <xdr:colOff>581024</xdr:colOff>
      <xdr:row>5</xdr:row>
      <xdr:rowOff>381000</xdr:rowOff>
    </xdr:to>
    <xdr:sp macro="" textlink="">
      <xdr:nvSpPr>
        <xdr:cNvPr id="3" name="テキスト ボックス 2"/>
        <xdr:cNvSpPr txBox="1"/>
      </xdr:nvSpPr>
      <xdr:spPr>
        <a:xfrm>
          <a:off x="1438275" y="122872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219075</xdr:colOff>
      <xdr:row>13</xdr:row>
      <xdr:rowOff>180975</xdr:rowOff>
    </xdr:from>
    <xdr:to>
      <xdr:col>10</xdr:col>
      <xdr:colOff>1295400</xdr:colOff>
      <xdr:row>13</xdr:row>
      <xdr:rowOff>419100</xdr:rowOff>
    </xdr:to>
    <xdr:sp macro="" textlink="">
      <xdr:nvSpPr>
        <xdr:cNvPr id="2" name="右矢印 1"/>
        <xdr:cNvSpPr/>
      </xdr:nvSpPr>
      <xdr:spPr>
        <a:xfrm>
          <a:off x="4543425" y="4533900"/>
          <a:ext cx="5934075" cy="238125"/>
        </a:xfrm>
        <a:prstGeom prst="rightArrow">
          <a:avLst>
            <a:gd name="adj1" fmla="val 50000"/>
            <a:gd name="adj2" fmla="val 94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4</xdr:row>
      <xdr:rowOff>38100</xdr:rowOff>
    </xdr:from>
    <xdr:to>
      <xdr:col>4</xdr:col>
      <xdr:colOff>457199</xdr:colOff>
      <xdr:row>4</xdr:row>
      <xdr:rowOff>409575</xdr:rowOff>
    </xdr:to>
    <xdr:sp macro="" textlink="">
      <xdr:nvSpPr>
        <xdr:cNvPr id="3" name="テキスト ボックス 2"/>
        <xdr:cNvSpPr txBox="1"/>
      </xdr:nvSpPr>
      <xdr:spPr>
        <a:xfrm>
          <a:off x="3581400" y="92392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5</xdr:row>
      <xdr:rowOff>95250</xdr:rowOff>
    </xdr:from>
    <xdr:to>
      <xdr:col>4</xdr:col>
      <xdr:colOff>447674</xdr:colOff>
      <xdr:row>6</xdr:row>
      <xdr:rowOff>123825</xdr:rowOff>
    </xdr:to>
    <xdr:sp macro="" textlink="">
      <xdr:nvSpPr>
        <xdr:cNvPr id="4" name="テキスト ボックス 3"/>
        <xdr:cNvSpPr txBox="1"/>
      </xdr:nvSpPr>
      <xdr:spPr>
        <a:xfrm>
          <a:off x="3571875" y="1219200"/>
          <a:ext cx="4476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6</xdr:row>
      <xdr:rowOff>66675</xdr:rowOff>
    </xdr:from>
    <xdr:to>
      <xdr:col>4</xdr:col>
      <xdr:colOff>447674</xdr:colOff>
      <xdr:row>7</xdr:row>
      <xdr:rowOff>247650</xdr:rowOff>
    </xdr:to>
    <xdr:sp macro="" textlink="">
      <xdr:nvSpPr>
        <xdr:cNvPr id="5" name="テキスト ボックス 4"/>
        <xdr:cNvSpPr txBox="1"/>
      </xdr:nvSpPr>
      <xdr:spPr>
        <a:xfrm>
          <a:off x="3571875" y="1647825"/>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7</xdr:row>
      <xdr:rowOff>85725</xdr:rowOff>
    </xdr:from>
    <xdr:to>
      <xdr:col>4</xdr:col>
      <xdr:colOff>447674</xdr:colOff>
      <xdr:row>8</xdr:row>
      <xdr:rowOff>266700</xdr:rowOff>
    </xdr:to>
    <xdr:sp macro="" textlink="">
      <xdr:nvSpPr>
        <xdr:cNvPr id="6" name="テキスト ボックス 5"/>
        <xdr:cNvSpPr txBox="1"/>
      </xdr:nvSpPr>
      <xdr:spPr>
        <a:xfrm>
          <a:off x="3571875" y="2124075"/>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8</xdr:row>
      <xdr:rowOff>57150</xdr:rowOff>
    </xdr:from>
    <xdr:to>
      <xdr:col>4</xdr:col>
      <xdr:colOff>447674</xdr:colOff>
      <xdr:row>8</xdr:row>
      <xdr:rowOff>428625</xdr:rowOff>
    </xdr:to>
    <xdr:sp macro="" textlink="">
      <xdr:nvSpPr>
        <xdr:cNvPr id="7" name="テキスト ボックス 6"/>
        <xdr:cNvSpPr txBox="1"/>
      </xdr:nvSpPr>
      <xdr:spPr>
        <a:xfrm>
          <a:off x="2905125" y="239077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9</xdr:row>
      <xdr:rowOff>66675</xdr:rowOff>
    </xdr:from>
    <xdr:to>
      <xdr:col>4</xdr:col>
      <xdr:colOff>447674</xdr:colOff>
      <xdr:row>9</xdr:row>
      <xdr:rowOff>409575</xdr:rowOff>
    </xdr:to>
    <xdr:sp macro="" textlink="">
      <xdr:nvSpPr>
        <xdr:cNvPr id="8" name="テキスト ボックス 7"/>
        <xdr:cNvSpPr txBox="1"/>
      </xdr:nvSpPr>
      <xdr:spPr>
        <a:xfrm>
          <a:off x="3571875" y="3238500"/>
          <a:ext cx="44767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3</xdr:col>
      <xdr:colOff>2105025</xdr:colOff>
      <xdr:row>10</xdr:row>
      <xdr:rowOff>57150</xdr:rowOff>
    </xdr:from>
    <xdr:to>
      <xdr:col>4</xdr:col>
      <xdr:colOff>428625</xdr:colOff>
      <xdr:row>10</xdr:row>
      <xdr:rowOff>447675</xdr:rowOff>
    </xdr:to>
    <xdr:sp macro="" textlink="">
      <xdr:nvSpPr>
        <xdr:cNvPr id="9" name="テキスト ボックス 8"/>
        <xdr:cNvSpPr txBox="1"/>
      </xdr:nvSpPr>
      <xdr:spPr>
        <a:xfrm>
          <a:off x="3562350" y="3686175"/>
          <a:ext cx="4381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4</xdr:row>
      <xdr:rowOff>66675</xdr:rowOff>
    </xdr:from>
    <xdr:to>
      <xdr:col>11</xdr:col>
      <xdr:colOff>447674</xdr:colOff>
      <xdr:row>4</xdr:row>
      <xdr:rowOff>438150</xdr:rowOff>
    </xdr:to>
    <xdr:sp macro="" textlink="">
      <xdr:nvSpPr>
        <xdr:cNvPr id="10" name="テキスト ボックス 9"/>
        <xdr:cNvSpPr txBox="1"/>
      </xdr:nvSpPr>
      <xdr:spPr>
        <a:xfrm>
          <a:off x="11782425" y="73342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5</xdr:row>
      <xdr:rowOff>104775</xdr:rowOff>
    </xdr:from>
    <xdr:to>
      <xdr:col>11</xdr:col>
      <xdr:colOff>447674</xdr:colOff>
      <xdr:row>6</xdr:row>
      <xdr:rowOff>133350</xdr:rowOff>
    </xdr:to>
    <xdr:sp macro="" textlink="">
      <xdr:nvSpPr>
        <xdr:cNvPr id="11" name="テキスト ボックス 10"/>
        <xdr:cNvSpPr txBox="1"/>
      </xdr:nvSpPr>
      <xdr:spPr>
        <a:xfrm>
          <a:off x="11782425" y="1228725"/>
          <a:ext cx="4476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6</xdr:row>
      <xdr:rowOff>57150</xdr:rowOff>
    </xdr:from>
    <xdr:to>
      <xdr:col>11</xdr:col>
      <xdr:colOff>447674</xdr:colOff>
      <xdr:row>7</xdr:row>
      <xdr:rowOff>238125</xdr:rowOff>
    </xdr:to>
    <xdr:sp macro="" textlink="">
      <xdr:nvSpPr>
        <xdr:cNvPr id="12" name="テキスト ボックス 11"/>
        <xdr:cNvSpPr txBox="1"/>
      </xdr:nvSpPr>
      <xdr:spPr>
        <a:xfrm>
          <a:off x="11782425" y="1638300"/>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7</xdr:row>
      <xdr:rowOff>95250</xdr:rowOff>
    </xdr:from>
    <xdr:to>
      <xdr:col>11</xdr:col>
      <xdr:colOff>447674</xdr:colOff>
      <xdr:row>8</xdr:row>
      <xdr:rowOff>276225</xdr:rowOff>
    </xdr:to>
    <xdr:sp macro="" textlink="">
      <xdr:nvSpPr>
        <xdr:cNvPr id="13" name="テキスト ボックス 12"/>
        <xdr:cNvSpPr txBox="1"/>
      </xdr:nvSpPr>
      <xdr:spPr>
        <a:xfrm>
          <a:off x="11782425" y="2133600"/>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8</xdr:row>
      <xdr:rowOff>57150</xdr:rowOff>
    </xdr:from>
    <xdr:to>
      <xdr:col>11</xdr:col>
      <xdr:colOff>447674</xdr:colOff>
      <xdr:row>8</xdr:row>
      <xdr:rowOff>428625</xdr:rowOff>
    </xdr:to>
    <xdr:sp macro="" textlink="">
      <xdr:nvSpPr>
        <xdr:cNvPr id="14" name="テキスト ボックス 13"/>
        <xdr:cNvSpPr txBox="1"/>
      </xdr:nvSpPr>
      <xdr:spPr>
        <a:xfrm>
          <a:off x="10610850" y="239077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9</xdr:row>
      <xdr:rowOff>76200</xdr:rowOff>
    </xdr:from>
    <xdr:to>
      <xdr:col>11</xdr:col>
      <xdr:colOff>447674</xdr:colOff>
      <xdr:row>10</xdr:row>
      <xdr:rowOff>85725</xdr:rowOff>
    </xdr:to>
    <xdr:sp macro="" textlink="">
      <xdr:nvSpPr>
        <xdr:cNvPr id="15" name="テキスト ボックス 14"/>
        <xdr:cNvSpPr txBox="1"/>
      </xdr:nvSpPr>
      <xdr:spPr>
        <a:xfrm>
          <a:off x="11782425" y="3028950"/>
          <a:ext cx="447674"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10</xdr:col>
      <xdr:colOff>1419225</xdr:colOff>
      <xdr:row>10</xdr:row>
      <xdr:rowOff>85725</xdr:rowOff>
    </xdr:from>
    <xdr:to>
      <xdr:col>11</xdr:col>
      <xdr:colOff>438149</xdr:colOff>
      <xdr:row>11</xdr:row>
      <xdr:rowOff>266700</xdr:rowOff>
    </xdr:to>
    <xdr:sp macro="" textlink="">
      <xdr:nvSpPr>
        <xdr:cNvPr id="16" name="テキスト ボックス 15"/>
        <xdr:cNvSpPr txBox="1"/>
      </xdr:nvSpPr>
      <xdr:spPr>
        <a:xfrm>
          <a:off x="11772900" y="3495675"/>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9525</xdr:colOff>
      <xdr:row>13</xdr:row>
      <xdr:rowOff>123825</xdr:rowOff>
    </xdr:from>
    <xdr:to>
      <xdr:col>4</xdr:col>
      <xdr:colOff>457199</xdr:colOff>
      <xdr:row>13</xdr:row>
      <xdr:rowOff>495300</xdr:rowOff>
    </xdr:to>
    <xdr:sp macro="" textlink="">
      <xdr:nvSpPr>
        <xdr:cNvPr id="17" name="テキスト ボックス 16"/>
        <xdr:cNvSpPr txBox="1"/>
      </xdr:nvSpPr>
      <xdr:spPr>
        <a:xfrm>
          <a:off x="3581400" y="477202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13</xdr:row>
      <xdr:rowOff>123825</xdr:rowOff>
    </xdr:from>
    <xdr:to>
      <xdr:col>11</xdr:col>
      <xdr:colOff>447674</xdr:colOff>
      <xdr:row>13</xdr:row>
      <xdr:rowOff>495300</xdr:rowOff>
    </xdr:to>
    <xdr:sp macro="" textlink="">
      <xdr:nvSpPr>
        <xdr:cNvPr id="18" name="テキスト ボックス 17"/>
        <xdr:cNvSpPr txBox="1"/>
      </xdr:nvSpPr>
      <xdr:spPr>
        <a:xfrm>
          <a:off x="11782425" y="477202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10</xdr:col>
      <xdr:colOff>228600</xdr:colOff>
      <xdr:row>5</xdr:row>
      <xdr:rowOff>38100</xdr:rowOff>
    </xdr:from>
    <xdr:to>
      <xdr:col>10</xdr:col>
      <xdr:colOff>552450</xdr:colOff>
      <xdr:row>10</xdr:row>
      <xdr:rowOff>400049</xdr:rowOff>
    </xdr:to>
    <xdr:sp macro="" textlink="">
      <xdr:nvSpPr>
        <xdr:cNvPr id="19" name="左中かっこ 18"/>
        <xdr:cNvSpPr/>
      </xdr:nvSpPr>
      <xdr:spPr>
        <a:xfrm>
          <a:off x="10582275" y="1381125"/>
          <a:ext cx="323850" cy="2647949"/>
        </a:xfrm>
        <a:prstGeom prst="leftBrace">
          <a:avLst>
            <a:gd name="adj1" fmla="val 110256"/>
            <a:gd name="adj2" fmla="val 34181"/>
          </a:avLst>
        </a:prstGeom>
        <a:ln w="3810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5</xdr:row>
      <xdr:rowOff>438150</xdr:rowOff>
    </xdr:from>
    <xdr:to>
      <xdr:col>10</xdr:col>
      <xdr:colOff>114301</xdr:colOff>
      <xdr:row>8</xdr:row>
      <xdr:rowOff>38100</xdr:rowOff>
    </xdr:to>
    <xdr:sp macro="" textlink="">
      <xdr:nvSpPr>
        <xdr:cNvPr id="20" name="テキスト ボックス 19"/>
        <xdr:cNvSpPr txBox="1"/>
      </xdr:nvSpPr>
      <xdr:spPr>
        <a:xfrm>
          <a:off x="7839075" y="1781175"/>
          <a:ext cx="2628901" cy="971550"/>
        </a:xfrm>
        <a:prstGeom prst="rect">
          <a:avLst/>
        </a:prstGeom>
        <a:solidFill>
          <a:schemeClr val="lt1"/>
        </a:solidFill>
        <a:ln w="28575" cmpd="sng">
          <a:solidFill>
            <a:srgbClr val="00206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見直しが達成できたら「ー（マイナス）」を付けて入力してください。</a:t>
          </a:r>
          <a:endParaRPr kumimoji="1" lang="en-US" altLang="ja-JP" sz="1000">
            <a:latin typeface="+mn-ea"/>
            <a:ea typeface="+mn-ea"/>
          </a:endParaRPr>
        </a:p>
        <a:p>
          <a:r>
            <a:rPr kumimoji="1" lang="ja-JP" altLang="en-US" sz="1000">
              <a:latin typeface="+mn-ea"/>
              <a:ea typeface="+mn-ea"/>
            </a:rPr>
            <a:t>逆に増えてしまった支出があればそのまま入力しましょう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219075</xdr:colOff>
      <xdr:row>13</xdr:row>
      <xdr:rowOff>180975</xdr:rowOff>
    </xdr:from>
    <xdr:to>
      <xdr:col>10</xdr:col>
      <xdr:colOff>1295400</xdr:colOff>
      <xdr:row>13</xdr:row>
      <xdr:rowOff>419100</xdr:rowOff>
    </xdr:to>
    <xdr:sp macro="" textlink="">
      <xdr:nvSpPr>
        <xdr:cNvPr id="2" name="右矢印 1"/>
        <xdr:cNvSpPr/>
      </xdr:nvSpPr>
      <xdr:spPr>
        <a:xfrm>
          <a:off x="5210175" y="5114925"/>
          <a:ext cx="6438900" cy="238125"/>
        </a:xfrm>
        <a:prstGeom prst="rightArrow">
          <a:avLst>
            <a:gd name="adj1" fmla="val 50000"/>
            <a:gd name="adj2" fmla="val 94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4</xdr:row>
      <xdr:rowOff>38100</xdr:rowOff>
    </xdr:from>
    <xdr:to>
      <xdr:col>4</xdr:col>
      <xdr:colOff>457199</xdr:colOff>
      <xdr:row>4</xdr:row>
      <xdr:rowOff>409575</xdr:rowOff>
    </xdr:to>
    <xdr:sp macro="" textlink="">
      <xdr:nvSpPr>
        <xdr:cNvPr id="3" name="テキスト ボックス 2"/>
        <xdr:cNvSpPr txBox="1"/>
      </xdr:nvSpPr>
      <xdr:spPr>
        <a:xfrm>
          <a:off x="3581400" y="92392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5</xdr:row>
      <xdr:rowOff>95250</xdr:rowOff>
    </xdr:from>
    <xdr:to>
      <xdr:col>4</xdr:col>
      <xdr:colOff>447674</xdr:colOff>
      <xdr:row>6</xdr:row>
      <xdr:rowOff>123825</xdr:rowOff>
    </xdr:to>
    <xdr:sp macro="" textlink="">
      <xdr:nvSpPr>
        <xdr:cNvPr id="4" name="テキスト ボックス 3"/>
        <xdr:cNvSpPr txBox="1"/>
      </xdr:nvSpPr>
      <xdr:spPr>
        <a:xfrm>
          <a:off x="3571875" y="1438275"/>
          <a:ext cx="4476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6</xdr:row>
      <xdr:rowOff>66675</xdr:rowOff>
    </xdr:from>
    <xdr:to>
      <xdr:col>4</xdr:col>
      <xdr:colOff>447674</xdr:colOff>
      <xdr:row>7</xdr:row>
      <xdr:rowOff>247650</xdr:rowOff>
    </xdr:to>
    <xdr:sp macro="" textlink="">
      <xdr:nvSpPr>
        <xdr:cNvPr id="5" name="テキスト ボックス 4"/>
        <xdr:cNvSpPr txBox="1"/>
      </xdr:nvSpPr>
      <xdr:spPr>
        <a:xfrm>
          <a:off x="3571875" y="1866900"/>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7</xdr:row>
      <xdr:rowOff>85725</xdr:rowOff>
    </xdr:from>
    <xdr:to>
      <xdr:col>4</xdr:col>
      <xdr:colOff>447674</xdr:colOff>
      <xdr:row>8</xdr:row>
      <xdr:rowOff>266700</xdr:rowOff>
    </xdr:to>
    <xdr:sp macro="" textlink="">
      <xdr:nvSpPr>
        <xdr:cNvPr id="6" name="テキスト ボックス 5"/>
        <xdr:cNvSpPr txBox="1"/>
      </xdr:nvSpPr>
      <xdr:spPr>
        <a:xfrm>
          <a:off x="3571875" y="2343150"/>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8</xdr:row>
      <xdr:rowOff>57150</xdr:rowOff>
    </xdr:from>
    <xdr:to>
      <xdr:col>4</xdr:col>
      <xdr:colOff>447674</xdr:colOff>
      <xdr:row>8</xdr:row>
      <xdr:rowOff>428625</xdr:rowOff>
    </xdr:to>
    <xdr:sp macro="" textlink="">
      <xdr:nvSpPr>
        <xdr:cNvPr id="7" name="テキスト ボックス 6"/>
        <xdr:cNvSpPr txBox="1"/>
      </xdr:nvSpPr>
      <xdr:spPr>
        <a:xfrm>
          <a:off x="3571875" y="277177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9</xdr:row>
      <xdr:rowOff>66675</xdr:rowOff>
    </xdr:from>
    <xdr:to>
      <xdr:col>4</xdr:col>
      <xdr:colOff>447674</xdr:colOff>
      <xdr:row>9</xdr:row>
      <xdr:rowOff>409575</xdr:rowOff>
    </xdr:to>
    <xdr:sp macro="" textlink="">
      <xdr:nvSpPr>
        <xdr:cNvPr id="8" name="テキスト ボックス 7"/>
        <xdr:cNvSpPr txBox="1"/>
      </xdr:nvSpPr>
      <xdr:spPr>
        <a:xfrm>
          <a:off x="3571875" y="3238500"/>
          <a:ext cx="44767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3</xdr:col>
      <xdr:colOff>2105025</xdr:colOff>
      <xdr:row>10</xdr:row>
      <xdr:rowOff>57150</xdr:rowOff>
    </xdr:from>
    <xdr:to>
      <xdr:col>4</xdr:col>
      <xdr:colOff>428625</xdr:colOff>
      <xdr:row>10</xdr:row>
      <xdr:rowOff>447675</xdr:rowOff>
    </xdr:to>
    <xdr:sp macro="" textlink="">
      <xdr:nvSpPr>
        <xdr:cNvPr id="9" name="テキスト ボックス 8"/>
        <xdr:cNvSpPr txBox="1"/>
      </xdr:nvSpPr>
      <xdr:spPr>
        <a:xfrm>
          <a:off x="3562350" y="3686175"/>
          <a:ext cx="4381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4</xdr:row>
      <xdr:rowOff>66675</xdr:rowOff>
    </xdr:from>
    <xdr:to>
      <xdr:col>11</xdr:col>
      <xdr:colOff>447674</xdr:colOff>
      <xdr:row>4</xdr:row>
      <xdr:rowOff>438150</xdr:rowOff>
    </xdr:to>
    <xdr:sp macro="" textlink="">
      <xdr:nvSpPr>
        <xdr:cNvPr id="10" name="テキスト ボックス 9"/>
        <xdr:cNvSpPr txBox="1"/>
      </xdr:nvSpPr>
      <xdr:spPr>
        <a:xfrm>
          <a:off x="11782425" y="952500"/>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5</xdr:row>
      <xdr:rowOff>104775</xdr:rowOff>
    </xdr:from>
    <xdr:to>
      <xdr:col>11</xdr:col>
      <xdr:colOff>447674</xdr:colOff>
      <xdr:row>6</xdr:row>
      <xdr:rowOff>133350</xdr:rowOff>
    </xdr:to>
    <xdr:sp macro="" textlink="">
      <xdr:nvSpPr>
        <xdr:cNvPr id="11" name="テキスト ボックス 10"/>
        <xdr:cNvSpPr txBox="1"/>
      </xdr:nvSpPr>
      <xdr:spPr>
        <a:xfrm>
          <a:off x="11782425" y="1447800"/>
          <a:ext cx="4476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6</xdr:row>
      <xdr:rowOff>57150</xdr:rowOff>
    </xdr:from>
    <xdr:to>
      <xdr:col>11</xdr:col>
      <xdr:colOff>447674</xdr:colOff>
      <xdr:row>7</xdr:row>
      <xdr:rowOff>238125</xdr:rowOff>
    </xdr:to>
    <xdr:sp macro="" textlink="">
      <xdr:nvSpPr>
        <xdr:cNvPr id="12" name="テキスト ボックス 11"/>
        <xdr:cNvSpPr txBox="1"/>
      </xdr:nvSpPr>
      <xdr:spPr>
        <a:xfrm>
          <a:off x="11782425" y="1857375"/>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7</xdr:row>
      <xdr:rowOff>95250</xdr:rowOff>
    </xdr:from>
    <xdr:to>
      <xdr:col>11</xdr:col>
      <xdr:colOff>447674</xdr:colOff>
      <xdr:row>8</xdr:row>
      <xdr:rowOff>276225</xdr:rowOff>
    </xdr:to>
    <xdr:sp macro="" textlink="">
      <xdr:nvSpPr>
        <xdr:cNvPr id="13" name="テキスト ボックス 12"/>
        <xdr:cNvSpPr txBox="1"/>
      </xdr:nvSpPr>
      <xdr:spPr>
        <a:xfrm>
          <a:off x="11782425" y="2352675"/>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8</xdr:row>
      <xdr:rowOff>57150</xdr:rowOff>
    </xdr:from>
    <xdr:to>
      <xdr:col>11</xdr:col>
      <xdr:colOff>447674</xdr:colOff>
      <xdr:row>8</xdr:row>
      <xdr:rowOff>428625</xdr:rowOff>
    </xdr:to>
    <xdr:sp macro="" textlink="">
      <xdr:nvSpPr>
        <xdr:cNvPr id="14" name="テキスト ボックス 13"/>
        <xdr:cNvSpPr txBox="1"/>
      </xdr:nvSpPr>
      <xdr:spPr>
        <a:xfrm>
          <a:off x="11782425" y="277177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endParaRPr kumimoji="1" lang="en-US" altLang="ja-JP" sz="1400"/>
        </a:p>
      </xdr:txBody>
    </xdr:sp>
    <xdr:clientData/>
  </xdr:twoCellAnchor>
  <xdr:twoCellAnchor>
    <xdr:from>
      <xdr:col>11</xdr:col>
      <xdr:colOff>0</xdr:colOff>
      <xdr:row>9</xdr:row>
      <xdr:rowOff>76200</xdr:rowOff>
    </xdr:from>
    <xdr:to>
      <xdr:col>11</xdr:col>
      <xdr:colOff>447674</xdr:colOff>
      <xdr:row>10</xdr:row>
      <xdr:rowOff>85725</xdr:rowOff>
    </xdr:to>
    <xdr:sp macro="" textlink="">
      <xdr:nvSpPr>
        <xdr:cNvPr id="15" name="テキスト ボックス 14"/>
        <xdr:cNvSpPr txBox="1"/>
      </xdr:nvSpPr>
      <xdr:spPr>
        <a:xfrm>
          <a:off x="11782425" y="3248025"/>
          <a:ext cx="447674"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10</xdr:col>
      <xdr:colOff>1419225</xdr:colOff>
      <xdr:row>10</xdr:row>
      <xdr:rowOff>85725</xdr:rowOff>
    </xdr:from>
    <xdr:to>
      <xdr:col>11</xdr:col>
      <xdr:colOff>438149</xdr:colOff>
      <xdr:row>11</xdr:row>
      <xdr:rowOff>266700</xdr:rowOff>
    </xdr:to>
    <xdr:sp macro="" textlink="">
      <xdr:nvSpPr>
        <xdr:cNvPr id="16" name="テキスト ボックス 15"/>
        <xdr:cNvSpPr txBox="1"/>
      </xdr:nvSpPr>
      <xdr:spPr>
        <a:xfrm>
          <a:off x="11772900" y="3714750"/>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9525</xdr:colOff>
      <xdr:row>13</xdr:row>
      <xdr:rowOff>123825</xdr:rowOff>
    </xdr:from>
    <xdr:to>
      <xdr:col>4</xdr:col>
      <xdr:colOff>457199</xdr:colOff>
      <xdr:row>13</xdr:row>
      <xdr:rowOff>495300</xdr:rowOff>
    </xdr:to>
    <xdr:sp macro="" textlink="">
      <xdr:nvSpPr>
        <xdr:cNvPr id="17" name="テキスト ボックス 16"/>
        <xdr:cNvSpPr txBox="1"/>
      </xdr:nvSpPr>
      <xdr:spPr>
        <a:xfrm>
          <a:off x="3581400" y="505777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11</xdr:col>
      <xdr:colOff>0</xdr:colOff>
      <xdr:row>13</xdr:row>
      <xdr:rowOff>123825</xdr:rowOff>
    </xdr:from>
    <xdr:to>
      <xdr:col>11</xdr:col>
      <xdr:colOff>447674</xdr:colOff>
      <xdr:row>13</xdr:row>
      <xdr:rowOff>495300</xdr:rowOff>
    </xdr:to>
    <xdr:sp macro="" textlink="">
      <xdr:nvSpPr>
        <xdr:cNvPr id="18" name="テキスト ボックス 17"/>
        <xdr:cNvSpPr txBox="1"/>
      </xdr:nvSpPr>
      <xdr:spPr>
        <a:xfrm>
          <a:off x="11782425" y="505777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10</xdr:col>
      <xdr:colOff>228600</xdr:colOff>
      <xdr:row>5</xdr:row>
      <xdr:rowOff>38100</xdr:rowOff>
    </xdr:from>
    <xdr:to>
      <xdr:col>10</xdr:col>
      <xdr:colOff>552450</xdr:colOff>
      <xdr:row>10</xdr:row>
      <xdr:rowOff>400049</xdr:rowOff>
    </xdr:to>
    <xdr:sp macro="" textlink="">
      <xdr:nvSpPr>
        <xdr:cNvPr id="19" name="左中かっこ 18"/>
        <xdr:cNvSpPr/>
      </xdr:nvSpPr>
      <xdr:spPr>
        <a:xfrm>
          <a:off x="10582275" y="1381125"/>
          <a:ext cx="323850" cy="2647949"/>
        </a:xfrm>
        <a:prstGeom prst="leftBrace">
          <a:avLst>
            <a:gd name="adj1" fmla="val 110256"/>
            <a:gd name="adj2" fmla="val 34181"/>
          </a:avLst>
        </a:prstGeom>
        <a:ln w="3810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5</xdr:row>
      <xdr:rowOff>438150</xdr:rowOff>
    </xdr:from>
    <xdr:to>
      <xdr:col>10</xdr:col>
      <xdr:colOff>114301</xdr:colOff>
      <xdr:row>8</xdr:row>
      <xdr:rowOff>38100</xdr:rowOff>
    </xdr:to>
    <xdr:sp macro="" textlink="">
      <xdr:nvSpPr>
        <xdr:cNvPr id="20" name="テキスト ボックス 19"/>
        <xdr:cNvSpPr txBox="1"/>
      </xdr:nvSpPr>
      <xdr:spPr>
        <a:xfrm>
          <a:off x="7839075" y="1781175"/>
          <a:ext cx="2628901" cy="971550"/>
        </a:xfrm>
        <a:prstGeom prst="rect">
          <a:avLst/>
        </a:prstGeom>
        <a:solidFill>
          <a:schemeClr val="lt1"/>
        </a:solidFill>
        <a:ln w="28575" cmpd="sng">
          <a:solidFill>
            <a:srgbClr val="00206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見直しが達成できたら「ー（マイナス）」を付けて入力してください。</a:t>
          </a:r>
          <a:endParaRPr kumimoji="1" lang="en-US" altLang="ja-JP" sz="1000">
            <a:latin typeface="+mn-ea"/>
            <a:ea typeface="+mn-ea"/>
          </a:endParaRPr>
        </a:p>
        <a:p>
          <a:r>
            <a:rPr kumimoji="1" lang="ja-JP" altLang="en-US" sz="1000">
              <a:latin typeface="+mn-ea"/>
              <a:ea typeface="+mn-ea"/>
            </a:rPr>
            <a:t>逆に増えてしまった支出があればそのまま入力しましょう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3000375</xdr:colOff>
      <xdr:row>21</xdr:row>
      <xdr:rowOff>38100</xdr:rowOff>
    </xdr:from>
    <xdr:to>
      <xdr:col>2</xdr:col>
      <xdr:colOff>438149</xdr:colOff>
      <xdr:row>21</xdr:row>
      <xdr:rowOff>409575</xdr:rowOff>
    </xdr:to>
    <xdr:sp macro="" textlink="">
      <xdr:nvSpPr>
        <xdr:cNvPr id="3" name="テキスト ボックス 2"/>
        <xdr:cNvSpPr txBox="1"/>
      </xdr:nvSpPr>
      <xdr:spPr>
        <a:xfrm>
          <a:off x="3295650" y="707707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20</xdr:row>
      <xdr:rowOff>47625</xdr:rowOff>
    </xdr:from>
    <xdr:to>
      <xdr:col>3</xdr:col>
      <xdr:colOff>504824</xdr:colOff>
      <xdr:row>20</xdr:row>
      <xdr:rowOff>419100</xdr:rowOff>
    </xdr:to>
    <xdr:sp macro="" textlink="">
      <xdr:nvSpPr>
        <xdr:cNvPr id="2" name="テキスト ボックス 1"/>
        <xdr:cNvSpPr txBox="1"/>
      </xdr:nvSpPr>
      <xdr:spPr>
        <a:xfrm>
          <a:off x="4638675" y="6667500"/>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12</xdr:row>
      <xdr:rowOff>57150</xdr:rowOff>
    </xdr:from>
    <xdr:to>
      <xdr:col>2</xdr:col>
      <xdr:colOff>523874</xdr:colOff>
      <xdr:row>12</xdr:row>
      <xdr:rowOff>428625</xdr:rowOff>
    </xdr:to>
    <xdr:sp macro="" textlink="">
      <xdr:nvSpPr>
        <xdr:cNvPr id="2" name="テキスト ボックス 1"/>
        <xdr:cNvSpPr txBox="1"/>
      </xdr:nvSpPr>
      <xdr:spPr>
        <a:xfrm>
          <a:off x="4114800" y="393382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104775</xdr:colOff>
      <xdr:row>11</xdr:row>
      <xdr:rowOff>38100</xdr:rowOff>
    </xdr:from>
    <xdr:to>
      <xdr:col>3</xdr:col>
      <xdr:colOff>552449</xdr:colOff>
      <xdr:row>11</xdr:row>
      <xdr:rowOff>409575</xdr:rowOff>
    </xdr:to>
    <xdr:sp macro="" textlink="">
      <xdr:nvSpPr>
        <xdr:cNvPr id="2" name="テキスト ボックス 1"/>
        <xdr:cNvSpPr txBox="1"/>
      </xdr:nvSpPr>
      <xdr:spPr>
        <a:xfrm>
          <a:off x="4238625" y="4076700"/>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104775</xdr:colOff>
      <xdr:row>16</xdr:row>
      <xdr:rowOff>38100</xdr:rowOff>
    </xdr:from>
    <xdr:to>
      <xdr:col>4</xdr:col>
      <xdr:colOff>552449</xdr:colOff>
      <xdr:row>16</xdr:row>
      <xdr:rowOff>409575</xdr:rowOff>
    </xdr:to>
    <xdr:sp macro="" textlink="">
      <xdr:nvSpPr>
        <xdr:cNvPr id="2" name="テキスト ボックス 1"/>
        <xdr:cNvSpPr txBox="1"/>
      </xdr:nvSpPr>
      <xdr:spPr>
        <a:xfrm>
          <a:off x="4762500" y="5715000"/>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47625</xdr:colOff>
      <xdr:row>15</xdr:row>
      <xdr:rowOff>47625</xdr:rowOff>
    </xdr:from>
    <xdr:to>
      <xdr:col>4</xdr:col>
      <xdr:colOff>495299</xdr:colOff>
      <xdr:row>15</xdr:row>
      <xdr:rowOff>419100</xdr:rowOff>
    </xdr:to>
    <xdr:sp macro="" textlink="">
      <xdr:nvSpPr>
        <xdr:cNvPr id="3" name="テキスト ボックス 2"/>
        <xdr:cNvSpPr txBox="1"/>
      </xdr:nvSpPr>
      <xdr:spPr>
        <a:xfrm>
          <a:off x="3267075" y="4895850"/>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6</xdr:col>
      <xdr:colOff>419100</xdr:colOff>
      <xdr:row>0</xdr:row>
      <xdr:rowOff>190500</xdr:rowOff>
    </xdr:from>
    <xdr:to>
      <xdr:col>7</xdr:col>
      <xdr:colOff>809625</xdr:colOff>
      <xdr:row>1</xdr:row>
      <xdr:rowOff>219075</xdr:rowOff>
    </xdr:to>
    <xdr:sp macro="" textlink="">
      <xdr:nvSpPr>
        <xdr:cNvPr id="4" name="テキスト ボックス 3"/>
        <xdr:cNvSpPr txBox="1"/>
      </xdr:nvSpPr>
      <xdr:spPr>
        <a:xfrm>
          <a:off x="5734050" y="190500"/>
          <a:ext cx="1914525" cy="333375"/>
        </a:xfrm>
        <a:prstGeom prst="rect">
          <a:avLst/>
        </a:prstGeom>
        <a:solidFill>
          <a:schemeClr val="bg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わかる範囲で</a:t>
          </a:r>
          <a:r>
            <a:rPr kumimoji="1" lang="en-US" altLang="ja-JP" sz="1100">
              <a:latin typeface="+mn-ea"/>
              <a:ea typeface="+mn-ea"/>
            </a:rPr>
            <a:t>OK</a:t>
          </a:r>
          <a:r>
            <a:rPr kumimoji="1" lang="ja-JP" altLang="en-US" sz="1100">
              <a:latin typeface="+mn-ea"/>
              <a:ea typeface="+mn-ea"/>
            </a:rPr>
            <a:t>です</a:t>
          </a:r>
        </a:p>
      </xdr:txBody>
    </xdr:sp>
    <xdr:clientData/>
  </xdr:twoCellAnchor>
  <xdr:twoCellAnchor>
    <xdr:from>
      <xdr:col>5</xdr:col>
      <xdr:colOff>19054</xdr:colOff>
      <xdr:row>2</xdr:row>
      <xdr:rowOff>28571</xdr:rowOff>
    </xdr:from>
    <xdr:to>
      <xdr:col>8</xdr:col>
      <xdr:colOff>1143003</xdr:colOff>
      <xdr:row>2</xdr:row>
      <xdr:rowOff>285748</xdr:rowOff>
    </xdr:to>
    <xdr:sp macro="" textlink="">
      <xdr:nvSpPr>
        <xdr:cNvPr id="5" name="右中かっこ 4"/>
        <xdr:cNvSpPr/>
      </xdr:nvSpPr>
      <xdr:spPr>
        <a:xfrm rot="16200000">
          <a:off x="6505577" y="-1495427"/>
          <a:ext cx="257177" cy="4524374"/>
        </a:xfrm>
        <a:prstGeom prst="rightBrace">
          <a:avLst>
            <a:gd name="adj1" fmla="val 42588"/>
            <a:gd name="adj2" fmla="val 50232"/>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23</xdr:row>
      <xdr:rowOff>57150</xdr:rowOff>
    </xdr:from>
    <xdr:to>
      <xdr:col>3</xdr:col>
      <xdr:colOff>447675</xdr:colOff>
      <xdr:row>23</xdr:row>
      <xdr:rowOff>381000</xdr:rowOff>
    </xdr:to>
    <xdr:sp macro="" textlink="">
      <xdr:nvSpPr>
        <xdr:cNvPr id="3" name="テキスト ボックス 2"/>
        <xdr:cNvSpPr txBox="1"/>
      </xdr:nvSpPr>
      <xdr:spPr>
        <a:xfrm>
          <a:off x="4581525" y="5876925"/>
          <a:ext cx="4476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104775</xdr:colOff>
      <xdr:row>10</xdr:row>
      <xdr:rowOff>57150</xdr:rowOff>
    </xdr:from>
    <xdr:to>
      <xdr:col>8</xdr:col>
      <xdr:colOff>647700</xdr:colOff>
      <xdr:row>19</xdr:row>
      <xdr:rowOff>66675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xdr:colOff>
      <xdr:row>9</xdr:row>
      <xdr:rowOff>47626</xdr:rowOff>
    </xdr:from>
    <xdr:to>
      <xdr:col>4</xdr:col>
      <xdr:colOff>457199</xdr:colOff>
      <xdr:row>9</xdr:row>
      <xdr:rowOff>371476</xdr:rowOff>
    </xdr:to>
    <xdr:sp macro="" textlink="">
      <xdr:nvSpPr>
        <xdr:cNvPr id="5" name="テキスト ボックス 4"/>
        <xdr:cNvSpPr txBox="1"/>
      </xdr:nvSpPr>
      <xdr:spPr>
        <a:xfrm>
          <a:off x="4000499" y="3676651"/>
          <a:ext cx="4476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3</xdr:row>
      <xdr:rowOff>9525</xdr:rowOff>
    </xdr:from>
    <xdr:to>
      <xdr:col>4</xdr:col>
      <xdr:colOff>447674</xdr:colOff>
      <xdr:row>3</xdr:row>
      <xdr:rowOff>381000</xdr:rowOff>
    </xdr:to>
    <xdr:sp macro="" textlink="">
      <xdr:nvSpPr>
        <xdr:cNvPr id="6" name="テキスト ボックス 5"/>
        <xdr:cNvSpPr txBox="1"/>
      </xdr:nvSpPr>
      <xdr:spPr>
        <a:xfrm>
          <a:off x="3990975" y="895350"/>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9525</xdr:colOff>
      <xdr:row>4</xdr:row>
      <xdr:rowOff>47625</xdr:rowOff>
    </xdr:from>
    <xdr:to>
      <xdr:col>4</xdr:col>
      <xdr:colOff>457199</xdr:colOff>
      <xdr:row>5</xdr:row>
      <xdr:rowOff>76200</xdr:rowOff>
    </xdr:to>
    <xdr:sp macro="" textlink="">
      <xdr:nvSpPr>
        <xdr:cNvPr id="7" name="テキスト ボックス 6"/>
        <xdr:cNvSpPr txBox="1"/>
      </xdr:nvSpPr>
      <xdr:spPr>
        <a:xfrm>
          <a:off x="4000500" y="1390650"/>
          <a:ext cx="44767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9525</xdr:colOff>
      <xdr:row>5</xdr:row>
      <xdr:rowOff>66675</xdr:rowOff>
    </xdr:from>
    <xdr:to>
      <xdr:col>4</xdr:col>
      <xdr:colOff>457199</xdr:colOff>
      <xdr:row>6</xdr:row>
      <xdr:rowOff>247650</xdr:rowOff>
    </xdr:to>
    <xdr:sp macro="" textlink="">
      <xdr:nvSpPr>
        <xdr:cNvPr id="8" name="テキスト ボックス 7"/>
        <xdr:cNvSpPr txBox="1"/>
      </xdr:nvSpPr>
      <xdr:spPr>
        <a:xfrm>
          <a:off x="4000500" y="1647825"/>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9525</xdr:colOff>
      <xdr:row>7</xdr:row>
      <xdr:rowOff>57150</xdr:rowOff>
    </xdr:from>
    <xdr:to>
      <xdr:col>4</xdr:col>
      <xdr:colOff>457199</xdr:colOff>
      <xdr:row>7</xdr:row>
      <xdr:rowOff>428625</xdr:rowOff>
    </xdr:to>
    <xdr:sp macro="" textlink="">
      <xdr:nvSpPr>
        <xdr:cNvPr id="9" name="テキスト ボックス 8"/>
        <xdr:cNvSpPr txBox="1"/>
      </xdr:nvSpPr>
      <xdr:spPr>
        <a:xfrm>
          <a:off x="2914650" y="239077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6</xdr:row>
      <xdr:rowOff>66675</xdr:rowOff>
    </xdr:from>
    <xdr:to>
      <xdr:col>4</xdr:col>
      <xdr:colOff>447674</xdr:colOff>
      <xdr:row>7</xdr:row>
      <xdr:rowOff>247650</xdr:rowOff>
    </xdr:to>
    <xdr:sp macro="" textlink="">
      <xdr:nvSpPr>
        <xdr:cNvPr id="10" name="テキスト ボックス 9"/>
        <xdr:cNvSpPr txBox="1"/>
      </xdr:nvSpPr>
      <xdr:spPr>
        <a:xfrm>
          <a:off x="3990975" y="2105025"/>
          <a:ext cx="447674"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9525</xdr:colOff>
      <xdr:row>8</xdr:row>
      <xdr:rowOff>47625</xdr:rowOff>
    </xdr:from>
    <xdr:to>
      <xdr:col>4</xdr:col>
      <xdr:colOff>457199</xdr:colOff>
      <xdr:row>9</xdr:row>
      <xdr:rowOff>95250</xdr:rowOff>
    </xdr:to>
    <xdr:sp macro="" textlink="">
      <xdr:nvSpPr>
        <xdr:cNvPr id="11" name="テキスト ボックス 10"/>
        <xdr:cNvSpPr txBox="1"/>
      </xdr:nvSpPr>
      <xdr:spPr>
        <a:xfrm>
          <a:off x="4000500" y="3219450"/>
          <a:ext cx="447674"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4</xdr:col>
      <xdr:colOff>0</xdr:colOff>
      <xdr:row>12</xdr:row>
      <xdr:rowOff>95250</xdr:rowOff>
    </xdr:from>
    <xdr:to>
      <xdr:col>4</xdr:col>
      <xdr:colOff>447674</xdr:colOff>
      <xdr:row>12</xdr:row>
      <xdr:rowOff>466725</xdr:rowOff>
    </xdr:to>
    <xdr:sp macro="" textlink="">
      <xdr:nvSpPr>
        <xdr:cNvPr id="12" name="テキスト ボックス 11"/>
        <xdr:cNvSpPr txBox="1"/>
      </xdr:nvSpPr>
      <xdr:spPr>
        <a:xfrm>
          <a:off x="2905125" y="4448175"/>
          <a:ext cx="447674"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xdr:col>
      <xdr:colOff>276225</xdr:colOff>
      <xdr:row>13</xdr:row>
      <xdr:rowOff>114301</xdr:rowOff>
    </xdr:from>
    <xdr:to>
      <xdr:col>4</xdr:col>
      <xdr:colOff>1104900</xdr:colOff>
      <xdr:row>15</xdr:row>
      <xdr:rowOff>38100</xdr:rowOff>
    </xdr:to>
    <xdr:sp macro="" textlink="">
      <xdr:nvSpPr>
        <xdr:cNvPr id="2" name="四角形吹き出し 1"/>
        <xdr:cNvSpPr/>
      </xdr:nvSpPr>
      <xdr:spPr>
        <a:xfrm>
          <a:off x="571500" y="5648326"/>
          <a:ext cx="4524375" cy="400049"/>
        </a:xfrm>
        <a:prstGeom prst="wedgeRectCallout">
          <a:avLst>
            <a:gd name="adj1" fmla="val -41873"/>
            <a:gd name="adj2" fmla="val -10262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収入</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(G)</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－固定的支出</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(BCDE)</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－返済</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の合計額を</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30</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日で割った額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workbookViewId="0">
      <selection activeCell="F10" sqref="F10"/>
    </sheetView>
  </sheetViews>
  <sheetFormatPr defaultRowHeight="18.75"/>
  <cols>
    <col min="1" max="1" width="2.25" customWidth="1"/>
    <col min="3" max="3" width="11.375" customWidth="1"/>
  </cols>
  <sheetData>
    <row r="1" spans="1:15" ht="24">
      <c r="A1" s="4" t="s">
        <v>113</v>
      </c>
      <c r="B1" s="2"/>
      <c r="C1" s="2"/>
      <c r="D1" s="3"/>
      <c r="H1" s="2"/>
      <c r="I1" s="2"/>
    </row>
    <row r="2" spans="1:15" ht="24">
      <c r="A2" s="4"/>
      <c r="B2" s="2"/>
      <c r="C2" s="2"/>
      <c r="D2" s="3"/>
      <c r="H2" s="2"/>
      <c r="I2" s="2"/>
    </row>
    <row r="3" spans="1:15" ht="27" customHeight="1">
      <c r="B3" s="58" t="s">
        <v>114</v>
      </c>
      <c r="C3" s="58"/>
      <c r="D3" s="58"/>
      <c r="E3" s="58"/>
      <c r="F3" s="59"/>
      <c r="G3" s="59"/>
      <c r="H3" s="59"/>
      <c r="I3" s="59"/>
      <c r="J3" s="59"/>
      <c r="K3" s="59"/>
      <c r="L3" s="59"/>
      <c r="M3" s="59"/>
      <c r="N3" s="59"/>
      <c r="O3" s="59"/>
    </row>
    <row r="4" spans="1:15" ht="27" customHeight="1">
      <c r="B4" s="58" t="s">
        <v>115</v>
      </c>
      <c r="C4" s="58"/>
      <c r="D4" s="58"/>
      <c r="E4" s="58"/>
      <c r="F4" s="59"/>
      <c r="G4" s="59"/>
      <c r="H4" s="59"/>
      <c r="I4" s="59"/>
      <c r="J4" s="59"/>
      <c r="K4" s="59"/>
      <c r="L4" s="59"/>
      <c r="M4" s="59"/>
      <c r="N4" s="59"/>
      <c r="O4" s="59"/>
    </row>
    <row r="5" spans="1:15" ht="27" customHeight="1">
      <c r="B5" s="58"/>
      <c r="C5" s="60" t="s">
        <v>116</v>
      </c>
      <c r="D5" s="58" t="s">
        <v>117</v>
      </c>
      <c r="E5" s="58"/>
      <c r="F5" s="59"/>
      <c r="G5" s="59"/>
      <c r="H5" s="59"/>
      <c r="I5" s="59"/>
      <c r="J5" s="59"/>
      <c r="K5" s="59"/>
      <c r="L5" s="59"/>
      <c r="M5" s="59"/>
      <c r="N5" s="59"/>
      <c r="O5" s="59"/>
    </row>
    <row r="6" spans="1:15" ht="27" customHeight="1">
      <c r="B6" s="58"/>
      <c r="C6" s="61" t="s">
        <v>118</v>
      </c>
      <c r="D6" s="58" t="s">
        <v>119</v>
      </c>
      <c r="E6" s="58"/>
      <c r="F6" s="59"/>
      <c r="G6" s="59"/>
      <c r="H6" s="59"/>
      <c r="I6" s="59"/>
      <c r="J6" s="59"/>
      <c r="K6" s="59"/>
      <c r="L6" s="59"/>
      <c r="M6" s="59"/>
      <c r="N6" s="59"/>
      <c r="O6" s="59"/>
    </row>
    <row r="7" spans="1:15" ht="81.75" customHeight="1">
      <c r="B7" s="159" t="s">
        <v>140</v>
      </c>
      <c r="C7" s="159"/>
      <c r="D7" s="159"/>
      <c r="E7" s="159"/>
      <c r="F7" s="159"/>
      <c r="G7" s="159"/>
      <c r="H7" s="159"/>
      <c r="I7" s="159"/>
      <c r="J7" s="159"/>
      <c r="K7" s="159"/>
      <c r="L7" s="159"/>
      <c r="M7" s="159"/>
      <c r="N7" s="73"/>
      <c r="O7" s="73"/>
    </row>
    <row r="8" spans="1:15">
      <c r="B8" s="66"/>
    </row>
  </sheetData>
  <sheetProtection sheet="1" objects="1" scenarios="1"/>
  <mergeCells count="1">
    <mergeCell ref="B7:M7"/>
  </mergeCells>
  <phoneticPr fontId="2"/>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pane ySplit="3" topLeftCell="A7" activePane="bottomLeft" state="frozen"/>
      <selection pane="bottomLeft" activeCell="J8" sqref="J8"/>
    </sheetView>
  </sheetViews>
  <sheetFormatPr defaultRowHeight="18.75"/>
  <cols>
    <col min="1" max="1" width="3.875" customWidth="1"/>
    <col min="2" max="3" width="28.125" style="2" customWidth="1"/>
    <col min="4" max="4" width="21.625" style="3" customWidth="1"/>
    <col min="8" max="8" width="15.125" style="2" hidden="1" customWidth="1"/>
    <col min="9" max="9" width="9" style="2" hidden="1" customWidth="1"/>
  </cols>
  <sheetData>
    <row r="1" spans="1:9" ht="24">
      <c r="A1" s="4" t="s">
        <v>163</v>
      </c>
    </row>
    <row r="2" spans="1:9" ht="7.5" customHeight="1" thickBot="1">
      <c r="A2" s="4"/>
    </row>
    <row r="3" spans="1:9" ht="66.75" customHeight="1" thickTop="1">
      <c r="B3" s="5" t="s">
        <v>8</v>
      </c>
      <c r="C3" s="7" t="s">
        <v>142</v>
      </c>
      <c r="D3" s="9" t="s">
        <v>9</v>
      </c>
      <c r="H3" s="2" ph="1"/>
    </row>
    <row r="4" spans="1:9" ht="18" customHeight="1">
      <c r="B4" s="190"/>
      <c r="C4" s="72"/>
      <c r="D4" s="192"/>
      <c r="H4" s="1" t="s">
        <v>1</v>
      </c>
      <c r="I4" s="2" t="s">
        <v>179</v>
      </c>
    </row>
    <row r="5" spans="1:9" ht="18" customHeight="1">
      <c r="B5" s="191"/>
      <c r="C5" s="119" t="s">
        <v>151</v>
      </c>
      <c r="D5" s="193"/>
      <c r="H5" s="2" t="s">
        <v>4</v>
      </c>
      <c r="I5" s="1" t="s">
        <v>11</v>
      </c>
    </row>
    <row r="6" spans="1:9" ht="18" customHeight="1">
      <c r="B6" s="190"/>
      <c r="C6" s="72"/>
      <c r="D6" s="192"/>
      <c r="H6" s="2" t="s">
        <v>5</v>
      </c>
      <c r="I6" s="2" t="s">
        <v>0</v>
      </c>
    </row>
    <row r="7" spans="1:9" ht="18" customHeight="1">
      <c r="B7" s="191"/>
      <c r="C7" s="119" t="s">
        <v>151</v>
      </c>
      <c r="D7" s="193"/>
      <c r="H7" s="2" t="s">
        <v>6</v>
      </c>
    </row>
    <row r="8" spans="1:9" ht="18" customHeight="1">
      <c r="B8" s="190"/>
      <c r="C8" s="72"/>
      <c r="D8" s="192"/>
      <c r="H8" s="2" t="s">
        <v>2</v>
      </c>
    </row>
    <row r="9" spans="1:9" ht="18" customHeight="1">
      <c r="B9" s="191"/>
      <c r="C9" s="119" t="s">
        <v>151</v>
      </c>
      <c r="D9" s="193"/>
      <c r="H9" s="2" t="s">
        <v>3</v>
      </c>
    </row>
    <row r="10" spans="1:9" ht="18" customHeight="1">
      <c r="B10" s="190"/>
      <c r="C10" s="72"/>
      <c r="D10" s="192"/>
      <c r="H10" s="2" t="s">
        <v>143</v>
      </c>
    </row>
    <row r="11" spans="1:9" ht="18" customHeight="1">
      <c r="B11" s="191"/>
      <c r="C11" s="119" t="s">
        <v>151</v>
      </c>
      <c r="D11" s="193"/>
    </row>
    <row r="12" spans="1:9" ht="18" customHeight="1">
      <c r="B12" s="190"/>
      <c r="C12" s="72"/>
      <c r="D12" s="192"/>
    </row>
    <row r="13" spans="1:9" ht="18" customHeight="1">
      <c r="B13" s="191"/>
      <c r="C13" s="119" t="s">
        <v>151</v>
      </c>
      <c r="D13" s="193"/>
    </row>
    <row r="14" spans="1:9" ht="18" customHeight="1">
      <c r="B14" s="190"/>
      <c r="C14" s="72"/>
      <c r="D14" s="192"/>
    </row>
    <row r="15" spans="1:9" ht="18" customHeight="1">
      <c r="B15" s="191"/>
      <c r="C15" s="119" t="s">
        <v>151</v>
      </c>
      <c r="D15" s="193"/>
    </row>
    <row r="16" spans="1:9" ht="18" customHeight="1">
      <c r="B16" s="190"/>
      <c r="C16" s="72"/>
      <c r="D16" s="192"/>
    </row>
    <row r="17" spans="2:8" ht="18" customHeight="1">
      <c r="B17" s="191"/>
      <c r="C17" s="119" t="s">
        <v>151</v>
      </c>
      <c r="D17" s="193"/>
    </row>
    <row r="18" spans="2:8" ht="18" customHeight="1">
      <c r="B18" s="190"/>
      <c r="C18" s="72"/>
      <c r="D18" s="192"/>
    </row>
    <row r="19" spans="2:8" ht="18" customHeight="1">
      <c r="B19" s="191"/>
      <c r="C19" s="119" t="s">
        <v>151</v>
      </c>
      <c r="D19" s="193"/>
    </row>
    <row r="20" spans="2:8" ht="18" customHeight="1">
      <c r="B20" s="190"/>
      <c r="C20" s="72"/>
      <c r="D20" s="192"/>
    </row>
    <row r="21" spans="2:8" ht="18" customHeight="1">
      <c r="B21" s="191"/>
      <c r="C21" s="119" t="s">
        <v>151</v>
      </c>
      <c r="D21" s="193"/>
    </row>
    <row r="22" spans="2:8" ht="18" customHeight="1">
      <c r="B22" s="190"/>
      <c r="C22" s="72"/>
      <c r="D22" s="192"/>
    </row>
    <row r="23" spans="2:8" ht="18" customHeight="1" thickBot="1">
      <c r="B23" s="191"/>
      <c r="C23" s="119" t="s">
        <v>151</v>
      </c>
      <c r="D23" s="194"/>
    </row>
    <row r="24" spans="2:8" ht="37.5" customHeight="1" thickTop="1" thickBot="1">
      <c r="B24" s="189" t="s">
        <v>10</v>
      </c>
      <c r="C24" s="161"/>
      <c r="D24" s="12">
        <f>SUM(D4:D23)</f>
        <v>0</v>
      </c>
    </row>
    <row r="25" spans="2:8" ht="28.5" thickTop="1">
      <c r="H25" s="2" ph="1"/>
    </row>
    <row r="26" spans="2:8" ht="27.75">
      <c r="H26" s="2" ph="1"/>
    </row>
    <row r="33" spans="8:8" ht="27.75">
      <c r="H33" s="2" ph="1"/>
    </row>
  </sheetData>
  <sheetProtection sheet="1" objects="1" scenarios="1"/>
  <mergeCells count="21">
    <mergeCell ref="D14:D15"/>
    <mergeCell ref="D16:D17"/>
    <mergeCell ref="D18:D19"/>
    <mergeCell ref="D20:D21"/>
    <mergeCell ref="D22:D23"/>
    <mergeCell ref="D4:D5"/>
    <mergeCell ref="D6:D7"/>
    <mergeCell ref="D8:D9"/>
    <mergeCell ref="D10:D11"/>
    <mergeCell ref="D12:D13"/>
    <mergeCell ref="B24:C24"/>
    <mergeCell ref="B4:B5"/>
    <mergeCell ref="B6:B7"/>
    <mergeCell ref="B8:B9"/>
    <mergeCell ref="B10:B11"/>
    <mergeCell ref="B12:B13"/>
    <mergeCell ref="B14:B15"/>
    <mergeCell ref="B16:B17"/>
    <mergeCell ref="B18:B19"/>
    <mergeCell ref="B20:B21"/>
    <mergeCell ref="B22:B23"/>
  </mergeCells>
  <phoneticPr fontId="2"/>
  <dataValidations count="2">
    <dataValidation type="list" allowBlank="1" showInputMessage="1" showErrorMessage="1" sqref="B4 B6 B8 B10 B12 B14 B16 B18 B20 B22">
      <formula1>$H$4:$H$10</formula1>
    </dataValidation>
    <dataValidation type="list" allowBlank="1" showInputMessage="1" showErrorMessage="1" sqref="C4 C6 C8 C10 C12 C14 C16 C18 C20 C22">
      <formula1>$I$4:$I$6</formula1>
    </dataValidation>
  </dataValidations>
  <pageMargins left="0.7" right="0.7" top="0.75" bottom="0.75" header="0.3" footer="0.3"/>
  <pageSetup paperSize="9" scale="9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zoomScale="85" zoomScaleNormal="85" workbookViewId="0">
      <pane ySplit="3" topLeftCell="A4" activePane="bottomLeft" state="frozen"/>
      <selection pane="bottomLeft" activeCell="L9" sqref="L9"/>
    </sheetView>
  </sheetViews>
  <sheetFormatPr defaultRowHeight="18.75"/>
  <cols>
    <col min="1" max="1" width="3.875" customWidth="1"/>
    <col min="2" max="3" width="7.625" customWidth="1"/>
    <col min="4" max="4" width="33.25" customWidth="1"/>
    <col min="5" max="5" width="22.25" customWidth="1"/>
    <col min="6" max="6" width="16.875" customWidth="1"/>
    <col min="7" max="7" width="21" customWidth="1"/>
    <col min="10" max="11" width="9" customWidth="1"/>
    <col min="12" max="12" width="59.25" customWidth="1"/>
    <col min="13" max="13" width="44.375" customWidth="1"/>
  </cols>
  <sheetData>
    <row r="1" spans="1:14" ht="24">
      <c r="A1" s="4" t="s">
        <v>72</v>
      </c>
      <c r="B1" s="2"/>
      <c r="C1" s="2"/>
      <c r="D1" s="2"/>
      <c r="E1" s="3"/>
      <c r="F1" s="2"/>
      <c r="G1" s="3"/>
    </row>
    <row r="2" spans="1:14" ht="7.5" customHeight="1" thickBot="1">
      <c r="A2" s="4"/>
      <c r="B2" s="2"/>
      <c r="C2" s="2"/>
      <c r="D2" s="2"/>
      <c r="E2" s="3"/>
      <c r="F2" s="2"/>
      <c r="G2" s="3"/>
    </row>
    <row r="3" spans="1:14" ht="38.25" thickBot="1">
      <c r="B3" s="195"/>
      <c r="C3" s="196"/>
      <c r="D3" s="197"/>
      <c r="E3" s="30" t="s">
        <v>75</v>
      </c>
      <c r="F3" s="31" t="s">
        <v>78</v>
      </c>
      <c r="G3" s="32" t="s">
        <v>76</v>
      </c>
    </row>
    <row r="4" spans="1:14" ht="36" customHeight="1">
      <c r="B4" s="206" t="s">
        <v>74</v>
      </c>
      <c r="C4" s="273" t="s">
        <v>164</v>
      </c>
      <c r="D4" s="274"/>
      <c r="E4" s="35">
        <f>'ワーク１①流動的支出（金額・購入先の入力）'!D6</f>
        <v>0</v>
      </c>
      <c r="F4" s="36" t="e">
        <f t="shared" ref="F4:F9" si="0">E4/$E$10</f>
        <v>#DIV/0!</v>
      </c>
      <c r="G4" s="96"/>
    </row>
    <row r="5" spans="1:14" ht="36" customHeight="1">
      <c r="B5" s="207"/>
      <c r="C5" s="203" t="s">
        <v>73</v>
      </c>
      <c r="D5" s="142" t="s">
        <v>148</v>
      </c>
      <c r="E5" s="143">
        <f>ワーク２①!D21</f>
        <v>0</v>
      </c>
      <c r="F5" s="144" t="e">
        <f t="shared" si="0"/>
        <v>#DIV/0!</v>
      </c>
      <c r="G5" s="145"/>
      <c r="M5" s="54" t="s">
        <v>120</v>
      </c>
      <c r="N5" s="55" t="e">
        <f>F5+F8</f>
        <v>#DIV/0!</v>
      </c>
    </row>
    <row r="6" spans="1:14" ht="36" customHeight="1">
      <c r="B6" s="207"/>
      <c r="C6" s="203"/>
      <c r="D6" s="25" t="s">
        <v>147</v>
      </c>
      <c r="E6" s="10">
        <f>ワーク２②!C13</f>
        <v>0</v>
      </c>
      <c r="F6" s="29" t="e">
        <f t="shared" si="0"/>
        <v>#DIV/0!</v>
      </c>
      <c r="G6" s="97"/>
      <c r="M6" s="54" t="s">
        <v>156</v>
      </c>
      <c r="N6" s="55" t="e">
        <f>F4</f>
        <v>#DIV/0!</v>
      </c>
    </row>
    <row r="7" spans="1:14" ht="36" customHeight="1">
      <c r="B7" s="207"/>
      <c r="C7" s="203"/>
      <c r="D7" s="25" t="s">
        <v>146</v>
      </c>
      <c r="E7" s="10">
        <f>ワーク２③!D12</f>
        <v>0</v>
      </c>
      <c r="F7" s="29" t="e">
        <f t="shared" si="0"/>
        <v>#DIV/0!</v>
      </c>
      <c r="G7" s="97"/>
      <c r="M7" s="54" t="s">
        <v>121</v>
      </c>
      <c r="N7" s="55" t="e">
        <f>F6+F7+F9</f>
        <v>#DIV/0!</v>
      </c>
    </row>
    <row r="8" spans="1:14" ht="36" customHeight="1">
      <c r="B8" s="207"/>
      <c r="C8" s="203"/>
      <c r="D8" s="25" t="s">
        <v>145</v>
      </c>
      <c r="E8" s="10">
        <f>ワーク２④!E17</f>
        <v>0</v>
      </c>
      <c r="F8" s="29" t="e">
        <f t="shared" si="0"/>
        <v>#DIV/0!</v>
      </c>
      <c r="G8" s="97"/>
    </row>
    <row r="9" spans="1:14" ht="36" customHeight="1" thickBot="1">
      <c r="B9" s="208"/>
      <c r="C9" s="204" t="s">
        <v>144</v>
      </c>
      <c r="D9" s="205"/>
      <c r="E9" s="10">
        <f>ワーク３!E16</f>
        <v>0</v>
      </c>
      <c r="F9" s="146" t="e">
        <f t="shared" si="0"/>
        <v>#DIV/0!</v>
      </c>
      <c r="G9" s="147"/>
    </row>
    <row r="10" spans="1:14" ht="36" customHeight="1" thickBot="1">
      <c r="B10" s="195" t="s">
        <v>180</v>
      </c>
      <c r="C10" s="196"/>
      <c r="D10" s="197"/>
      <c r="E10" s="33">
        <f>ワーク４!D24</f>
        <v>0</v>
      </c>
      <c r="F10" s="148"/>
      <c r="G10" s="95"/>
      <c r="H10" s="66"/>
    </row>
    <row r="11" spans="1:14" ht="46.5" customHeight="1" thickBot="1">
      <c r="B11" s="200" t="s">
        <v>77</v>
      </c>
      <c r="C11" s="201"/>
      <c r="D11" s="202"/>
      <c r="E11" s="34">
        <f>E10-SUM(E4:E9)</f>
        <v>0</v>
      </c>
      <c r="F11" s="26"/>
      <c r="G11" s="13"/>
    </row>
    <row r="12" spans="1:14" ht="20.25" thickTop="1" thickBot="1">
      <c r="B12" s="2"/>
      <c r="C12" s="2"/>
      <c r="D12" s="2"/>
      <c r="E12" s="3"/>
      <c r="F12" s="2"/>
      <c r="G12" s="3"/>
    </row>
    <row r="13" spans="1:14" ht="47.25" customHeight="1" thickBot="1">
      <c r="B13" s="198" t="s">
        <v>149</v>
      </c>
      <c r="C13" s="198"/>
      <c r="D13" s="199"/>
      <c r="E13" s="11">
        <f>(E10-SUM(E5:E9))/30</f>
        <v>0</v>
      </c>
      <c r="F13" s="2"/>
      <c r="G13" s="3"/>
    </row>
    <row r="14" spans="1:14">
      <c r="B14" s="2"/>
      <c r="C14" s="2"/>
      <c r="D14" s="2"/>
      <c r="E14" s="3"/>
      <c r="F14" s="2"/>
      <c r="G14" s="3"/>
    </row>
    <row r="15" spans="1:14">
      <c r="B15" s="2"/>
      <c r="C15" s="2"/>
      <c r="D15" s="2"/>
      <c r="E15" s="3"/>
      <c r="F15" s="2"/>
      <c r="G15" s="3"/>
    </row>
    <row r="16" spans="1:14">
      <c r="B16" s="2"/>
      <c r="C16" s="2"/>
      <c r="D16" s="2"/>
      <c r="E16" s="3"/>
      <c r="F16" s="2"/>
      <c r="G16" s="3"/>
    </row>
    <row r="17" spans="2:7">
      <c r="B17" s="2"/>
      <c r="C17" s="2"/>
      <c r="D17" s="2"/>
      <c r="E17" s="3"/>
      <c r="F17" s="2"/>
      <c r="G17" s="3"/>
    </row>
    <row r="18" spans="2:7">
      <c r="B18" s="2"/>
      <c r="C18" s="2"/>
      <c r="D18" s="2"/>
      <c r="E18" s="3"/>
      <c r="F18" s="2"/>
      <c r="G18" s="3"/>
    </row>
    <row r="19" spans="2:7">
      <c r="B19" s="2"/>
      <c r="C19" s="2"/>
      <c r="D19" s="2"/>
      <c r="E19" s="3"/>
      <c r="F19" s="2"/>
      <c r="G19" s="3"/>
    </row>
    <row r="20" spans="2:7">
      <c r="B20" s="2"/>
      <c r="C20" s="2"/>
      <c r="D20" s="2"/>
      <c r="E20" s="3"/>
      <c r="F20" s="2"/>
      <c r="G20" s="3"/>
    </row>
    <row r="21" spans="2:7">
      <c r="B21" s="2"/>
      <c r="C21" s="2"/>
      <c r="D21" s="2"/>
      <c r="E21" s="3"/>
      <c r="F21" s="2"/>
      <c r="G21" s="3"/>
    </row>
  </sheetData>
  <sheetProtection sheet="1" objects="1" scenarios="1"/>
  <mergeCells count="8">
    <mergeCell ref="B3:D3"/>
    <mergeCell ref="B13:D13"/>
    <mergeCell ref="B11:D11"/>
    <mergeCell ref="C5:C8"/>
    <mergeCell ref="C9:D9"/>
    <mergeCell ref="C4:D4"/>
    <mergeCell ref="B10:D10"/>
    <mergeCell ref="B4:B9"/>
  </mergeCells>
  <phoneticPr fontId="2"/>
  <pageMargins left="0.7" right="0.7" top="0.75" bottom="0.75" header="0.3" footer="0.3"/>
  <pageSetup paperSize="9" scale="81"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8"/>
  <sheetViews>
    <sheetView workbookViewId="0">
      <selection activeCell="G1" sqref="G1"/>
    </sheetView>
  </sheetViews>
  <sheetFormatPr defaultRowHeight="18.75"/>
  <cols>
    <col min="1" max="1" width="3.875" customWidth="1"/>
    <col min="2" max="3" width="7.625" customWidth="1"/>
    <col min="4" max="4" width="27.75" customWidth="1"/>
    <col min="5" max="6" width="18.625" customWidth="1"/>
    <col min="7" max="7" width="8.5" style="2" customWidth="1"/>
    <col min="8" max="8" width="6.375" style="2" customWidth="1"/>
    <col min="9" max="9" width="2.75" customWidth="1"/>
    <col min="10" max="10" width="34.125" customWidth="1"/>
    <col min="11" max="12" width="18.75" customWidth="1"/>
    <col min="14" max="14" width="9" customWidth="1"/>
    <col min="15" max="16" width="9" hidden="1" customWidth="1"/>
  </cols>
  <sheetData>
    <row r="1" spans="1:16" ht="24">
      <c r="A1" s="4" t="s">
        <v>111</v>
      </c>
      <c r="B1" s="2"/>
      <c r="C1" s="2"/>
      <c r="D1" s="2"/>
      <c r="E1" s="3"/>
      <c r="F1" s="3"/>
      <c r="L1" s="3"/>
    </row>
    <row r="2" spans="1:16" ht="7.5" customHeight="1" thickBot="1">
      <c r="A2" s="4"/>
      <c r="B2" s="2"/>
      <c r="C2" s="2"/>
      <c r="D2" s="2"/>
      <c r="E2" s="3"/>
      <c r="F2" s="3"/>
      <c r="G2" s="16"/>
      <c r="H2" s="16"/>
      <c r="L2" s="3"/>
    </row>
    <row r="3" spans="1:16">
      <c r="B3" s="218"/>
      <c r="C3" s="219"/>
      <c r="D3" s="220"/>
      <c r="E3" s="224" t="s">
        <v>75</v>
      </c>
      <c r="F3" s="226" t="s">
        <v>110</v>
      </c>
      <c r="G3" s="214" t="s">
        <v>96</v>
      </c>
      <c r="H3" s="215"/>
      <c r="J3" s="230" t="s">
        <v>97</v>
      </c>
      <c r="K3" s="232" t="s">
        <v>99</v>
      </c>
      <c r="L3" s="234" t="s">
        <v>141</v>
      </c>
    </row>
    <row r="4" spans="1:16" ht="19.5" thickBot="1">
      <c r="B4" s="221"/>
      <c r="C4" s="222"/>
      <c r="D4" s="223"/>
      <c r="E4" s="225"/>
      <c r="F4" s="227"/>
      <c r="G4" s="44" t="s">
        <v>98</v>
      </c>
      <c r="H4" s="45" t="s">
        <v>90</v>
      </c>
      <c r="J4" s="231"/>
      <c r="K4" s="233"/>
      <c r="L4" s="235"/>
    </row>
    <row r="5" spans="1:16" ht="36" customHeight="1">
      <c r="B5" s="206" t="s">
        <v>74</v>
      </c>
      <c r="C5" s="275" t="s">
        <v>164</v>
      </c>
      <c r="D5" s="276"/>
      <c r="E5" s="130">
        <f>'ワーク１①流動的支出（金額・購入先の入力）'!D6</f>
        <v>0</v>
      </c>
      <c r="F5" s="108">
        <f>ワーク５!G4</f>
        <v>0</v>
      </c>
      <c r="G5" s="131"/>
      <c r="H5" s="132"/>
      <c r="J5" s="137"/>
      <c r="K5" s="138"/>
      <c r="L5" s="50">
        <f>E5+K5</f>
        <v>0</v>
      </c>
    </row>
    <row r="6" spans="1:16" ht="36" customHeight="1">
      <c r="B6" s="207"/>
      <c r="C6" s="228" t="s">
        <v>73</v>
      </c>
      <c r="D6" s="129" t="s">
        <v>148</v>
      </c>
      <c r="E6" s="10">
        <f>ワーク２①!D21</f>
        <v>0</v>
      </c>
      <c r="F6" s="39">
        <f>ワーク５!G5</f>
        <v>0</v>
      </c>
      <c r="G6" s="133"/>
      <c r="H6" s="99"/>
      <c r="J6" s="124"/>
      <c r="K6" s="116"/>
      <c r="L6" s="136">
        <f t="shared" ref="L6:L10" si="0">E6+K6</f>
        <v>0</v>
      </c>
    </row>
    <row r="7" spans="1:16" ht="36" customHeight="1">
      <c r="B7" s="207"/>
      <c r="C7" s="203"/>
      <c r="D7" s="129" t="s">
        <v>147</v>
      </c>
      <c r="E7" s="10">
        <f>ワーク２②!C13</f>
        <v>0</v>
      </c>
      <c r="F7" s="39">
        <f>ワーク５!G6</f>
        <v>0</v>
      </c>
      <c r="G7" s="109"/>
      <c r="H7" s="99"/>
      <c r="J7" s="125"/>
      <c r="K7" s="115"/>
      <c r="L7" s="51">
        <f t="shared" si="0"/>
        <v>0</v>
      </c>
      <c r="O7" s="40">
        <v>2019</v>
      </c>
      <c r="P7" s="37">
        <v>1</v>
      </c>
    </row>
    <row r="8" spans="1:16" ht="36" customHeight="1">
      <c r="B8" s="207"/>
      <c r="C8" s="203"/>
      <c r="D8" s="129" t="s">
        <v>146</v>
      </c>
      <c r="E8" s="10">
        <f>ワーク２③!D12</f>
        <v>0</v>
      </c>
      <c r="F8" s="39">
        <f>ワーク５!G7</f>
        <v>0</v>
      </c>
      <c r="G8" s="109"/>
      <c r="H8" s="99"/>
      <c r="J8" s="125"/>
      <c r="K8" s="115"/>
      <c r="L8" s="51">
        <f t="shared" si="0"/>
        <v>0</v>
      </c>
      <c r="O8" s="40">
        <v>2020</v>
      </c>
      <c r="P8" s="37">
        <v>2</v>
      </c>
    </row>
    <row r="9" spans="1:16" ht="36" customHeight="1">
      <c r="B9" s="207"/>
      <c r="C9" s="229"/>
      <c r="D9" s="129" t="s">
        <v>145</v>
      </c>
      <c r="E9" s="10">
        <f>ワーク２④!E17</f>
        <v>0</v>
      </c>
      <c r="F9" s="39">
        <f>ワーク５!G8</f>
        <v>0</v>
      </c>
      <c r="G9" s="109"/>
      <c r="H9" s="99"/>
      <c r="J9" s="125"/>
      <c r="K9" s="115"/>
      <c r="L9" s="51">
        <f t="shared" si="0"/>
        <v>0</v>
      </c>
      <c r="O9" s="40">
        <v>2021</v>
      </c>
      <c r="P9" s="37">
        <v>3</v>
      </c>
    </row>
    <row r="10" spans="1:16" ht="36" customHeight="1" thickBot="1">
      <c r="B10" s="208"/>
      <c r="C10" s="204" t="s">
        <v>144</v>
      </c>
      <c r="D10" s="205"/>
      <c r="E10" s="10">
        <f>ワーク３!E16</f>
        <v>0</v>
      </c>
      <c r="F10" s="39">
        <f>ワーク５!G9</f>
        <v>0</v>
      </c>
      <c r="G10" s="134"/>
      <c r="H10" s="100"/>
      <c r="J10" s="110"/>
      <c r="K10" s="117"/>
      <c r="L10" s="139">
        <f t="shared" si="0"/>
        <v>0</v>
      </c>
      <c r="O10" s="40">
        <v>2022</v>
      </c>
      <c r="P10" s="37">
        <v>4</v>
      </c>
    </row>
    <row r="11" spans="1:16" ht="36" customHeight="1" thickBot="1">
      <c r="B11" s="195" t="s">
        <v>180</v>
      </c>
      <c r="C11" s="196"/>
      <c r="D11" s="197"/>
      <c r="E11" s="33">
        <f>ワーク４!D24</f>
        <v>0</v>
      </c>
      <c r="F11" s="41">
        <f>ワーク５!G10</f>
        <v>0</v>
      </c>
      <c r="G11" s="135"/>
      <c r="H11" s="98"/>
      <c r="J11" s="140"/>
      <c r="K11" s="118"/>
      <c r="L11" s="49">
        <f>E11+K11</f>
        <v>0</v>
      </c>
      <c r="M11" s="66"/>
      <c r="O11" s="40">
        <v>2023</v>
      </c>
      <c r="P11" s="37">
        <v>5</v>
      </c>
    </row>
    <row r="12" spans="1:16" ht="46.5" customHeight="1" thickBot="1">
      <c r="B12" s="200" t="s">
        <v>77</v>
      </c>
      <c r="C12" s="201"/>
      <c r="D12" s="202"/>
      <c r="E12" s="42">
        <f>E11-SUM(E5:E10)</f>
        <v>0</v>
      </c>
      <c r="F12" s="11">
        <f>F11-SUM(F5:F10)</f>
        <v>0</v>
      </c>
      <c r="G12" s="216"/>
      <c r="H12" s="217"/>
      <c r="J12" s="52"/>
      <c r="K12" s="11">
        <f>K11-SUM(K5:K10)</f>
        <v>0</v>
      </c>
      <c r="L12" s="48">
        <f>L11-SUM(L5:L10)</f>
        <v>0</v>
      </c>
      <c r="O12" s="40">
        <v>2024</v>
      </c>
      <c r="P12" s="37">
        <v>6</v>
      </c>
    </row>
    <row r="13" spans="1:16" ht="20.25" thickTop="1" thickBot="1">
      <c r="B13" s="2"/>
      <c r="C13" s="2"/>
      <c r="D13" s="2"/>
      <c r="E13" s="3"/>
      <c r="F13" s="3"/>
      <c r="G13" s="67"/>
      <c r="H13" s="67"/>
      <c r="L13" s="3"/>
      <c r="O13" s="40">
        <v>2025</v>
      </c>
      <c r="P13" s="37">
        <v>7</v>
      </c>
    </row>
    <row r="14" spans="1:16" ht="47.25" customHeight="1" thickBot="1">
      <c r="B14" s="212" t="s">
        <v>130</v>
      </c>
      <c r="C14" s="212"/>
      <c r="D14" s="213"/>
      <c r="E14" s="11">
        <f>(E11-SUM(E6:E10))/30</f>
        <v>0</v>
      </c>
      <c r="F14" s="3"/>
      <c r="G14" s="68"/>
      <c r="H14" s="68"/>
      <c r="L14" s="11">
        <f>(L11-SUM(L6:L10))/30</f>
        <v>0</v>
      </c>
      <c r="O14" s="40">
        <v>2026</v>
      </c>
      <c r="P14" s="37">
        <v>8</v>
      </c>
    </row>
    <row r="15" spans="1:16">
      <c r="B15" s="2"/>
      <c r="C15" s="2"/>
      <c r="D15" s="2"/>
      <c r="E15" s="3"/>
      <c r="F15" s="3"/>
      <c r="G15" s="68"/>
      <c r="H15" s="68"/>
      <c r="L15" s="3"/>
      <c r="O15" s="40">
        <v>2027</v>
      </c>
      <c r="P15" s="37">
        <v>9</v>
      </c>
    </row>
    <row r="16" spans="1:16">
      <c r="B16" s="2"/>
      <c r="C16" s="2"/>
      <c r="D16" s="2"/>
      <c r="E16" s="3"/>
      <c r="F16" s="3"/>
      <c r="G16" s="68"/>
      <c r="H16" s="68"/>
      <c r="L16" s="3"/>
      <c r="O16" s="40">
        <v>2028</v>
      </c>
      <c r="P16" s="37">
        <v>10</v>
      </c>
    </row>
    <row r="17" spans="1:16" ht="24">
      <c r="A17" s="4" t="s">
        <v>109</v>
      </c>
      <c r="B17" s="2"/>
      <c r="C17" s="2"/>
      <c r="D17" s="2"/>
      <c r="E17" s="3"/>
      <c r="F17" s="3"/>
      <c r="G17" s="68"/>
      <c r="H17" s="68"/>
      <c r="L17" s="3"/>
      <c r="O17" s="40">
        <v>2029</v>
      </c>
      <c r="P17" s="37">
        <v>11</v>
      </c>
    </row>
    <row r="18" spans="1:16" ht="6" customHeight="1" thickBot="1">
      <c r="B18" s="2"/>
      <c r="C18" s="2"/>
      <c r="D18" s="2"/>
      <c r="E18" s="3"/>
      <c r="F18" s="3"/>
      <c r="G18" s="43"/>
      <c r="H18" s="43"/>
      <c r="L18" s="3"/>
      <c r="O18" s="40">
        <v>2030</v>
      </c>
      <c r="P18" s="37">
        <v>12</v>
      </c>
    </row>
    <row r="19" spans="1:16" ht="22.5" customHeight="1" thickBot="1">
      <c r="B19" s="239" t="s">
        <v>100</v>
      </c>
      <c r="C19" s="240"/>
      <c r="D19" s="241"/>
      <c r="E19" s="46" t="s">
        <v>89</v>
      </c>
      <c r="F19" s="47" t="s">
        <v>101</v>
      </c>
      <c r="G19" s="236" t="s">
        <v>102</v>
      </c>
      <c r="H19" s="237"/>
      <c r="I19" s="237"/>
      <c r="J19" s="238"/>
      <c r="L19" s="3"/>
      <c r="O19" s="40">
        <v>2031</v>
      </c>
      <c r="P19" s="37"/>
    </row>
    <row r="20" spans="1:16" ht="18" customHeight="1">
      <c r="B20" s="209" t="s">
        <v>103</v>
      </c>
      <c r="C20" s="210"/>
      <c r="D20" s="211"/>
      <c r="E20" s="101"/>
      <c r="F20" s="102"/>
      <c r="G20" s="248"/>
      <c r="H20" s="249"/>
      <c r="I20" s="249"/>
      <c r="J20" s="250"/>
      <c r="L20" s="3"/>
      <c r="O20" s="40">
        <v>2032</v>
      </c>
      <c r="P20" s="37"/>
    </row>
    <row r="21" spans="1:16" ht="18" customHeight="1">
      <c r="B21" s="254" t="s">
        <v>104</v>
      </c>
      <c r="C21" s="255"/>
      <c r="D21" s="256"/>
      <c r="E21" s="103"/>
      <c r="F21" s="102"/>
      <c r="G21" s="251"/>
      <c r="H21" s="252"/>
      <c r="I21" s="252"/>
      <c r="J21" s="253"/>
      <c r="L21" s="3"/>
      <c r="O21" s="40">
        <v>2033</v>
      </c>
      <c r="P21" s="37"/>
    </row>
    <row r="22" spans="1:16" ht="18" customHeight="1">
      <c r="B22" s="254" t="s">
        <v>105</v>
      </c>
      <c r="C22" s="255"/>
      <c r="D22" s="256"/>
      <c r="E22" s="103"/>
      <c r="F22" s="102"/>
      <c r="G22" s="251"/>
      <c r="H22" s="252"/>
      <c r="I22" s="252"/>
      <c r="J22" s="253"/>
      <c r="L22" s="3"/>
      <c r="O22" s="40">
        <v>2034</v>
      </c>
      <c r="P22" s="37"/>
    </row>
    <row r="23" spans="1:16" ht="18" customHeight="1">
      <c r="B23" s="254" t="s">
        <v>106</v>
      </c>
      <c r="C23" s="255"/>
      <c r="D23" s="256"/>
      <c r="E23" s="103"/>
      <c r="F23" s="102"/>
      <c r="G23" s="251"/>
      <c r="H23" s="252"/>
      <c r="I23" s="252"/>
      <c r="J23" s="253"/>
      <c r="O23" s="40">
        <v>2035</v>
      </c>
      <c r="P23" s="37"/>
    </row>
    <row r="24" spans="1:16" ht="18" customHeight="1">
      <c r="B24" s="254" t="s">
        <v>181</v>
      </c>
      <c r="C24" s="255"/>
      <c r="D24" s="256"/>
      <c r="E24" s="103"/>
      <c r="F24" s="102"/>
      <c r="G24" s="251"/>
      <c r="H24" s="252"/>
      <c r="I24" s="252"/>
      <c r="J24" s="253"/>
      <c r="O24" s="40">
        <v>2036</v>
      </c>
      <c r="P24" s="37"/>
    </row>
    <row r="25" spans="1:16" ht="18" customHeight="1">
      <c r="B25" s="257" t="s">
        <v>108</v>
      </c>
      <c r="C25" s="243"/>
      <c r="D25" s="244"/>
      <c r="E25" s="103"/>
      <c r="F25" s="102"/>
      <c r="G25" s="251"/>
      <c r="H25" s="252"/>
      <c r="I25" s="252"/>
      <c r="J25" s="253"/>
      <c r="O25" s="40">
        <v>2037</v>
      </c>
      <c r="P25" s="37"/>
    </row>
    <row r="26" spans="1:16" ht="18" customHeight="1">
      <c r="B26" s="242" t="s">
        <v>108</v>
      </c>
      <c r="C26" s="243"/>
      <c r="D26" s="244"/>
      <c r="E26" s="103"/>
      <c r="F26" s="102"/>
      <c r="G26" s="258"/>
      <c r="H26" s="259"/>
      <c r="I26" s="259"/>
      <c r="J26" s="260"/>
      <c r="O26" s="40">
        <v>2038</v>
      </c>
    </row>
    <row r="27" spans="1:16" ht="18" customHeight="1">
      <c r="B27" s="242" t="s">
        <v>108</v>
      </c>
      <c r="C27" s="243"/>
      <c r="D27" s="244"/>
      <c r="E27" s="103"/>
      <c r="F27" s="102"/>
      <c r="G27" s="251"/>
      <c r="H27" s="252"/>
      <c r="I27" s="252"/>
      <c r="J27" s="253"/>
      <c r="O27" s="40">
        <v>2039</v>
      </c>
    </row>
    <row r="28" spans="1:16" ht="18" customHeight="1">
      <c r="B28" s="242" t="s">
        <v>108</v>
      </c>
      <c r="C28" s="243"/>
      <c r="D28" s="244"/>
      <c r="E28" s="103"/>
      <c r="F28" s="102"/>
      <c r="G28" s="251"/>
      <c r="H28" s="252"/>
      <c r="I28" s="252"/>
      <c r="J28" s="253"/>
      <c r="O28" s="40">
        <v>2040</v>
      </c>
    </row>
    <row r="29" spans="1:16" ht="18" customHeight="1">
      <c r="B29" s="242" t="s">
        <v>108</v>
      </c>
      <c r="C29" s="243"/>
      <c r="D29" s="244"/>
      <c r="E29" s="103"/>
      <c r="F29" s="102"/>
      <c r="G29" s="251"/>
      <c r="H29" s="252"/>
      <c r="I29" s="252"/>
      <c r="J29" s="253"/>
      <c r="O29" s="40">
        <v>2041</v>
      </c>
    </row>
    <row r="30" spans="1:16" ht="18" customHeight="1" thickBot="1">
      <c r="B30" s="245" t="s">
        <v>108</v>
      </c>
      <c r="C30" s="246"/>
      <c r="D30" s="247"/>
      <c r="E30" s="104"/>
      <c r="F30" s="105"/>
      <c r="G30" s="261"/>
      <c r="H30" s="262"/>
      <c r="I30" s="262"/>
      <c r="J30" s="263"/>
      <c r="O30" s="40">
        <v>2042</v>
      </c>
    </row>
    <row r="31" spans="1:16">
      <c r="O31" s="40">
        <v>2043</v>
      </c>
    </row>
    <row r="32" spans="1:16">
      <c r="O32" s="40">
        <v>2044</v>
      </c>
    </row>
    <row r="33" spans="15:15">
      <c r="O33" s="40">
        <v>2045</v>
      </c>
    </row>
    <row r="34" spans="15:15">
      <c r="O34" s="40">
        <v>2046</v>
      </c>
    </row>
    <row r="35" spans="15:15">
      <c r="O35" s="40">
        <v>2047</v>
      </c>
    </row>
    <row r="36" spans="15:15">
      <c r="O36" s="40">
        <v>2048</v>
      </c>
    </row>
    <row r="37" spans="15:15">
      <c r="O37" s="40">
        <v>2049</v>
      </c>
    </row>
    <row r="38" spans="15:15">
      <c r="O38" s="40">
        <v>2050</v>
      </c>
    </row>
    <row r="39" spans="15:15">
      <c r="O39" s="40">
        <v>2051</v>
      </c>
    </row>
    <row r="40" spans="15:15">
      <c r="O40" s="40">
        <v>2052</v>
      </c>
    </row>
    <row r="41" spans="15:15">
      <c r="O41" s="40">
        <v>2053</v>
      </c>
    </row>
    <row r="42" spans="15:15">
      <c r="O42" s="40">
        <v>2054</v>
      </c>
    </row>
    <row r="43" spans="15:15">
      <c r="O43" s="40">
        <v>2055</v>
      </c>
    </row>
    <row r="44" spans="15:15">
      <c r="O44" s="40">
        <v>2056</v>
      </c>
    </row>
    <row r="45" spans="15:15">
      <c r="O45" s="40">
        <v>2057</v>
      </c>
    </row>
    <row r="46" spans="15:15">
      <c r="O46" s="40">
        <v>2058</v>
      </c>
    </row>
    <row r="47" spans="15:15">
      <c r="O47" s="40">
        <v>2059</v>
      </c>
    </row>
    <row r="48" spans="15:15">
      <c r="O48" s="40">
        <v>2060</v>
      </c>
    </row>
    <row r="49" spans="15:15">
      <c r="O49" s="40">
        <v>2061</v>
      </c>
    </row>
    <row r="50" spans="15:15">
      <c r="O50" s="40">
        <v>2062</v>
      </c>
    </row>
    <row r="51" spans="15:15">
      <c r="O51" s="40">
        <v>2063</v>
      </c>
    </row>
    <row r="52" spans="15:15">
      <c r="O52" s="40">
        <v>2064</v>
      </c>
    </row>
    <row r="53" spans="15:15">
      <c r="O53" s="40">
        <v>2065</v>
      </c>
    </row>
    <row r="54" spans="15:15">
      <c r="O54" s="40">
        <v>2066</v>
      </c>
    </row>
    <row r="55" spans="15:15">
      <c r="O55" s="40">
        <v>2067</v>
      </c>
    </row>
    <row r="56" spans="15:15">
      <c r="O56" s="40">
        <v>2068</v>
      </c>
    </row>
    <row r="57" spans="15:15">
      <c r="O57" s="40">
        <v>2069</v>
      </c>
    </row>
    <row r="58" spans="15:15">
      <c r="O58" s="40">
        <v>2070</v>
      </c>
    </row>
    <row r="59" spans="15:15">
      <c r="O59" s="40">
        <v>2071</v>
      </c>
    </row>
    <row r="60" spans="15:15">
      <c r="O60" s="40">
        <v>2072</v>
      </c>
    </row>
    <row r="61" spans="15:15">
      <c r="O61" s="40">
        <v>2073</v>
      </c>
    </row>
    <row r="62" spans="15:15">
      <c r="O62" s="40">
        <v>2074</v>
      </c>
    </row>
    <row r="63" spans="15:15">
      <c r="O63" s="40">
        <v>2075</v>
      </c>
    </row>
    <row r="64" spans="15:15">
      <c r="O64" s="40">
        <v>2076</v>
      </c>
    </row>
    <row r="65" spans="15:15">
      <c r="O65" s="40">
        <v>2077</v>
      </c>
    </row>
    <row r="66" spans="15:15">
      <c r="O66" s="40">
        <v>2078</v>
      </c>
    </row>
    <row r="67" spans="15:15">
      <c r="O67" s="40">
        <v>2079</v>
      </c>
    </row>
    <row r="68" spans="15:15">
      <c r="O68" s="40">
        <v>2080</v>
      </c>
    </row>
    <row r="69" spans="15:15">
      <c r="O69" s="40">
        <v>2081</v>
      </c>
    </row>
    <row r="70" spans="15:15">
      <c r="O70" s="40">
        <v>2082</v>
      </c>
    </row>
    <row r="71" spans="15:15">
      <c r="O71" s="40">
        <v>2083</v>
      </c>
    </row>
    <row r="72" spans="15:15">
      <c r="O72" s="40">
        <v>2084</v>
      </c>
    </row>
    <row r="73" spans="15:15">
      <c r="O73" s="40">
        <v>2085</v>
      </c>
    </row>
    <row r="74" spans="15:15">
      <c r="O74" s="40">
        <v>2086</v>
      </c>
    </row>
    <row r="75" spans="15:15">
      <c r="O75" s="40">
        <v>2087</v>
      </c>
    </row>
    <row r="76" spans="15:15">
      <c r="O76" s="40">
        <v>2088</v>
      </c>
    </row>
    <row r="77" spans="15:15">
      <c r="O77" s="40">
        <v>2089</v>
      </c>
    </row>
    <row r="78" spans="15:15">
      <c r="O78" s="40">
        <v>2090</v>
      </c>
    </row>
    <row r="79" spans="15:15">
      <c r="O79" s="40">
        <v>2091</v>
      </c>
    </row>
    <row r="80" spans="15:15">
      <c r="O80" s="40">
        <v>2092</v>
      </c>
    </row>
    <row r="81" spans="15:15">
      <c r="O81" s="40">
        <v>2093</v>
      </c>
    </row>
    <row r="82" spans="15:15">
      <c r="O82" s="40">
        <v>2094</v>
      </c>
    </row>
    <row r="83" spans="15:15">
      <c r="O83" s="40">
        <v>2095</v>
      </c>
    </row>
    <row r="84" spans="15:15">
      <c r="O84" s="40">
        <v>2096</v>
      </c>
    </row>
    <row r="85" spans="15:15">
      <c r="O85" s="40">
        <v>2097</v>
      </c>
    </row>
    <row r="86" spans="15:15">
      <c r="O86" s="40">
        <v>2098</v>
      </c>
    </row>
    <row r="87" spans="15:15">
      <c r="O87" s="40">
        <v>2099</v>
      </c>
    </row>
    <row r="88" spans="15:15">
      <c r="O88" s="40">
        <v>2100</v>
      </c>
    </row>
  </sheetData>
  <sheetProtection sheet="1" objects="1" scenarios="1"/>
  <mergeCells count="39">
    <mergeCell ref="G26:J26"/>
    <mergeCell ref="G27:J27"/>
    <mergeCell ref="G28:J28"/>
    <mergeCell ref="G29:J29"/>
    <mergeCell ref="G30:J30"/>
    <mergeCell ref="B27:D27"/>
    <mergeCell ref="B28:D28"/>
    <mergeCell ref="B29:D29"/>
    <mergeCell ref="B30:D30"/>
    <mergeCell ref="G20:J20"/>
    <mergeCell ref="G21:J21"/>
    <mergeCell ref="G22:J22"/>
    <mergeCell ref="G23:J23"/>
    <mergeCell ref="G24:J24"/>
    <mergeCell ref="G25:J25"/>
    <mergeCell ref="B21:D21"/>
    <mergeCell ref="B22:D22"/>
    <mergeCell ref="B23:D23"/>
    <mergeCell ref="B24:D24"/>
    <mergeCell ref="B25:D25"/>
    <mergeCell ref="B26:D26"/>
    <mergeCell ref="J3:J4"/>
    <mergeCell ref="K3:K4"/>
    <mergeCell ref="L3:L4"/>
    <mergeCell ref="G19:J19"/>
    <mergeCell ref="B19:D19"/>
    <mergeCell ref="B5:B10"/>
    <mergeCell ref="B20:D20"/>
    <mergeCell ref="B14:D14"/>
    <mergeCell ref="G3:H3"/>
    <mergeCell ref="G12:H12"/>
    <mergeCell ref="B3:D4"/>
    <mergeCell ref="E3:E4"/>
    <mergeCell ref="F3:F4"/>
    <mergeCell ref="B12:D12"/>
    <mergeCell ref="C6:C9"/>
    <mergeCell ref="C10:D10"/>
    <mergeCell ref="C5:D5"/>
    <mergeCell ref="B11:D11"/>
  </mergeCells>
  <phoneticPr fontId="2"/>
  <dataValidations count="2">
    <dataValidation type="list" allowBlank="1" showInputMessage="1" showErrorMessage="1" sqref="F20:F30 H5:H11">
      <formula1>$P$7:$P$18</formula1>
    </dataValidation>
    <dataValidation type="list" allowBlank="1" showInputMessage="1" showErrorMessage="1" sqref="G5:G11">
      <formula1>$O$7:$O$88</formula1>
    </dataValidation>
  </dataValidations>
  <pageMargins left="0.7" right="0.7" top="0.75" bottom="0.75" header="0.3" footer="0.3"/>
  <pageSetup paperSize="9" scale="66"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8"/>
  <sheetViews>
    <sheetView workbookViewId="0">
      <selection activeCell="N21" sqref="N21"/>
    </sheetView>
  </sheetViews>
  <sheetFormatPr defaultRowHeight="18.75"/>
  <cols>
    <col min="1" max="1" width="3.875" customWidth="1"/>
    <col min="2" max="3" width="7.625" customWidth="1"/>
    <col min="4" max="4" width="27.75" customWidth="1"/>
    <col min="5" max="6" width="18.625" customWidth="1"/>
    <col min="7" max="7" width="8.5" style="2" customWidth="1"/>
    <col min="8" max="8" width="6.375" style="2" customWidth="1"/>
    <col min="9" max="9" width="2.75" customWidth="1"/>
    <col min="10" max="10" width="34.125" customWidth="1"/>
    <col min="11" max="12" width="18.75" customWidth="1"/>
    <col min="14" max="14" width="9" customWidth="1"/>
    <col min="15" max="16" width="9" hidden="1" customWidth="1"/>
  </cols>
  <sheetData>
    <row r="1" spans="1:16" ht="24">
      <c r="A1" s="4" t="s">
        <v>111</v>
      </c>
      <c r="B1" s="2"/>
      <c r="C1" s="2"/>
      <c r="D1" s="2"/>
      <c r="E1" s="3"/>
      <c r="F1" s="3"/>
      <c r="L1" s="3"/>
    </row>
    <row r="2" spans="1:16" ht="7.5" customHeight="1" thickBot="1">
      <c r="A2" s="4"/>
      <c r="B2" s="2"/>
      <c r="C2" s="2"/>
      <c r="D2" s="2"/>
      <c r="E2" s="3"/>
      <c r="F2" s="3"/>
      <c r="G2" s="16"/>
      <c r="H2" s="16"/>
      <c r="L2" s="3"/>
    </row>
    <row r="3" spans="1:16">
      <c r="B3" s="218"/>
      <c r="C3" s="219"/>
      <c r="D3" s="220"/>
      <c r="E3" s="224" t="s">
        <v>75</v>
      </c>
      <c r="F3" s="226" t="s">
        <v>110</v>
      </c>
      <c r="G3" s="214" t="s">
        <v>96</v>
      </c>
      <c r="H3" s="215"/>
      <c r="J3" s="230" t="s">
        <v>97</v>
      </c>
      <c r="K3" s="232" t="s">
        <v>99</v>
      </c>
      <c r="L3" s="234" t="s">
        <v>141</v>
      </c>
    </row>
    <row r="4" spans="1:16" ht="19.5" thickBot="1">
      <c r="B4" s="221"/>
      <c r="C4" s="222"/>
      <c r="D4" s="223"/>
      <c r="E4" s="225"/>
      <c r="F4" s="227"/>
      <c r="G4" s="44" t="s">
        <v>98</v>
      </c>
      <c r="H4" s="45" t="s">
        <v>90</v>
      </c>
      <c r="J4" s="231"/>
      <c r="K4" s="233"/>
      <c r="L4" s="235"/>
    </row>
    <row r="5" spans="1:16" ht="36" customHeight="1">
      <c r="B5" s="206" t="s">
        <v>74</v>
      </c>
      <c r="C5" s="275" t="s">
        <v>164</v>
      </c>
      <c r="D5" s="276"/>
      <c r="E5" s="130">
        <v>52254</v>
      </c>
      <c r="F5" s="108">
        <v>40000</v>
      </c>
      <c r="G5" s="131">
        <v>2019</v>
      </c>
      <c r="H5" s="132">
        <v>12</v>
      </c>
      <c r="J5" s="137" t="s">
        <v>158</v>
      </c>
      <c r="K5" s="138">
        <v>-15000</v>
      </c>
      <c r="L5" s="50">
        <f>E5+K5</f>
        <v>37254</v>
      </c>
    </row>
    <row r="6" spans="1:16" ht="36" customHeight="1">
      <c r="B6" s="207"/>
      <c r="C6" s="228" t="s">
        <v>73</v>
      </c>
      <c r="D6" s="141" t="s">
        <v>148</v>
      </c>
      <c r="E6" s="10">
        <v>175500</v>
      </c>
      <c r="F6" s="39">
        <v>165000</v>
      </c>
      <c r="G6" s="133">
        <v>2019</v>
      </c>
      <c r="H6" s="99">
        <v>12</v>
      </c>
      <c r="J6" s="124" t="s">
        <v>159</v>
      </c>
      <c r="K6" s="116">
        <v>-10000</v>
      </c>
      <c r="L6" s="136">
        <f t="shared" ref="L6:L10" si="0">E6+K6</f>
        <v>165500</v>
      </c>
    </row>
    <row r="7" spans="1:16" ht="36" customHeight="1">
      <c r="B7" s="207"/>
      <c r="C7" s="203"/>
      <c r="D7" s="141" t="s">
        <v>147</v>
      </c>
      <c r="E7" s="10">
        <v>12500</v>
      </c>
      <c r="F7" s="39">
        <v>12500</v>
      </c>
      <c r="G7" s="133">
        <v>2019</v>
      </c>
      <c r="H7" s="99">
        <v>12</v>
      </c>
      <c r="J7" s="125"/>
      <c r="K7" s="115"/>
      <c r="L7" s="51">
        <f t="shared" si="0"/>
        <v>12500</v>
      </c>
      <c r="O7" s="40">
        <v>2019</v>
      </c>
      <c r="P7" s="37">
        <v>1</v>
      </c>
    </row>
    <row r="8" spans="1:16" ht="36" customHeight="1">
      <c r="B8" s="207"/>
      <c r="C8" s="203"/>
      <c r="D8" s="141" t="s">
        <v>146</v>
      </c>
      <c r="E8" s="10">
        <f>ワーク２③!D12</f>
        <v>0</v>
      </c>
      <c r="F8" s="39">
        <f>ワーク５!G7</f>
        <v>0</v>
      </c>
      <c r="G8" s="109"/>
      <c r="H8" s="99"/>
      <c r="J8" s="125"/>
      <c r="K8" s="115"/>
      <c r="L8" s="51">
        <f t="shared" si="0"/>
        <v>0</v>
      </c>
      <c r="O8" s="40">
        <v>2020</v>
      </c>
      <c r="P8" s="37">
        <v>2</v>
      </c>
    </row>
    <row r="9" spans="1:16" ht="36" customHeight="1">
      <c r="B9" s="207"/>
      <c r="C9" s="229"/>
      <c r="D9" s="141" t="s">
        <v>145</v>
      </c>
      <c r="E9" s="10">
        <v>5000</v>
      </c>
      <c r="F9" s="39">
        <f>ワーク５!G8</f>
        <v>0</v>
      </c>
      <c r="G9" s="109">
        <v>2019</v>
      </c>
      <c r="H9" s="99">
        <v>1</v>
      </c>
      <c r="J9" s="125" t="s">
        <v>160</v>
      </c>
      <c r="K9" s="115">
        <v>-5000</v>
      </c>
      <c r="L9" s="51">
        <f t="shared" si="0"/>
        <v>0</v>
      </c>
      <c r="O9" s="40">
        <v>2021</v>
      </c>
      <c r="P9" s="37">
        <v>3</v>
      </c>
    </row>
    <row r="10" spans="1:16" ht="36" customHeight="1" thickBot="1">
      <c r="B10" s="208"/>
      <c r="C10" s="204" t="s">
        <v>144</v>
      </c>
      <c r="D10" s="205"/>
      <c r="E10" s="10">
        <v>30000</v>
      </c>
      <c r="F10" s="39">
        <v>30000</v>
      </c>
      <c r="G10" s="134"/>
      <c r="H10" s="100"/>
      <c r="J10" s="110" t="s">
        <v>161</v>
      </c>
      <c r="K10" s="117">
        <v>5000</v>
      </c>
      <c r="L10" s="139">
        <f t="shared" si="0"/>
        <v>35000</v>
      </c>
      <c r="O10" s="40">
        <v>2022</v>
      </c>
      <c r="P10" s="37">
        <v>4</v>
      </c>
    </row>
    <row r="11" spans="1:16" ht="36" customHeight="1" thickBot="1">
      <c r="B11" s="195" t="s">
        <v>180</v>
      </c>
      <c r="C11" s="196"/>
      <c r="D11" s="197"/>
      <c r="E11" s="33">
        <v>280000</v>
      </c>
      <c r="F11" s="41">
        <v>280000</v>
      </c>
      <c r="G11" s="135"/>
      <c r="H11" s="98"/>
      <c r="J11" s="140" t="s">
        <v>157</v>
      </c>
      <c r="K11" s="118">
        <v>30000</v>
      </c>
      <c r="L11" s="49">
        <f>E11+K11</f>
        <v>310000</v>
      </c>
      <c r="M11" s="66"/>
      <c r="O11" s="40">
        <v>2023</v>
      </c>
      <c r="P11" s="37">
        <v>5</v>
      </c>
    </row>
    <row r="12" spans="1:16" ht="46.5" customHeight="1" thickBot="1">
      <c r="B12" s="200" t="s">
        <v>77</v>
      </c>
      <c r="C12" s="201"/>
      <c r="D12" s="202"/>
      <c r="E12" s="42">
        <f>E11-SUM(E5:E10)</f>
        <v>4746</v>
      </c>
      <c r="F12" s="11">
        <f>F11-SUM(F5:F10)</f>
        <v>32500</v>
      </c>
      <c r="G12" s="216"/>
      <c r="H12" s="217"/>
      <c r="J12" s="52"/>
      <c r="K12" s="11">
        <f>K11-SUM(K5:K10)</f>
        <v>55000</v>
      </c>
      <c r="L12" s="48">
        <f>L11-SUM(L5:L10)</f>
        <v>59746</v>
      </c>
      <c r="O12" s="40">
        <v>2024</v>
      </c>
      <c r="P12" s="37">
        <v>6</v>
      </c>
    </row>
    <row r="13" spans="1:16" ht="20.25" thickTop="1" thickBot="1">
      <c r="B13" s="2"/>
      <c r="C13" s="2"/>
      <c r="D13" s="2"/>
      <c r="E13" s="3"/>
      <c r="F13" s="3"/>
      <c r="G13" s="67"/>
      <c r="H13" s="67"/>
      <c r="L13" s="3"/>
      <c r="O13" s="40">
        <v>2025</v>
      </c>
      <c r="P13" s="37">
        <v>7</v>
      </c>
    </row>
    <row r="14" spans="1:16" ht="47.25" customHeight="1" thickBot="1">
      <c r="B14" s="212" t="s">
        <v>130</v>
      </c>
      <c r="C14" s="212"/>
      <c r="D14" s="213"/>
      <c r="E14" s="11">
        <f>(E11-SUM(E6:E10))/30</f>
        <v>1900</v>
      </c>
      <c r="F14" s="3"/>
      <c r="G14" s="68"/>
      <c r="H14" s="68"/>
      <c r="L14" s="11">
        <f>(L11-SUM(L6:L10))/30</f>
        <v>3233.3333333333335</v>
      </c>
      <c r="O14" s="40">
        <v>2026</v>
      </c>
      <c r="P14" s="37">
        <v>8</v>
      </c>
    </row>
    <row r="15" spans="1:16">
      <c r="B15" s="2"/>
      <c r="C15" s="2"/>
      <c r="D15" s="2"/>
      <c r="E15" s="3"/>
      <c r="F15" s="3"/>
      <c r="G15" s="68"/>
      <c r="H15" s="68"/>
      <c r="L15" s="3"/>
      <c r="O15" s="40">
        <v>2027</v>
      </c>
      <c r="P15" s="37">
        <v>9</v>
      </c>
    </row>
    <row r="16" spans="1:16">
      <c r="B16" s="2"/>
      <c r="C16" s="2"/>
      <c r="D16" s="2"/>
      <c r="E16" s="3"/>
      <c r="F16" s="3"/>
      <c r="G16" s="68"/>
      <c r="H16" s="68"/>
      <c r="L16" s="3"/>
      <c r="O16" s="40">
        <v>2028</v>
      </c>
      <c r="P16" s="37">
        <v>10</v>
      </c>
    </row>
    <row r="17" spans="1:16" ht="24">
      <c r="A17" s="4" t="s">
        <v>109</v>
      </c>
      <c r="B17" s="2"/>
      <c r="C17" s="2"/>
      <c r="D17" s="2"/>
      <c r="E17" s="3"/>
      <c r="F17" s="3"/>
      <c r="G17" s="68"/>
      <c r="H17" s="68"/>
      <c r="L17" s="3"/>
      <c r="O17" s="40">
        <v>2029</v>
      </c>
      <c r="P17" s="37">
        <v>11</v>
      </c>
    </row>
    <row r="18" spans="1:16" ht="6" customHeight="1" thickBot="1">
      <c r="B18" s="2"/>
      <c r="C18" s="2"/>
      <c r="D18" s="2"/>
      <c r="E18" s="3"/>
      <c r="F18" s="3"/>
      <c r="G18" s="43"/>
      <c r="H18" s="43"/>
      <c r="L18" s="3"/>
      <c r="O18" s="40">
        <v>2030</v>
      </c>
      <c r="P18" s="37">
        <v>12</v>
      </c>
    </row>
    <row r="19" spans="1:16" ht="22.5" customHeight="1" thickBot="1">
      <c r="B19" s="239" t="s">
        <v>100</v>
      </c>
      <c r="C19" s="240"/>
      <c r="D19" s="241"/>
      <c r="E19" s="46" t="s">
        <v>89</v>
      </c>
      <c r="F19" s="47" t="s">
        <v>101</v>
      </c>
      <c r="G19" s="236" t="s">
        <v>102</v>
      </c>
      <c r="H19" s="237"/>
      <c r="I19" s="237"/>
      <c r="J19" s="238"/>
      <c r="L19" s="3"/>
      <c r="O19" s="40">
        <v>2031</v>
      </c>
      <c r="P19" s="37"/>
    </row>
    <row r="20" spans="1:16" ht="18" customHeight="1">
      <c r="B20" s="209" t="s">
        <v>103</v>
      </c>
      <c r="C20" s="210"/>
      <c r="D20" s="211"/>
      <c r="E20" s="126"/>
      <c r="F20" s="127"/>
      <c r="G20" s="270"/>
      <c r="H20" s="271"/>
      <c r="I20" s="271"/>
      <c r="J20" s="272"/>
      <c r="L20" s="3"/>
      <c r="O20" s="40">
        <v>2032</v>
      </c>
      <c r="P20" s="37"/>
    </row>
    <row r="21" spans="1:16" ht="18" customHeight="1">
      <c r="B21" s="254" t="s">
        <v>104</v>
      </c>
      <c r="C21" s="255"/>
      <c r="D21" s="256"/>
      <c r="E21" s="128">
        <v>123000</v>
      </c>
      <c r="F21" s="127">
        <v>2</v>
      </c>
      <c r="G21" s="267" t="s">
        <v>112</v>
      </c>
      <c r="H21" s="268"/>
      <c r="I21" s="268"/>
      <c r="J21" s="269"/>
      <c r="L21" s="3"/>
      <c r="O21" s="40">
        <v>2033</v>
      </c>
      <c r="P21" s="37"/>
    </row>
    <row r="22" spans="1:16" ht="18" customHeight="1">
      <c r="B22" s="254" t="s">
        <v>105</v>
      </c>
      <c r="C22" s="255"/>
      <c r="D22" s="256"/>
      <c r="E22" s="128"/>
      <c r="F22" s="127"/>
      <c r="G22" s="267"/>
      <c r="H22" s="268"/>
      <c r="I22" s="268"/>
      <c r="J22" s="269"/>
      <c r="L22" s="3"/>
      <c r="O22" s="40">
        <v>2034</v>
      </c>
      <c r="P22" s="37"/>
    </row>
    <row r="23" spans="1:16" ht="18" customHeight="1">
      <c r="B23" s="254" t="s">
        <v>106</v>
      </c>
      <c r="C23" s="255"/>
      <c r="D23" s="256"/>
      <c r="E23" s="128"/>
      <c r="F23" s="127"/>
      <c r="G23" s="267"/>
      <c r="H23" s="268"/>
      <c r="I23" s="268"/>
      <c r="J23" s="269"/>
      <c r="O23" s="40">
        <v>2035</v>
      </c>
      <c r="P23" s="37"/>
    </row>
    <row r="24" spans="1:16" ht="18" customHeight="1">
      <c r="B24" s="254" t="s">
        <v>107</v>
      </c>
      <c r="C24" s="255"/>
      <c r="D24" s="256"/>
      <c r="E24" s="128"/>
      <c r="F24" s="127"/>
      <c r="G24" s="267"/>
      <c r="H24" s="268"/>
      <c r="I24" s="268"/>
      <c r="J24" s="269"/>
      <c r="O24" s="40">
        <v>2036</v>
      </c>
      <c r="P24" s="37"/>
    </row>
    <row r="25" spans="1:16" ht="18" customHeight="1">
      <c r="B25" s="264" t="s">
        <v>152</v>
      </c>
      <c r="C25" s="265"/>
      <c r="D25" s="266"/>
      <c r="E25" s="128">
        <v>76500</v>
      </c>
      <c r="F25" s="127">
        <v>6</v>
      </c>
      <c r="G25" s="267" t="s">
        <v>153</v>
      </c>
      <c r="H25" s="268"/>
      <c r="I25" s="268"/>
      <c r="J25" s="269"/>
      <c r="O25" s="40">
        <v>2037</v>
      </c>
      <c r="P25" s="37"/>
    </row>
    <row r="26" spans="1:16" ht="18" customHeight="1">
      <c r="B26" s="242" t="s">
        <v>108</v>
      </c>
      <c r="C26" s="243"/>
      <c r="D26" s="244"/>
      <c r="E26" s="103"/>
      <c r="F26" s="102"/>
      <c r="G26" s="258"/>
      <c r="H26" s="259"/>
      <c r="I26" s="259"/>
      <c r="J26" s="260"/>
      <c r="O26" s="40">
        <v>2038</v>
      </c>
    </row>
    <row r="27" spans="1:16" ht="18" customHeight="1">
      <c r="B27" s="242" t="s">
        <v>108</v>
      </c>
      <c r="C27" s="243"/>
      <c r="D27" s="244"/>
      <c r="E27" s="103"/>
      <c r="F27" s="102"/>
      <c r="G27" s="251"/>
      <c r="H27" s="252"/>
      <c r="I27" s="252"/>
      <c r="J27" s="253"/>
      <c r="O27" s="40">
        <v>2039</v>
      </c>
    </row>
    <row r="28" spans="1:16" ht="18" customHeight="1">
      <c r="B28" s="242" t="s">
        <v>108</v>
      </c>
      <c r="C28" s="243"/>
      <c r="D28" s="244"/>
      <c r="E28" s="103"/>
      <c r="F28" s="102"/>
      <c r="G28" s="251"/>
      <c r="H28" s="252"/>
      <c r="I28" s="252"/>
      <c r="J28" s="253"/>
      <c r="O28" s="40">
        <v>2040</v>
      </c>
    </row>
    <row r="29" spans="1:16" ht="18" customHeight="1">
      <c r="B29" s="242" t="s">
        <v>108</v>
      </c>
      <c r="C29" s="243"/>
      <c r="D29" s="244"/>
      <c r="E29" s="103"/>
      <c r="F29" s="102"/>
      <c r="G29" s="251"/>
      <c r="H29" s="252"/>
      <c r="I29" s="252"/>
      <c r="J29" s="253"/>
      <c r="O29" s="40">
        <v>2041</v>
      </c>
    </row>
    <row r="30" spans="1:16" ht="18" customHeight="1" thickBot="1">
      <c r="B30" s="245" t="s">
        <v>108</v>
      </c>
      <c r="C30" s="246"/>
      <c r="D30" s="247"/>
      <c r="E30" s="104"/>
      <c r="F30" s="105"/>
      <c r="G30" s="261"/>
      <c r="H30" s="262"/>
      <c r="I30" s="262"/>
      <c r="J30" s="263"/>
      <c r="O30" s="40">
        <v>2042</v>
      </c>
    </row>
    <row r="31" spans="1:16">
      <c r="O31" s="40">
        <v>2043</v>
      </c>
    </row>
    <row r="32" spans="1:16">
      <c r="O32" s="40">
        <v>2044</v>
      </c>
    </row>
    <row r="33" spans="15:15">
      <c r="O33" s="40">
        <v>2045</v>
      </c>
    </row>
    <row r="34" spans="15:15">
      <c r="O34" s="40">
        <v>2046</v>
      </c>
    </row>
    <row r="35" spans="15:15">
      <c r="O35" s="40">
        <v>2047</v>
      </c>
    </row>
    <row r="36" spans="15:15">
      <c r="O36" s="40">
        <v>2048</v>
      </c>
    </row>
    <row r="37" spans="15:15">
      <c r="O37" s="40">
        <v>2049</v>
      </c>
    </row>
    <row r="38" spans="15:15">
      <c r="O38" s="40">
        <v>2050</v>
      </c>
    </row>
    <row r="39" spans="15:15">
      <c r="O39" s="40">
        <v>2051</v>
      </c>
    </row>
    <row r="40" spans="15:15">
      <c r="O40" s="40">
        <v>2052</v>
      </c>
    </row>
    <row r="41" spans="15:15">
      <c r="O41" s="40">
        <v>2053</v>
      </c>
    </row>
    <row r="42" spans="15:15">
      <c r="O42" s="40">
        <v>2054</v>
      </c>
    </row>
    <row r="43" spans="15:15">
      <c r="O43" s="40">
        <v>2055</v>
      </c>
    </row>
    <row r="44" spans="15:15">
      <c r="O44" s="40">
        <v>2056</v>
      </c>
    </row>
    <row r="45" spans="15:15">
      <c r="O45" s="40">
        <v>2057</v>
      </c>
    </row>
    <row r="46" spans="15:15">
      <c r="O46" s="40">
        <v>2058</v>
      </c>
    </row>
    <row r="47" spans="15:15">
      <c r="O47" s="40">
        <v>2059</v>
      </c>
    </row>
    <row r="48" spans="15:15">
      <c r="O48" s="40">
        <v>2060</v>
      </c>
    </row>
    <row r="49" spans="15:15">
      <c r="O49" s="40">
        <v>2061</v>
      </c>
    </row>
    <row r="50" spans="15:15">
      <c r="O50" s="40">
        <v>2062</v>
      </c>
    </row>
    <row r="51" spans="15:15">
      <c r="O51" s="40">
        <v>2063</v>
      </c>
    </row>
    <row r="52" spans="15:15">
      <c r="O52" s="40">
        <v>2064</v>
      </c>
    </row>
    <row r="53" spans="15:15">
      <c r="O53" s="40">
        <v>2065</v>
      </c>
    </row>
    <row r="54" spans="15:15">
      <c r="O54" s="40">
        <v>2066</v>
      </c>
    </row>
    <row r="55" spans="15:15">
      <c r="O55" s="40">
        <v>2067</v>
      </c>
    </row>
    <row r="56" spans="15:15">
      <c r="O56" s="40">
        <v>2068</v>
      </c>
    </row>
    <row r="57" spans="15:15">
      <c r="O57" s="40">
        <v>2069</v>
      </c>
    </row>
    <row r="58" spans="15:15">
      <c r="O58" s="40">
        <v>2070</v>
      </c>
    </row>
    <row r="59" spans="15:15">
      <c r="O59" s="40">
        <v>2071</v>
      </c>
    </row>
    <row r="60" spans="15:15">
      <c r="O60" s="40">
        <v>2072</v>
      </c>
    </row>
    <row r="61" spans="15:15">
      <c r="O61" s="40">
        <v>2073</v>
      </c>
    </row>
    <row r="62" spans="15:15">
      <c r="O62" s="40">
        <v>2074</v>
      </c>
    </row>
    <row r="63" spans="15:15">
      <c r="O63" s="40">
        <v>2075</v>
      </c>
    </row>
    <row r="64" spans="15:15">
      <c r="O64" s="40">
        <v>2076</v>
      </c>
    </row>
    <row r="65" spans="15:15">
      <c r="O65" s="40">
        <v>2077</v>
      </c>
    </row>
    <row r="66" spans="15:15">
      <c r="O66" s="40">
        <v>2078</v>
      </c>
    </row>
    <row r="67" spans="15:15">
      <c r="O67" s="40">
        <v>2079</v>
      </c>
    </row>
    <row r="68" spans="15:15">
      <c r="O68" s="40">
        <v>2080</v>
      </c>
    </row>
    <row r="69" spans="15:15">
      <c r="O69" s="40">
        <v>2081</v>
      </c>
    </row>
    <row r="70" spans="15:15">
      <c r="O70" s="40">
        <v>2082</v>
      </c>
    </row>
    <row r="71" spans="15:15">
      <c r="O71" s="40">
        <v>2083</v>
      </c>
    </row>
    <row r="72" spans="15:15">
      <c r="O72" s="40">
        <v>2084</v>
      </c>
    </row>
    <row r="73" spans="15:15">
      <c r="O73" s="40">
        <v>2085</v>
      </c>
    </row>
    <row r="74" spans="15:15">
      <c r="O74" s="40">
        <v>2086</v>
      </c>
    </row>
    <row r="75" spans="15:15">
      <c r="O75" s="40">
        <v>2087</v>
      </c>
    </row>
    <row r="76" spans="15:15">
      <c r="O76" s="40">
        <v>2088</v>
      </c>
    </row>
    <row r="77" spans="15:15">
      <c r="O77" s="40">
        <v>2089</v>
      </c>
    </row>
    <row r="78" spans="15:15">
      <c r="O78" s="40">
        <v>2090</v>
      </c>
    </row>
    <row r="79" spans="15:15">
      <c r="O79" s="40">
        <v>2091</v>
      </c>
    </row>
    <row r="80" spans="15:15">
      <c r="O80" s="40">
        <v>2092</v>
      </c>
    </row>
    <row r="81" spans="15:15">
      <c r="O81" s="40">
        <v>2093</v>
      </c>
    </row>
    <row r="82" spans="15:15">
      <c r="O82" s="40">
        <v>2094</v>
      </c>
    </row>
    <row r="83" spans="15:15">
      <c r="O83" s="40">
        <v>2095</v>
      </c>
    </row>
    <row r="84" spans="15:15">
      <c r="O84" s="40">
        <v>2096</v>
      </c>
    </row>
    <row r="85" spans="15:15">
      <c r="O85" s="40">
        <v>2097</v>
      </c>
    </row>
    <row r="86" spans="15:15">
      <c r="O86" s="40">
        <v>2098</v>
      </c>
    </row>
    <row r="87" spans="15:15">
      <c r="O87" s="40">
        <v>2099</v>
      </c>
    </row>
    <row r="88" spans="15:15">
      <c r="O88" s="40">
        <v>2100</v>
      </c>
    </row>
  </sheetData>
  <sheetProtection sheet="1" objects="1" scenarios="1"/>
  <mergeCells count="39">
    <mergeCell ref="B12:D12"/>
    <mergeCell ref="G12:H12"/>
    <mergeCell ref="B11:D11"/>
    <mergeCell ref="B3:D4"/>
    <mergeCell ref="E3:E4"/>
    <mergeCell ref="F3:F4"/>
    <mergeCell ref="G3:H3"/>
    <mergeCell ref="L3:L4"/>
    <mergeCell ref="B5:B10"/>
    <mergeCell ref="C5:D5"/>
    <mergeCell ref="C6:C9"/>
    <mergeCell ref="C10:D10"/>
    <mergeCell ref="J3:J4"/>
    <mergeCell ref="K3:K4"/>
    <mergeCell ref="B14:D14"/>
    <mergeCell ref="B19:D19"/>
    <mergeCell ref="G19:J19"/>
    <mergeCell ref="B21:D21"/>
    <mergeCell ref="G21:J21"/>
    <mergeCell ref="B20:D20"/>
    <mergeCell ref="G20:J20"/>
    <mergeCell ref="B22:D22"/>
    <mergeCell ref="G22:J22"/>
    <mergeCell ref="B23:D23"/>
    <mergeCell ref="G23:J23"/>
    <mergeCell ref="B24:D24"/>
    <mergeCell ref="G24:J24"/>
    <mergeCell ref="B25:D25"/>
    <mergeCell ref="G25:J25"/>
    <mergeCell ref="B26:D26"/>
    <mergeCell ref="G26:J26"/>
    <mergeCell ref="B30:D30"/>
    <mergeCell ref="G30:J30"/>
    <mergeCell ref="B27:D27"/>
    <mergeCell ref="G27:J27"/>
    <mergeCell ref="B28:D28"/>
    <mergeCell ref="G28:J28"/>
    <mergeCell ref="B29:D29"/>
    <mergeCell ref="G29:J29"/>
  </mergeCells>
  <phoneticPr fontId="2"/>
  <dataValidations count="2">
    <dataValidation type="list" allowBlank="1" showInputMessage="1" showErrorMessage="1" sqref="G5:G11">
      <formula1>$O$7:$O$88</formula1>
    </dataValidation>
    <dataValidation type="list" allowBlank="1" showInputMessage="1" showErrorMessage="1" sqref="H5:H11 F20:F30">
      <formula1>$P$7:$P$18</formula1>
    </dataValidation>
  </dataValidations>
  <pageMargins left="0.7" right="0.7" top="0.75" bottom="0.75" header="0.3" footer="0.3"/>
  <pageSetup paperSize="9" scale="6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5"/>
  <sheetViews>
    <sheetView workbookViewId="0">
      <pane ySplit="6" topLeftCell="A7" activePane="bottomLeft" state="frozen"/>
      <selection pane="bottomLeft" activeCell="J12" sqref="J12"/>
    </sheetView>
  </sheetViews>
  <sheetFormatPr defaultRowHeight="18.75"/>
  <cols>
    <col min="1" max="1" width="2.875" customWidth="1"/>
    <col min="2" max="3" width="6.625" style="2" customWidth="1"/>
    <col min="4" max="4" width="18.625" style="3" customWidth="1"/>
    <col min="5" max="5" width="29.625" customWidth="1"/>
    <col min="6" max="6" width="3.125" customWidth="1"/>
    <col min="7" max="24" width="8.625" customWidth="1"/>
  </cols>
  <sheetData>
    <row r="1" spans="1:23" ht="24">
      <c r="A1" s="4" t="s">
        <v>162</v>
      </c>
    </row>
    <row r="2" spans="1:23" ht="24">
      <c r="A2" s="4"/>
      <c r="B2" s="150"/>
      <c r="C2" s="16"/>
      <c r="G2" s="151" t="s">
        <v>175</v>
      </c>
    </row>
    <row r="3" spans="1:23" ht="10.5" customHeight="1" thickBot="1">
      <c r="A3" s="4"/>
    </row>
    <row r="4" spans="1:23" ht="21" customHeight="1" thickTop="1">
      <c r="A4" s="4"/>
      <c r="B4" s="161" t="s">
        <v>92</v>
      </c>
      <c r="C4" s="162"/>
      <c r="D4" s="163" t="s">
        <v>167</v>
      </c>
      <c r="E4" s="165" t="s">
        <v>166</v>
      </c>
      <c r="G4" s="169" t="str">
        <f>'ワーク１②流動的支出（内訳の入力）'!B5</f>
        <v>スーパー</v>
      </c>
      <c r="H4" s="170" t="str">
        <f>'ワーク１②流動的支出（内訳の入力）'!B6</f>
        <v>ドラッグストアー</v>
      </c>
      <c r="I4" s="170" t="str">
        <f>'ワーク１②流動的支出（内訳の入力）'!B7</f>
        <v>ホームセンター</v>
      </c>
      <c r="J4" s="169" t="str">
        <f>'ワーク１②流動的支出（内訳の入力）'!B8</f>
        <v>コンビニ</v>
      </c>
      <c r="K4" s="170" t="str">
        <f>'ワーク１②流動的支出（内訳の入力）'!B9</f>
        <v>レストラン・食堂</v>
      </c>
      <c r="L4" s="169" t="str">
        <f>'ワーク１②流動的支出（内訳の入力）'!B10</f>
        <v>衣料品店</v>
      </c>
      <c r="M4" s="169" t="str">
        <f>'ワーク１②流動的支出（内訳の入力）'!B11</f>
        <v>家電品店</v>
      </c>
      <c r="N4" s="160" t="str">
        <f>'ワーク１②流動的支出（内訳の入力）'!B12</f>
        <v>映画館・劇場・野球場など</v>
      </c>
      <c r="O4" s="169" t="str">
        <f>'ワーク１②流動的支出（内訳の入力）'!B13</f>
        <v>交通</v>
      </c>
      <c r="P4" s="171" t="str">
        <f>'ワーク１②流動的支出（内訳の入力）'!B14</f>
        <v>その他1（　）</v>
      </c>
      <c r="Q4" s="171" t="str">
        <f>'ワーク１②流動的支出（内訳の入力）'!B15</f>
        <v>その他2（　）</v>
      </c>
      <c r="R4" s="171" t="str">
        <f>'ワーク１②流動的支出（内訳の入力）'!B16</f>
        <v>その他3（　）</v>
      </c>
      <c r="S4" s="171" t="str">
        <f>'ワーク１②流動的支出（内訳の入力）'!B17</f>
        <v>その他4（　）</v>
      </c>
      <c r="T4" s="171" t="str">
        <f>'ワーク１②流動的支出（内訳の入力）'!B18</f>
        <v>その他5（　）</v>
      </c>
      <c r="U4" s="171" t="str">
        <f>'ワーク１②流動的支出（内訳の入力）'!B19</f>
        <v>その他6（　）</v>
      </c>
      <c r="V4" s="171" t="str">
        <f>'ワーク１②流動的支出（内訳の入力）'!B20</f>
        <v>その他7（　）</v>
      </c>
      <c r="W4" s="171">
        <f>'ワーク１②流動的支出（内訳の入力）'!B21</f>
        <v>0</v>
      </c>
    </row>
    <row r="5" spans="1:23" ht="19.5" thickBot="1">
      <c r="B5" s="111" t="s">
        <v>90</v>
      </c>
      <c r="C5" s="111" t="s">
        <v>91</v>
      </c>
      <c r="D5" s="164"/>
      <c r="E5" s="166"/>
      <c r="G5" s="169"/>
      <c r="H5" s="170"/>
      <c r="I5" s="170"/>
      <c r="J5" s="169"/>
      <c r="K5" s="170"/>
      <c r="L5" s="169"/>
      <c r="M5" s="169"/>
      <c r="N5" s="160"/>
      <c r="O5" s="169"/>
      <c r="P5" s="171"/>
      <c r="Q5" s="171"/>
      <c r="R5" s="171"/>
      <c r="S5" s="171"/>
      <c r="T5" s="171"/>
      <c r="U5" s="171"/>
      <c r="V5" s="171"/>
      <c r="W5" s="171"/>
    </row>
    <row r="6" spans="1:23" ht="30.75" customHeight="1" thickBot="1">
      <c r="B6" s="167" t="s">
        <v>150</v>
      </c>
      <c r="C6" s="168"/>
      <c r="D6" s="154">
        <f>SUM(D7:D120)</f>
        <v>0</v>
      </c>
      <c r="E6" s="149" t="s">
        <v>165</v>
      </c>
      <c r="F6" s="155"/>
      <c r="G6" s="152">
        <f>SUMIF($E$7:$E$120,'ワーク１②流動的支出（内訳の入力）'!B5,$D$7:$D$120)</f>
        <v>0</v>
      </c>
      <c r="H6" s="152">
        <f>SUMIF($E$7:$E$120,'ワーク１②流動的支出（内訳の入力）'!B6,$D$7:$D$120)</f>
        <v>0</v>
      </c>
      <c r="I6" s="152">
        <f>SUMIF($E$7:$E$120,'ワーク１②流動的支出（内訳の入力）'!B7,$D$7:$D$120)</f>
        <v>0</v>
      </c>
      <c r="J6" s="152">
        <f>SUMIF($E$7:$E$120,'ワーク１②流動的支出（内訳の入力）'!B8,$D$7:$D$120)</f>
        <v>0</v>
      </c>
      <c r="K6" s="152">
        <f>SUMIF($E$7:$E$120,'ワーク１②流動的支出（内訳の入力）'!B9,$D$7:$D$120)</f>
        <v>0</v>
      </c>
      <c r="L6" s="152">
        <f>SUMIF($E$7:$E$120,'ワーク１②流動的支出（内訳の入力）'!B10,$D$7:$D$120)</f>
        <v>0</v>
      </c>
      <c r="M6" s="152">
        <f>SUMIF($E$7:$E$120,'ワーク１②流動的支出（内訳の入力）'!B11,$D$7:$D$120)</f>
        <v>0</v>
      </c>
      <c r="N6" s="152">
        <f>SUMIF($E$7:$E$120,'ワーク１②流動的支出（内訳の入力）'!B12,$D$7:$D$120)</f>
        <v>0</v>
      </c>
      <c r="O6" s="152">
        <f>SUMIF($E$7:$E$120,'ワーク１②流動的支出（内訳の入力）'!B13,$D$7:$D$120)</f>
        <v>0</v>
      </c>
      <c r="P6" s="152">
        <f>SUMIF($E$7:$E$120,'ワーク１②流動的支出（内訳の入力）'!B14,$D$7:$D$120)</f>
        <v>0</v>
      </c>
      <c r="Q6" s="152">
        <f>SUMIF($E$7:$E$120,'ワーク１②流動的支出（内訳の入力）'!B15,$D$7:$D$120)</f>
        <v>0</v>
      </c>
      <c r="R6" s="152">
        <f>SUMIF($E$7:$E$120,'ワーク１②流動的支出（内訳の入力）'!B16,$D$7:$D$120)</f>
        <v>0</v>
      </c>
      <c r="S6" s="152">
        <f>SUMIF($E$7:$E$120,'ワーク１②流動的支出（内訳の入力）'!B17,$D$7:$D$120)</f>
        <v>0</v>
      </c>
      <c r="T6" s="152">
        <f>SUMIF($E$7:$E$120,'ワーク１②流動的支出（内訳の入力）'!B18,$D$7:$D$120)</f>
        <v>0</v>
      </c>
      <c r="U6" s="152">
        <f>SUMIF($E$7:$E$120,'ワーク１②流動的支出（内訳の入力）'!B19,$D$7:$D$120)</f>
        <v>0</v>
      </c>
      <c r="V6" s="152">
        <f>SUMIF($E$7:$E$120,'ワーク１②流動的支出（内訳の入力）'!B20,$D$7:$D$120)</f>
        <v>0</v>
      </c>
      <c r="W6" s="152">
        <f>SUMIF($E$7:$E$120,'ワーク１②流動的支出（内訳の入力）'!B21,$D$7:$D$120)</f>
        <v>0</v>
      </c>
    </row>
    <row r="7" spans="1:23" ht="18" customHeight="1">
      <c r="B7" s="112"/>
      <c r="C7" s="113"/>
      <c r="D7" s="114"/>
      <c r="E7" s="153"/>
      <c r="I7" s="37"/>
      <c r="J7" s="23"/>
    </row>
    <row r="8" spans="1:23" ht="18" customHeight="1">
      <c r="B8" s="91"/>
      <c r="C8" s="92"/>
      <c r="D8" s="69"/>
      <c r="E8" s="93"/>
      <c r="I8" s="37"/>
      <c r="J8" s="23"/>
    </row>
    <row r="9" spans="1:23" ht="18" customHeight="1">
      <c r="B9" s="91"/>
      <c r="C9" s="92"/>
      <c r="D9" s="69"/>
      <c r="E9" s="93"/>
      <c r="I9" s="37"/>
      <c r="J9" s="23"/>
    </row>
    <row r="10" spans="1:23" ht="18" customHeight="1">
      <c r="B10" s="91"/>
      <c r="C10" s="92"/>
      <c r="D10" s="69"/>
      <c r="E10" s="93"/>
      <c r="I10" s="37"/>
      <c r="J10" s="23"/>
    </row>
    <row r="11" spans="1:23" ht="18" customHeight="1">
      <c r="B11" s="91"/>
      <c r="C11" s="92"/>
      <c r="D11" s="69"/>
      <c r="E11" s="93"/>
      <c r="I11" s="37"/>
      <c r="J11" s="23"/>
    </row>
    <row r="12" spans="1:23" ht="18" customHeight="1">
      <c r="B12" s="91"/>
      <c r="C12" s="92"/>
      <c r="D12" s="69"/>
      <c r="E12" s="93"/>
      <c r="I12" s="37"/>
      <c r="J12" s="23"/>
    </row>
    <row r="13" spans="1:23" ht="18" customHeight="1">
      <c r="B13" s="91"/>
      <c r="C13" s="92"/>
      <c r="D13" s="69"/>
      <c r="E13" s="93"/>
      <c r="I13" s="37"/>
      <c r="J13" s="23"/>
    </row>
    <row r="14" spans="1:23" ht="18" customHeight="1">
      <c r="B14" s="91"/>
      <c r="C14" s="92"/>
      <c r="D14" s="69"/>
      <c r="E14" s="93"/>
      <c r="I14" s="37"/>
      <c r="J14" s="23"/>
    </row>
    <row r="15" spans="1:23" ht="18" customHeight="1">
      <c r="B15" s="91"/>
      <c r="C15" s="92"/>
      <c r="D15" s="69"/>
      <c r="E15" s="93"/>
      <c r="I15" s="37"/>
      <c r="J15" s="23"/>
    </row>
    <row r="16" spans="1:23" ht="18" customHeight="1">
      <c r="B16" s="91"/>
      <c r="C16" s="92"/>
      <c r="D16" s="69"/>
      <c r="E16" s="93"/>
      <c r="I16" s="37"/>
      <c r="J16" s="23"/>
    </row>
    <row r="17" spans="2:10" ht="18" customHeight="1">
      <c r="B17" s="91"/>
      <c r="C17" s="92"/>
      <c r="D17" s="69"/>
      <c r="E17" s="93"/>
      <c r="I17" s="37"/>
      <c r="J17" s="23"/>
    </row>
    <row r="18" spans="2:10" ht="18" customHeight="1">
      <c r="B18" s="91"/>
      <c r="C18" s="92"/>
      <c r="D18" s="69"/>
      <c r="E18" s="93"/>
      <c r="I18" s="37"/>
      <c r="J18" s="23"/>
    </row>
    <row r="19" spans="2:10" ht="18" customHeight="1">
      <c r="B19" s="91"/>
      <c r="C19" s="92"/>
      <c r="D19" s="69"/>
      <c r="E19" s="93"/>
      <c r="I19" s="37"/>
      <c r="J19" s="23"/>
    </row>
    <row r="20" spans="2:10" ht="18" customHeight="1">
      <c r="B20" s="91"/>
      <c r="C20" s="92"/>
      <c r="D20" s="69"/>
      <c r="E20" s="93"/>
      <c r="I20" s="37"/>
      <c r="J20" s="23"/>
    </row>
    <row r="21" spans="2:10" ht="18" customHeight="1">
      <c r="B21" s="91"/>
      <c r="C21" s="92"/>
      <c r="D21" s="69"/>
      <c r="E21" s="93"/>
      <c r="I21" s="37"/>
      <c r="J21" s="23"/>
    </row>
    <row r="22" spans="2:10" ht="18" customHeight="1">
      <c r="B22" s="91"/>
      <c r="C22" s="92"/>
      <c r="D22" s="69"/>
      <c r="E22" s="93"/>
      <c r="I22" s="37"/>
      <c r="J22" s="23"/>
    </row>
    <row r="23" spans="2:10" ht="18" customHeight="1">
      <c r="B23" s="91"/>
      <c r="C23" s="92"/>
      <c r="D23" s="69"/>
      <c r="E23" s="93"/>
      <c r="I23" s="37"/>
      <c r="J23" s="23"/>
    </row>
    <row r="24" spans="2:10" ht="18" customHeight="1">
      <c r="B24" s="91"/>
      <c r="C24" s="92"/>
      <c r="D24" s="69"/>
      <c r="E24" s="93"/>
      <c r="I24" s="37"/>
      <c r="J24" s="23"/>
    </row>
    <row r="25" spans="2:10" ht="18" customHeight="1">
      <c r="B25" s="91"/>
      <c r="C25" s="92"/>
      <c r="D25" s="69"/>
      <c r="E25" s="93"/>
      <c r="I25" s="37"/>
      <c r="J25" s="23"/>
    </row>
    <row r="26" spans="2:10" ht="18" customHeight="1">
      <c r="B26" s="91"/>
      <c r="C26" s="92"/>
      <c r="D26" s="69"/>
      <c r="E26" s="93"/>
      <c r="I26" s="37"/>
      <c r="J26" s="23"/>
    </row>
    <row r="27" spans="2:10" ht="18" customHeight="1">
      <c r="B27" s="91"/>
      <c r="C27" s="92"/>
      <c r="D27" s="69"/>
      <c r="E27" s="93"/>
      <c r="I27" s="37"/>
      <c r="J27" s="23"/>
    </row>
    <row r="28" spans="2:10" ht="18" customHeight="1">
      <c r="B28" s="91"/>
      <c r="C28" s="92"/>
      <c r="D28" s="69"/>
      <c r="E28" s="93"/>
      <c r="I28" s="37"/>
      <c r="J28" s="23"/>
    </row>
    <row r="29" spans="2:10" ht="18" customHeight="1">
      <c r="B29" s="91"/>
      <c r="C29" s="92"/>
      <c r="D29" s="69"/>
      <c r="E29" s="93"/>
      <c r="I29" s="37"/>
      <c r="J29" s="23"/>
    </row>
    <row r="30" spans="2:10" ht="18" customHeight="1">
      <c r="B30" s="91"/>
      <c r="C30" s="92"/>
      <c r="D30" s="69"/>
      <c r="E30" s="93"/>
      <c r="I30" s="37"/>
      <c r="J30" s="23"/>
    </row>
    <row r="31" spans="2:10" ht="18" customHeight="1">
      <c r="B31" s="91"/>
      <c r="C31" s="92"/>
      <c r="D31" s="69"/>
      <c r="E31" s="93"/>
      <c r="I31" s="37"/>
      <c r="J31" s="23"/>
    </row>
    <row r="32" spans="2:10" ht="18" customHeight="1">
      <c r="B32" s="91"/>
      <c r="C32" s="92"/>
      <c r="D32" s="69"/>
      <c r="E32" s="93"/>
      <c r="I32" s="37"/>
      <c r="J32" s="23"/>
    </row>
    <row r="33" spans="2:10" ht="18" customHeight="1">
      <c r="B33" s="91"/>
      <c r="C33" s="92"/>
      <c r="D33" s="69"/>
      <c r="E33" s="93"/>
      <c r="I33" s="37"/>
      <c r="J33" s="23"/>
    </row>
    <row r="34" spans="2:10" ht="18" customHeight="1">
      <c r="B34" s="91"/>
      <c r="C34" s="92"/>
      <c r="D34" s="69"/>
      <c r="E34" s="93"/>
      <c r="I34" s="37"/>
      <c r="J34" s="23"/>
    </row>
    <row r="35" spans="2:10" ht="18" customHeight="1">
      <c r="B35" s="91"/>
      <c r="C35" s="92"/>
      <c r="D35" s="69"/>
      <c r="E35" s="93"/>
      <c r="I35" s="37"/>
      <c r="J35" s="23"/>
    </row>
    <row r="36" spans="2:10" ht="18" customHeight="1">
      <c r="B36" s="91"/>
      <c r="C36" s="92"/>
      <c r="D36" s="69"/>
      <c r="E36" s="93"/>
      <c r="I36" s="37"/>
      <c r="J36" s="23"/>
    </row>
    <row r="37" spans="2:10" ht="18" customHeight="1">
      <c r="B37" s="91"/>
      <c r="C37" s="92"/>
      <c r="D37" s="69"/>
      <c r="E37" s="93"/>
      <c r="I37" s="37"/>
      <c r="J37" s="23"/>
    </row>
    <row r="38" spans="2:10" ht="18" customHeight="1">
      <c r="B38" s="91"/>
      <c r="C38" s="92"/>
      <c r="D38" s="69"/>
      <c r="E38" s="93"/>
      <c r="I38" s="37"/>
      <c r="J38" s="23"/>
    </row>
    <row r="39" spans="2:10" ht="18" customHeight="1">
      <c r="B39" s="91"/>
      <c r="C39" s="92"/>
      <c r="D39" s="69"/>
      <c r="E39" s="93"/>
      <c r="I39" s="37"/>
      <c r="J39" s="23"/>
    </row>
    <row r="40" spans="2:10" ht="18" customHeight="1">
      <c r="B40" s="91"/>
      <c r="C40" s="92"/>
      <c r="D40" s="69"/>
      <c r="E40" s="93"/>
      <c r="I40" s="37"/>
      <c r="J40" s="23"/>
    </row>
    <row r="41" spans="2:10" ht="18" customHeight="1">
      <c r="B41" s="91"/>
      <c r="C41" s="92"/>
      <c r="D41" s="69"/>
      <c r="E41" s="93"/>
      <c r="I41" s="37"/>
      <c r="J41" s="23"/>
    </row>
    <row r="42" spans="2:10" ht="18" customHeight="1">
      <c r="B42" s="91"/>
      <c r="C42" s="92"/>
      <c r="D42" s="69"/>
      <c r="E42" s="93"/>
      <c r="I42" s="37"/>
      <c r="J42" s="23"/>
    </row>
    <row r="43" spans="2:10" ht="18" customHeight="1">
      <c r="B43" s="91"/>
      <c r="C43" s="92"/>
      <c r="D43" s="69"/>
      <c r="E43" s="93"/>
      <c r="I43" s="37"/>
      <c r="J43" s="23"/>
    </row>
    <row r="44" spans="2:10" ht="18" customHeight="1">
      <c r="B44" s="91"/>
      <c r="C44" s="92"/>
      <c r="D44" s="69"/>
      <c r="E44" s="93"/>
      <c r="I44" s="37"/>
      <c r="J44" s="23"/>
    </row>
    <row r="45" spans="2:10" ht="18" customHeight="1">
      <c r="B45" s="91"/>
      <c r="C45" s="92"/>
      <c r="D45" s="69"/>
      <c r="E45" s="93"/>
      <c r="I45" s="37"/>
      <c r="J45" s="23"/>
    </row>
    <row r="46" spans="2:10" ht="18" customHeight="1">
      <c r="B46" s="91"/>
      <c r="C46" s="92"/>
      <c r="D46" s="69"/>
      <c r="E46" s="93"/>
      <c r="I46" s="37"/>
      <c r="J46" s="23"/>
    </row>
    <row r="47" spans="2:10" ht="18" customHeight="1">
      <c r="B47" s="91"/>
      <c r="C47" s="92"/>
      <c r="D47" s="69"/>
      <c r="E47" s="93"/>
      <c r="I47" s="37"/>
      <c r="J47" s="23"/>
    </row>
    <row r="48" spans="2:10" ht="18" customHeight="1">
      <c r="B48" s="91"/>
      <c r="C48" s="92"/>
      <c r="D48" s="69"/>
      <c r="E48" s="93"/>
      <c r="I48" s="37"/>
      <c r="J48" s="23"/>
    </row>
    <row r="49" spans="2:10" ht="18" customHeight="1">
      <c r="B49" s="91"/>
      <c r="C49" s="92"/>
      <c r="D49" s="69"/>
      <c r="E49" s="93"/>
      <c r="I49" s="37"/>
      <c r="J49" s="23"/>
    </row>
    <row r="50" spans="2:10" ht="18" customHeight="1">
      <c r="B50" s="91"/>
      <c r="C50" s="92"/>
      <c r="D50" s="69"/>
      <c r="E50" s="93"/>
      <c r="I50" s="37"/>
      <c r="J50" s="23"/>
    </row>
    <row r="51" spans="2:10" ht="18" customHeight="1">
      <c r="B51" s="91"/>
      <c r="C51" s="92"/>
      <c r="D51" s="69"/>
      <c r="E51" s="93"/>
      <c r="I51" s="37"/>
      <c r="J51" s="23"/>
    </row>
    <row r="52" spans="2:10" ht="18" customHeight="1">
      <c r="B52" s="91"/>
      <c r="C52" s="92"/>
      <c r="D52" s="69"/>
      <c r="E52" s="93"/>
      <c r="I52" s="37"/>
      <c r="J52" s="23"/>
    </row>
    <row r="53" spans="2:10" ht="18" customHeight="1">
      <c r="B53" s="91"/>
      <c r="C53" s="92"/>
      <c r="D53" s="69"/>
      <c r="E53" s="93"/>
      <c r="I53" s="37"/>
      <c r="J53" s="23"/>
    </row>
    <row r="54" spans="2:10" ht="18" customHeight="1">
      <c r="B54" s="91"/>
      <c r="C54" s="92"/>
      <c r="D54" s="69"/>
      <c r="E54" s="93"/>
      <c r="I54" s="37"/>
      <c r="J54" s="23"/>
    </row>
    <row r="55" spans="2:10" ht="18" customHeight="1">
      <c r="B55" s="91"/>
      <c r="C55" s="92"/>
      <c r="D55" s="69"/>
      <c r="E55" s="93"/>
      <c r="I55" s="37"/>
      <c r="J55" s="23"/>
    </row>
    <row r="56" spans="2:10" ht="18" customHeight="1">
      <c r="B56" s="91"/>
      <c r="C56" s="92"/>
      <c r="D56" s="69"/>
      <c r="E56" s="93"/>
      <c r="I56" s="37"/>
      <c r="J56" s="23"/>
    </row>
    <row r="57" spans="2:10" ht="18" customHeight="1">
      <c r="B57" s="91"/>
      <c r="C57" s="92"/>
      <c r="D57" s="69"/>
      <c r="E57" s="93"/>
      <c r="I57" s="37"/>
      <c r="J57" s="23"/>
    </row>
    <row r="58" spans="2:10" ht="18" customHeight="1">
      <c r="B58" s="91"/>
      <c r="C58" s="92"/>
      <c r="D58" s="69"/>
      <c r="E58" s="93"/>
      <c r="I58" s="37"/>
      <c r="J58" s="23"/>
    </row>
    <row r="59" spans="2:10" ht="18" customHeight="1">
      <c r="B59" s="91"/>
      <c r="C59" s="92"/>
      <c r="D59" s="69"/>
      <c r="E59" s="93"/>
      <c r="I59" s="37"/>
      <c r="J59" s="23"/>
    </row>
    <row r="60" spans="2:10" ht="18" customHeight="1">
      <c r="B60" s="91"/>
      <c r="C60" s="92"/>
      <c r="D60" s="69"/>
      <c r="E60" s="93"/>
      <c r="I60" s="37"/>
      <c r="J60" s="23"/>
    </row>
    <row r="61" spans="2:10" ht="18" customHeight="1">
      <c r="B61" s="91"/>
      <c r="C61" s="92"/>
      <c r="D61" s="69"/>
      <c r="E61" s="93"/>
      <c r="I61" s="37"/>
      <c r="J61" s="23"/>
    </row>
    <row r="62" spans="2:10" ht="18" customHeight="1">
      <c r="B62" s="91"/>
      <c r="C62" s="92"/>
      <c r="D62" s="69"/>
      <c r="E62" s="93"/>
      <c r="I62" s="37"/>
      <c r="J62" s="23"/>
    </row>
    <row r="63" spans="2:10" ht="18" customHeight="1">
      <c r="B63" s="91"/>
      <c r="C63" s="92"/>
      <c r="D63" s="69"/>
      <c r="E63" s="93"/>
      <c r="I63" s="37"/>
      <c r="J63" s="23"/>
    </row>
    <row r="64" spans="2:10" ht="18" customHeight="1">
      <c r="B64" s="91"/>
      <c r="C64" s="92"/>
      <c r="D64" s="69"/>
      <c r="E64" s="93"/>
      <c r="I64" s="37"/>
      <c r="J64" s="23"/>
    </row>
    <row r="65" spans="2:10" ht="18" customHeight="1">
      <c r="B65" s="91"/>
      <c r="C65" s="92"/>
      <c r="D65" s="69"/>
      <c r="E65" s="93"/>
      <c r="I65" s="37"/>
      <c r="J65" s="23"/>
    </row>
    <row r="66" spans="2:10" ht="18" customHeight="1">
      <c r="B66" s="91"/>
      <c r="C66" s="92"/>
      <c r="D66" s="69"/>
      <c r="E66" s="93"/>
      <c r="I66" s="37"/>
      <c r="J66" s="23"/>
    </row>
    <row r="67" spans="2:10" ht="18" customHeight="1">
      <c r="B67" s="91"/>
      <c r="C67" s="92"/>
      <c r="D67" s="69"/>
      <c r="E67" s="93"/>
      <c r="I67" s="37"/>
      <c r="J67" s="23"/>
    </row>
    <row r="68" spans="2:10" ht="18" customHeight="1">
      <c r="B68" s="91"/>
      <c r="C68" s="92"/>
      <c r="D68" s="69"/>
      <c r="E68" s="93"/>
      <c r="I68" s="37"/>
      <c r="J68" s="23"/>
    </row>
    <row r="69" spans="2:10" ht="18" customHeight="1">
      <c r="B69" s="91"/>
      <c r="C69" s="92"/>
      <c r="D69" s="69"/>
      <c r="E69" s="93"/>
      <c r="I69" s="37"/>
      <c r="J69" s="23"/>
    </row>
    <row r="70" spans="2:10" ht="18" customHeight="1">
      <c r="B70" s="91"/>
      <c r="C70" s="92"/>
      <c r="D70" s="69"/>
      <c r="E70" s="93"/>
      <c r="I70" s="37"/>
      <c r="J70" s="23"/>
    </row>
    <row r="71" spans="2:10" ht="18" customHeight="1">
      <c r="B71" s="91"/>
      <c r="C71" s="92"/>
      <c r="D71" s="69"/>
      <c r="E71" s="93"/>
      <c r="I71" s="37"/>
      <c r="J71" s="23"/>
    </row>
    <row r="72" spans="2:10" ht="18" customHeight="1">
      <c r="B72" s="91"/>
      <c r="C72" s="92"/>
      <c r="D72" s="69"/>
      <c r="E72" s="93"/>
      <c r="I72" s="37"/>
      <c r="J72" s="23"/>
    </row>
    <row r="73" spans="2:10" ht="18" customHeight="1">
      <c r="B73" s="91"/>
      <c r="C73" s="92"/>
      <c r="D73" s="69"/>
      <c r="E73" s="93"/>
      <c r="I73" s="37"/>
      <c r="J73" s="23"/>
    </row>
    <row r="74" spans="2:10" ht="18" customHeight="1">
      <c r="B74" s="91"/>
      <c r="C74" s="92"/>
      <c r="D74" s="69"/>
      <c r="E74" s="93"/>
      <c r="I74" s="37"/>
      <c r="J74" s="23"/>
    </row>
    <row r="75" spans="2:10" ht="18" customHeight="1">
      <c r="B75" s="91"/>
      <c r="C75" s="92"/>
      <c r="D75" s="69"/>
      <c r="E75" s="93"/>
      <c r="I75" s="37"/>
      <c r="J75" s="23"/>
    </row>
    <row r="76" spans="2:10" ht="18" customHeight="1">
      <c r="B76" s="91"/>
      <c r="C76" s="92"/>
      <c r="D76" s="69"/>
      <c r="E76" s="93"/>
      <c r="I76" s="37"/>
      <c r="J76" s="23"/>
    </row>
    <row r="77" spans="2:10" ht="18" customHeight="1">
      <c r="B77" s="91"/>
      <c r="C77" s="92"/>
      <c r="D77" s="69"/>
      <c r="E77" s="93"/>
      <c r="I77" s="37"/>
      <c r="J77" s="23"/>
    </row>
    <row r="78" spans="2:10" ht="18" customHeight="1">
      <c r="B78" s="91"/>
      <c r="C78" s="92"/>
      <c r="D78" s="69"/>
      <c r="E78" s="93"/>
      <c r="I78" s="37"/>
      <c r="J78" s="23"/>
    </row>
    <row r="79" spans="2:10" ht="18" customHeight="1">
      <c r="B79" s="91"/>
      <c r="C79" s="92"/>
      <c r="D79" s="69"/>
      <c r="E79" s="93"/>
      <c r="I79" s="37"/>
      <c r="J79" s="23"/>
    </row>
    <row r="80" spans="2:10" ht="18" customHeight="1">
      <c r="B80" s="91"/>
      <c r="C80" s="92"/>
      <c r="D80" s="69"/>
      <c r="E80" s="93"/>
      <c r="I80" s="37"/>
      <c r="J80" s="23"/>
    </row>
    <row r="81" spans="2:10" ht="18" customHeight="1">
      <c r="B81" s="91"/>
      <c r="C81" s="92"/>
      <c r="D81" s="69"/>
      <c r="E81" s="93"/>
      <c r="I81" s="37"/>
      <c r="J81" s="23"/>
    </row>
    <row r="82" spans="2:10" ht="18" customHeight="1">
      <c r="B82" s="91"/>
      <c r="C82" s="92"/>
      <c r="D82" s="69"/>
      <c r="E82" s="93"/>
      <c r="I82" s="37"/>
      <c r="J82" s="23"/>
    </row>
    <row r="83" spans="2:10" ht="18" customHeight="1">
      <c r="B83" s="91"/>
      <c r="C83" s="92"/>
      <c r="D83" s="69"/>
      <c r="E83" s="93"/>
      <c r="I83" s="37"/>
      <c r="J83" s="23"/>
    </row>
    <row r="84" spans="2:10" ht="18" customHeight="1">
      <c r="B84" s="91"/>
      <c r="C84" s="92"/>
      <c r="D84" s="69"/>
      <c r="E84" s="93"/>
      <c r="I84" s="37"/>
      <c r="J84" s="23"/>
    </row>
    <row r="85" spans="2:10" ht="18" customHeight="1">
      <c r="B85" s="91"/>
      <c r="C85" s="92"/>
      <c r="D85" s="69"/>
      <c r="E85" s="93"/>
      <c r="I85" s="37"/>
      <c r="J85" s="23"/>
    </row>
    <row r="86" spans="2:10" ht="18" customHeight="1">
      <c r="B86" s="91"/>
      <c r="C86" s="92"/>
      <c r="D86" s="69"/>
      <c r="E86" s="93"/>
      <c r="I86" s="37"/>
      <c r="J86" s="23"/>
    </row>
    <row r="87" spans="2:10" ht="18" customHeight="1">
      <c r="B87" s="91"/>
      <c r="C87" s="92"/>
      <c r="D87" s="69"/>
      <c r="E87" s="93"/>
      <c r="I87" s="37"/>
      <c r="J87" s="23"/>
    </row>
    <row r="88" spans="2:10" ht="18" customHeight="1">
      <c r="B88" s="91"/>
      <c r="C88" s="92"/>
      <c r="D88" s="69"/>
      <c r="E88" s="93"/>
      <c r="I88" s="37"/>
      <c r="J88" s="23"/>
    </row>
    <row r="89" spans="2:10" ht="18" customHeight="1">
      <c r="B89" s="91"/>
      <c r="C89" s="92"/>
      <c r="D89" s="69"/>
      <c r="E89" s="93"/>
      <c r="I89" s="37"/>
      <c r="J89" s="23"/>
    </row>
    <row r="90" spans="2:10" ht="18" customHeight="1">
      <c r="B90" s="91"/>
      <c r="C90" s="92"/>
      <c r="D90" s="69"/>
      <c r="E90" s="93"/>
      <c r="I90" s="37"/>
      <c r="J90" s="23"/>
    </row>
    <row r="91" spans="2:10" ht="18" customHeight="1">
      <c r="B91" s="91"/>
      <c r="C91" s="92"/>
      <c r="D91" s="69"/>
      <c r="E91" s="93"/>
      <c r="I91" s="37"/>
      <c r="J91" s="23"/>
    </row>
    <row r="92" spans="2:10" ht="18" customHeight="1">
      <c r="B92" s="91"/>
      <c r="C92" s="92"/>
      <c r="D92" s="69"/>
      <c r="E92" s="93"/>
      <c r="I92" s="37"/>
      <c r="J92" s="23"/>
    </row>
    <row r="93" spans="2:10" ht="18" customHeight="1">
      <c r="B93" s="91"/>
      <c r="C93" s="92"/>
      <c r="D93" s="69"/>
      <c r="E93" s="93"/>
      <c r="I93" s="37"/>
      <c r="J93" s="23"/>
    </row>
    <row r="94" spans="2:10" ht="18" customHeight="1">
      <c r="B94" s="91"/>
      <c r="C94" s="92"/>
      <c r="D94" s="69"/>
      <c r="E94" s="93"/>
      <c r="I94" s="37"/>
      <c r="J94" s="23"/>
    </row>
    <row r="95" spans="2:10" ht="18" customHeight="1">
      <c r="B95" s="91"/>
      <c r="C95" s="92"/>
      <c r="D95" s="69"/>
      <c r="E95" s="93"/>
      <c r="I95" s="37"/>
      <c r="J95" s="23"/>
    </row>
    <row r="96" spans="2:10" ht="18" customHeight="1">
      <c r="B96" s="91"/>
      <c r="C96" s="92"/>
      <c r="D96" s="69"/>
      <c r="E96" s="93"/>
      <c r="I96" s="37"/>
      <c r="J96" s="23"/>
    </row>
    <row r="97" spans="2:10" ht="18" customHeight="1">
      <c r="B97" s="91"/>
      <c r="C97" s="92"/>
      <c r="D97" s="69"/>
      <c r="E97" s="93"/>
      <c r="I97" s="37"/>
      <c r="J97" s="23"/>
    </row>
    <row r="98" spans="2:10" ht="18" customHeight="1">
      <c r="B98" s="91"/>
      <c r="C98" s="92"/>
      <c r="D98" s="69"/>
      <c r="E98" s="93"/>
      <c r="I98" s="37"/>
      <c r="J98" s="23"/>
    </row>
    <row r="99" spans="2:10" ht="18" customHeight="1">
      <c r="B99" s="91"/>
      <c r="C99" s="92"/>
      <c r="D99" s="69"/>
      <c r="E99" s="93"/>
      <c r="I99" s="37"/>
      <c r="J99" s="23"/>
    </row>
    <row r="100" spans="2:10" ht="18" customHeight="1">
      <c r="B100" s="91"/>
      <c r="C100" s="92"/>
      <c r="D100" s="69"/>
      <c r="E100" s="93"/>
      <c r="I100" s="37"/>
      <c r="J100" s="23"/>
    </row>
    <row r="101" spans="2:10" ht="18" customHeight="1">
      <c r="B101" s="91"/>
      <c r="C101" s="92"/>
      <c r="D101" s="69"/>
      <c r="E101" s="93"/>
      <c r="I101" s="37"/>
      <c r="J101" s="23"/>
    </row>
    <row r="102" spans="2:10" ht="18" customHeight="1">
      <c r="B102" s="91"/>
      <c r="C102" s="92"/>
      <c r="D102" s="69"/>
      <c r="E102" s="93"/>
      <c r="I102" s="37"/>
      <c r="J102" s="23"/>
    </row>
    <row r="103" spans="2:10" ht="18" customHeight="1">
      <c r="B103" s="91"/>
      <c r="C103" s="92"/>
      <c r="D103" s="69"/>
      <c r="E103" s="93"/>
      <c r="I103" s="37"/>
      <c r="J103" s="23"/>
    </row>
    <row r="104" spans="2:10" ht="18" customHeight="1">
      <c r="B104" s="91"/>
      <c r="C104" s="92"/>
      <c r="D104" s="69"/>
      <c r="E104" s="93"/>
      <c r="I104" s="37"/>
      <c r="J104" s="23"/>
    </row>
    <row r="105" spans="2:10" ht="18" customHeight="1">
      <c r="B105" s="91"/>
      <c r="C105" s="92"/>
      <c r="D105" s="69"/>
      <c r="E105" s="93"/>
      <c r="I105" s="37"/>
      <c r="J105" s="23"/>
    </row>
    <row r="106" spans="2:10" ht="18" customHeight="1">
      <c r="B106" s="91"/>
      <c r="C106" s="92"/>
      <c r="D106" s="69"/>
      <c r="E106" s="93"/>
      <c r="I106" s="37"/>
      <c r="J106" s="23"/>
    </row>
    <row r="107" spans="2:10" ht="18" customHeight="1">
      <c r="B107" s="91"/>
      <c r="C107" s="92"/>
      <c r="D107" s="69"/>
      <c r="E107" s="93"/>
      <c r="I107" s="37"/>
      <c r="J107" s="23"/>
    </row>
    <row r="108" spans="2:10" ht="18" customHeight="1">
      <c r="B108" s="91"/>
      <c r="C108" s="92"/>
      <c r="D108" s="69"/>
      <c r="E108" s="93"/>
      <c r="I108" s="37"/>
      <c r="J108" s="23"/>
    </row>
    <row r="109" spans="2:10" ht="18" customHeight="1">
      <c r="B109" s="91"/>
      <c r="C109" s="92"/>
      <c r="D109" s="69"/>
      <c r="E109" s="93"/>
      <c r="I109" s="37"/>
      <c r="J109" s="23"/>
    </row>
    <row r="110" spans="2:10" ht="18" customHeight="1">
      <c r="B110" s="91"/>
      <c r="C110" s="92"/>
      <c r="D110" s="69"/>
      <c r="E110" s="93"/>
      <c r="I110" s="37"/>
      <c r="J110" s="23"/>
    </row>
    <row r="111" spans="2:10" ht="18" customHeight="1">
      <c r="B111" s="91"/>
      <c r="C111" s="92"/>
      <c r="D111" s="69"/>
      <c r="E111" s="93"/>
      <c r="I111" s="37"/>
      <c r="J111" s="23"/>
    </row>
    <row r="112" spans="2:10" ht="18" customHeight="1">
      <c r="B112" s="91"/>
      <c r="C112" s="92"/>
      <c r="D112" s="69"/>
      <c r="E112" s="93"/>
      <c r="I112" s="37"/>
      <c r="J112" s="23"/>
    </row>
    <row r="113" spans="2:10" ht="18" customHeight="1">
      <c r="B113" s="91"/>
      <c r="C113" s="92"/>
      <c r="D113" s="69"/>
      <c r="E113" s="93"/>
      <c r="I113" s="37"/>
      <c r="J113" s="23"/>
    </row>
    <row r="114" spans="2:10" ht="18" customHeight="1">
      <c r="B114" s="91"/>
      <c r="C114" s="92"/>
      <c r="D114" s="69"/>
      <c r="E114" s="93"/>
      <c r="I114" s="37"/>
      <c r="J114" s="23"/>
    </row>
    <row r="115" spans="2:10" ht="18" customHeight="1">
      <c r="B115" s="91"/>
      <c r="C115" s="92"/>
      <c r="D115" s="69"/>
      <c r="E115" s="93"/>
      <c r="I115" s="37"/>
      <c r="J115" s="23"/>
    </row>
    <row r="116" spans="2:10" ht="18" customHeight="1">
      <c r="B116" s="91"/>
      <c r="C116" s="92"/>
      <c r="D116" s="69"/>
      <c r="E116" s="93"/>
      <c r="I116" s="37"/>
      <c r="J116" s="23"/>
    </row>
    <row r="117" spans="2:10" ht="18" customHeight="1">
      <c r="B117" s="91"/>
      <c r="C117" s="92"/>
      <c r="D117" s="69"/>
      <c r="E117" s="93"/>
      <c r="I117" s="37"/>
      <c r="J117" s="23"/>
    </row>
    <row r="118" spans="2:10" ht="18" customHeight="1">
      <c r="B118" s="91"/>
      <c r="C118" s="92"/>
      <c r="D118" s="69"/>
      <c r="E118" s="93"/>
      <c r="I118" s="37"/>
      <c r="J118" s="23"/>
    </row>
    <row r="119" spans="2:10" ht="18" customHeight="1">
      <c r="B119" s="91"/>
      <c r="C119" s="92"/>
      <c r="D119" s="69"/>
      <c r="E119" s="93"/>
      <c r="I119" s="37"/>
      <c r="J119" s="23"/>
    </row>
    <row r="120" spans="2:10" ht="18" customHeight="1">
      <c r="B120" s="91"/>
      <c r="C120" s="92"/>
      <c r="D120" s="69"/>
      <c r="E120" s="93"/>
      <c r="I120" s="37"/>
      <c r="J120" s="23"/>
    </row>
    <row r="121" spans="2:10">
      <c r="J121" s="23"/>
    </row>
    <row r="122" spans="2:10">
      <c r="J122" s="23"/>
    </row>
    <row r="123" spans="2:10">
      <c r="J123" s="23"/>
    </row>
    <row r="124" spans="2:10">
      <c r="J124" s="23"/>
    </row>
    <row r="125" spans="2:10">
      <c r="J125" s="23"/>
    </row>
    <row r="126" spans="2:10">
      <c r="J126" s="23"/>
    </row>
    <row r="127" spans="2:10">
      <c r="J127" s="23"/>
    </row>
    <row r="128" spans="2:10">
      <c r="J128" s="23"/>
    </row>
    <row r="129" spans="10:10">
      <c r="J129" s="23"/>
    </row>
    <row r="130" spans="10:10">
      <c r="J130" s="23"/>
    </row>
    <row r="131" spans="10:10">
      <c r="J131" s="23"/>
    </row>
    <row r="132" spans="10:10">
      <c r="J132" s="23"/>
    </row>
    <row r="133" spans="10:10">
      <c r="J133" s="23"/>
    </row>
    <row r="134" spans="10:10">
      <c r="J134" s="23"/>
    </row>
    <row r="135" spans="10:10">
      <c r="J135" s="23"/>
    </row>
    <row r="136" spans="10:10">
      <c r="J136" s="23"/>
    </row>
    <row r="137" spans="10:10">
      <c r="J137" s="23"/>
    </row>
    <row r="138" spans="10:10">
      <c r="J138" s="23"/>
    </row>
    <row r="139" spans="10:10">
      <c r="J139" s="23"/>
    </row>
    <row r="185" spans="9:10">
      <c r="I185" s="37">
        <v>1</v>
      </c>
      <c r="J185" s="23">
        <v>1</v>
      </c>
    </row>
    <row r="186" spans="9:10">
      <c r="I186" s="37">
        <v>2</v>
      </c>
      <c r="J186" s="23">
        <v>2</v>
      </c>
    </row>
    <row r="187" spans="9:10">
      <c r="I187" s="37">
        <v>3</v>
      </c>
      <c r="J187" s="23">
        <v>3</v>
      </c>
    </row>
    <row r="188" spans="9:10">
      <c r="I188" s="37">
        <v>4</v>
      </c>
      <c r="J188" s="23">
        <v>4</v>
      </c>
    </row>
    <row r="189" spans="9:10">
      <c r="I189" s="37">
        <v>5</v>
      </c>
      <c r="J189" s="23">
        <v>5</v>
      </c>
    </row>
    <row r="190" spans="9:10">
      <c r="I190" s="37">
        <v>6</v>
      </c>
      <c r="J190" s="23">
        <v>6</v>
      </c>
    </row>
    <row r="191" spans="9:10">
      <c r="I191" s="37">
        <v>7</v>
      </c>
      <c r="J191" s="23">
        <v>7</v>
      </c>
    </row>
    <row r="192" spans="9:10">
      <c r="I192" s="37">
        <v>8</v>
      </c>
      <c r="J192" s="23">
        <v>8</v>
      </c>
    </row>
    <row r="193" spans="9:10">
      <c r="I193" s="37">
        <v>9</v>
      </c>
      <c r="J193" s="23">
        <v>9</v>
      </c>
    </row>
    <row r="194" spans="9:10">
      <c r="I194" s="37">
        <v>10</v>
      </c>
      <c r="J194" s="23">
        <v>10</v>
      </c>
    </row>
    <row r="195" spans="9:10">
      <c r="I195" s="37">
        <v>11</v>
      </c>
      <c r="J195" s="23">
        <v>11</v>
      </c>
    </row>
    <row r="196" spans="9:10">
      <c r="I196" s="37">
        <v>12</v>
      </c>
      <c r="J196" s="23">
        <v>12</v>
      </c>
    </row>
    <row r="197" spans="9:10">
      <c r="J197" s="23">
        <v>13</v>
      </c>
    </row>
    <row r="198" spans="9:10">
      <c r="J198" s="23">
        <v>14</v>
      </c>
    </row>
    <row r="199" spans="9:10">
      <c r="J199" s="23">
        <v>15</v>
      </c>
    </row>
    <row r="200" spans="9:10">
      <c r="J200" s="23">
        <v>16</v>
      </c>
    </row>
    <row r="201" spans="9:10">
      <c r="J201" s="23">
        <v>17</v>
      </c>
    </row>
    <row r="202" spans="9:10">
      <c r="J202" s="23">
        <v>18</v>
      </c>
    </row>
    <row r="203" spans="9:10">
      <c r="J203" s="23">
        <v>19</v>
      </c>
    </row>
    <row r="204" spans="9:10">
      <c r="J204" s="23">
        <v>20</v>
      </c>
    </row>
    <row r="205" spans="9:10">
      <c r="J205" s="23">
        <v>21</v>
      </c>
    </row>
    <row r="206" spans="9:10">
      <c r="J206" s="23">
        <v>22</v>
      </c>
    </row>
    <row r="207" spans="9:10">
      <c r="J207" s="23">
        <v>23</v>
      </c>
    </row>
    <row r="208" spans="9:10">
      <c r="J208" s="23">
        <v>24</v>
      </c>
    </row>
    <row r="209" spans="10:10">
      <c r="J209" s="23">
        <v>25</v>
      </c>
    </row>
    <row r="210" spans="10:10">
      <c r="J210" s="23">
        <v>26</v>
      </c>
    </row>
    <row r="211" spans="10:10">
      <c r="J211" s="23">
        <v>27</v>
      </c>
    </row>
    <row r="212" spans="10:10">
      <c r="J212" s="23">
        <v>28</v>
      </c>
    </row>
    <row r="213" spans="10:10">
      <c r="J213" s="23">
        <v>29</v>
      </c>
    </row>
    <row r="214" spans="10:10">
      <c r="J214" s="23">
        <v>30</v>
      </c>
    </row>
    <row r="215" spans="10:10">
      <c r="J215" s="23">
        <v>31</v>
      </c>
    </row>
  </sheetData>
  <sheetProtection sheet="1" objects="1" scenarios="1"/>
  <mergeCells count="21">
    <mergeCell ref="U4:U5"/>
    <mergeCell ref="V4:V5"/>
    <mergeCell ref="W4:W5"/>
    <mergeCell ref="O4:O5"/>
    <mergeCell ref="P4:P5"/>
    <mergeCell ref="Q4:Q5"/>
    <mergeCell ref="R4:R5"/>
    <mergeCell ref="S4:S5"/>
    <mergeCell ref="T4:T5"/>
    <mergeCell ref="N4:N5"/>
    <mergeCell ref="B4:C4"/>
    <mergeCell ref="D4:D5"/>
    <mergeCell ref="E4:E5"/>
    <mergeCell ref="B6:C6"/>
    <mergeCell ref="G4:G5"/>
    <mergeCell ref="H4:H5"/>
    <mergeCell ref="I4:I5"/>
    <mergeCell ref="J4:J5"/>
    <mergeCell ref="K4:K5"/>
    <mergeCell ref="L4:L5"/>
    <mergeCell ref="M4:M5"/>
  </mergeCells>
  <phoneticPr fontId="2"/>
  <dataValidations count="3">
    <dataValidation type="list" allowBlank="1" showInputMessage="1" showErrorMessage="1" sqref="B7:B120">
      <formula1>$I$185:$I$196</formula1>
    </dataValidation>
    <dataValidation type="list" allowBlank="1" showInputMessage="1" showErrorMessage="1" sqref="C7:C120">
      <formula1>$J$185:$J$215</formula1>
    </dataValidation>
    <dataValidation showInputMessage="1" showErrorMessage="1" sqref="E6"/>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'ワーク１②流動的支出（内訳の入力）'!$B$5:$B$21</xm:f>
          </x14:formula1>
          <xm:sqref>E7:E120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workbookViewId="0">
      <pane ySplit="4" topLeftCell="A5" activePane="bottomLeft" state="frozen"/>
      <selection pane="bottomLeft" activeCell="D5" sqref="D5"/>
    </sheetView>
  </sheetViews>
  <sheetFormatPr defaultRowHeight="18.75"/>
  <cols>
    <col min="1" max="1" width="3.875" customWidth="1"/>
    <col min="2" max="2" width="39.5" style="2" customWidth="1"/>
    <col min="3" max="3" width="15.5" style="3" customWidth="1"/>
    <col min="4" max="4" width="37" customWidth="1"/>
  </cols>
  <sheetData>
    <row r="1" spans="1:4" ht="24">
      <c r="A1" s="4" t="s">
        <v>162</v>
      </c>
    </row>
    <row r="2" spans="1:4" ht="24">
      <c r="A2" s="4"/>
      <c r="C2" s="158" t="s">
        <v>176</v>
      </c>
    </row>
    <row r="3" spans="1:4" ht="7.5" customHeight="1" thickBot="1">
      <c r="A3" s="4"/>
    </row>
    <row r="4" spans="1:4" ht="27" customHeight="1" thickTop="1">
      <c r="B4" s="7" t="s">
        <v>79</v>
      </c>
      <c r="C4" s="9" t="s">
        <v>89</v>
      </c>
      <c r="D4" s="15" t="s">
        <v>88</v>
      </c>
    </row>
    <row r="5" spans="1:4" ht="27.75" customHeight="1">
      <c r="B5" s="17" t="s">
        <v>80</v>
      </c>
      <c r="C5" s="156">
        <f>'ワーク１①流動的支出（金額・購入先の入力）'!G6</f>
        <v>0</v>
      </c>
      <c r="D5" s="94"/>
    </row>
    <row r="6" spans="1:4" ht="27.75" customHeight="1">
      <c r="B6" s="17" t="s">
        <v>81</v>
      </c>
      <c r="C6" s="156">
        <f>'ワーク１①流動的支出（金額・購入先の入力）'!H6</f>
        <v>0</v>
      </c>
      <c r="D6" s="94"/>
    </row>
    <row r="7" spans="1:4" ht="27.75" customHeight="1">
      <c r="B7" s="17" t="s">
        <v>155</v>
      </c>
      <c r="C7" s="156">
        <f>'ワーク１①流動的支出（金額・購入先の入力）'!I6</f>
        <v>0</v>
      </c>
      <c r="D7" s="94"/>
    </row>
    <row r="8" spans="1:4" ht="27.75" customHeight="1">
      <c r="B8" s="17" t="s">
        <v>82</v>
      </c>
      <c r="C8" s="156">
        <f>'ワーク１①流動的支出（金額・購入先の入力）'!J6</f>
        <v>0</v>
      </c>
      <c r="D8" s="94"/>
    </row>
    <row r="9" spans="1:4" ht="27.75" customHeight="1">
      <c r="B9" s="17" t="s">
        <v>83</v>
      </c>
      <c r="C9" s="156">
        <f>'ワーク１①流動的支出（金額・購入先の入力）'!K6</f>
        <v>0</v>
      </c>
      <c r="D9" s="94"/>
    </row>
    <row r="10" spans="1:4" ht="27.75" customHeight="1">
      <c r="B10" s="17" t="s">
        <v>84</v>
      </c>
      <c r="C10" s="156">
        <f>'ワーク１①流動的支出（金額・購入先の入力）'!L6</f>
        <v>0</v>
      </c>
      <c r="D10" s="94"/>
    </row>
    <row r="11" spans="1:4" ht="27.75" customHeight="1">
      <c r="B11" s="17" t="s">
        <v>85</v>
      </c>
      <c r="C11" s="156">
        <f>'ワーク１①流動的支出（金額・購入先の入力）'!M6</f>
        <v>0</v>
      </c>
      <c r="D11" s="94"/>
    </row>
    <row r="12" spans="1:4" ht="27.75" customHeight="1">
      <c r="B12" s="17" t="s">
        <v>86</v>
      </c>
      <c r="C12" s="156">
        <f>'ワーク１①流動的支出（金額・購入先の入力）'!N6</f>
        <v>0</v>
      </c>
      <c r="D12" s="94"/>
    </row>
    <row r="13" spans="1:4" ht="27.75" customHeight="1">
      <c r="B13" s="17" t="s">
        <v>87</v>
      </c>
      <c r="C13" s="156">
        <f>'ワーク１①流動的支出（金額・購入先の入力）'!O6</f>
        <v>0</v>
      </c>
      <c r="D13" s="94"/>
    </row>
    <row r="14" spans="1:4" ht="27.75" customHeight="1">
      <c r="B14" s="106" t="s">
        <v>168</v>
      </c>
      <c r="C14" s="156">
        <f>'ワーク１①流動的支出（金額・購入先の入力）'!P6</f>
        <v>0</v>
      </c>
      <c r="D14" s="94"/>
    </row>
    <row r="15" spans="1:4" ht="27.75" customHeight="1">
      <c r="B15" s="106" t="s">
        <v>169</v>
      </c>
      <c r="C15" s="156">
        <f>'ワーク１①流動的支出（金額・購入先の入力）'!Q6</f>
        <v>0</v>
      </c>
      <c r="D15" s="94"/>
    </row>
    <row r="16" spans="1:4" ht="27.75" customHeight="1">
      <c r="B16" s="106" t="s">
        <v>170</v>
      </c>
      <c r="C16" s="156">
        <f>'ワーク１①流動的支出（金額・購入先の入力）'!R6</f>
        <v>0</v>
      </c>
      <c r="D16" s="94"/>
    </row>
    <row r="17" spans="2:4" ht="27.75" customHeight="1">
      <c r="B17" s="106" t="s">
        <v>171</v>
      </c>
      <c r="C17" s="156">
        <f>'ワーク１①流動的支出（金額・購入先の入力）'!S6</f>
        <v>0</v>
      </c>
      <c r="D17" s="94"/>
    </row>
    <row r="18" spans="2:4" ht="27.75" customHeight="1">
      <c r="B18" s="106" t="s">
        <v>172</v>
      </c>
      <c r="C18" s="156">
        <f>'ワーク１①流動的支出（金額・購入先の入力）'!T6</f>
        <v>0</v>
      </c>
      <c r="D18" s="94"/>
    </row>
    <row r="19" spans="2:4" ht="27.75" customHeight="1">
      <c r="B19" s="106" t="s">
        <v>173</v>
      </c>
      <c r="C19" s="156">
        <f>'ワーク１①流動的支出（金額・購入先の入力）'!U6</f>
        <v>0</v>
      </c>
      <c r="D19" s="94"/>
    </row>
    <row r="20" spans="2:4" ht="27.75" customHeight="1">
      <c r="B20" s="106" t="s">
        <v>174</v>
      </c>
      <c r="C20" s="156">
        <f>'ワーク１①流動的支出（金額・購入先の入力）'!V6</f>
        <v>0</v>
      </c>
      <c r="D20" s="94"/>
    </row>
    <row r="21" spans="2:4" ht="27.75" customHeight="1" thickBot="1">
      <c r="B21" s="106"/>
      <c r="C21" s="157">
        <f>'ワーク１①流動的支出（金額・購入先の入力）'!W6</f>
        <v>0</v>
      </c>
      <c r="D21" s="94"/>
    </row>
    <row r="22" spans="2:4" ht="37.5" customHeight="1" thickTop="1" thickBot="1">
      <c r="B22" s="8" t="s">
        <v>10</v>
      </c>
      <c r="C22" s="12">
        <f>SUM(C5:C21)</f>
        <v>0</v>
      </c>
    </row>
    <row r="23" spans="2:4" ht="19.5" thickTop="1"/>
  </sheetData>
  <sheetProtection sheet="1" objects="1" scenarios="1"/>
  <phoneticPr fontId="2"/>
  <pageMargins left="0.7" right="0.7" top="0.75" bottom="0.75" header="0.3" footer="0.3"/>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pane ySplit="4" topLeftCell="A5" activePane="bottomLeft" state="frozen"/>
      <selection pane="bottomLeft" activeCell="D13" sqref="D13"/>
    </sheetView>
  </sheetViews>
  <sheetFormatPr defaultRowHeight="18.75"/>
  <cols>
    <col min="1" max="1" width="3.875" customWidth="1"/>
    <col min="2" max="3" width="28.125" style="2" customWidth="1"/>
    <col min="4" max="4" width="21.625" style="3" customWidth="1"/>
    <col min="5" max="5" width="40.25" style="2" customWidth="1"/>
    <col min="9" max="9" width="9" style="2" hidden="1" customWidth="1"/>
  </cols>
  <sheetData>
    <row r="1" spans="1:9" ht="24">
      <c r="A1" s="4" t="s">
        <v>32</v>
      </c>
    </row>
    <row r="2" spans="1:9" ht="24">
      <c r="A2" s="4"/>
      <c r="B2" s="16" t="s">
        <v>33</v>
      </c>
    </row>
    <row r="3" spans="1:9" ht="7.5" customHeight="1" thickBot="1">
      <c r="A3" s="4"/>
    </row>
    <row r="4" spans="1:9" ht="33.75" thickTop="1">
      <c r="B4" s="173" t="s">
        <v>28</v>
      </c>
      <c r="C4" s="174"/>
      <c r="D4" s="9" t="s">
        <v>24</v>
      </c>
      <c r="E4" s="38" t="s">
        <v>134</v>
      </c>
    </row>
    <row r="5" spans="1:9" ht="27" customHeight="1">
      <c r="B5" s="173" t="s">
        <v>12</v>
      </c>
      <c r="C5" s="174"/>
      <c r="D5" s="69"/>
      <c r="E5" s="74"/>
      <c r="I5" s="2" t="s">
        <v>25</v>
      </c>
    </row>
    <row r="6" spans="1:9" ht="27" customHeight="1">
      <c r="B6" s="173" t="s">
        <v>13</v>
      </c>
      <c r="C6" s="174"/>
      <c r="D6" s="69"/>
      <c r="E6" s="74"/>
      <c r="I6" s="1" t="s">
        <v>26</v>
      </c>
    </row>
    <row r="7" spans="1:9" ht="27" customHeight="1">
      <c r="B7" s="175" t="s">
        <v>14</v>
      </c>
      <c r="C7" s="8" t="s">
        <v>15</v>
      </c>
      <c r="D7" s="69"/>
      <c r="E7" s="74"/>
      <c r="I7" s="2" t="s">
        <v>27</v>
      </c>
    </row>
    <row r="8" spans="1:9" ht="27" customHeight="1">
      <c r="B8" s="176"/>
      <c r="C8" s="8" t="s">
        <v>16</v>
      </c>
      <c r="D8" s="69"/>
      <c r="E8" s="74"/>
    </row>
    <row r="9" spans="1:9" ht="27" customHeight="1">
      <c r="B9" s="177"/>
      <c r="C9" s="8" t="s">
        <v>177</v>
      </c>
      <c r="D9" s="69"/>
      <c r="E9" s="74"/>
    </row>
    <row r="10" spans="1:9" ht="27" customHeight="1">
      <c r="B10" s="175" t="s">
        <v>29</v>
      </c>
      <c r="C10" s="8" t="s">
        <v>17</v>
      </c>
      <c r="D10" s="69"/>
      <c r="E10" s="74"/>
    </row>
    <row r="11" spans="1:9" ht="27" customHeight="1">
      <c r="B11" s="176"/>
      <c r="C11" s="8" t="s">
        <v>18</v>
      </c>
      <c r="D11" s="69"/>
      <c r="E11" s="74"/>
    </row>
    <row r="12" spans="1:9" ht="27" customHeight="1">
      <c r="B12" s="176"/>
      <c r="C12" s="8" t="s">
        <v>19</v>
      </c>
      <c r="D12" s="69"/>
      <c r="E12" s="74"/>
    </row>
    <row r="13" spans="1:9" ht="27" customHeight="1">
      <c r="B13" s="177"/>
      <c r="C13" s="8" t="s">
        <v>133</v>
      </c>
      <c r="D13" s="70"/>
      <c r="E13" s="74"/>
    </row>
    <row r="14" spans="1:9" ht="27" customHeight="1">
      <c r="B14" s="175" t="s">
        <v>30</v>
      </c>
      <c r="C14" s="8" t="s">
        <v>20</v>
      </c>
      <c r="D14" s="70"/>
      <c r="E14" s="74"/>
    </row>
    <row r="15" spans="1:9" ht="27" customHeight="1">
      <c r="B15" s="177"/>
      <c r="C15" s="8" t="s">
        <v>21</v>
      </c>
      <c r="D15" s="70"/>
      <c r="E15" s="74"/>
    </row>
    <row r="16" spans="1:9" ht="27" customHeight="1">
      <c r="B16" s="175" t="s">
        <v>31</v>
      </c>
      <c r="C16" s="8" t="s">
        <v>22</v>
      </c>
      <c r="D16" s="70"/>
      <c r="E16" s="74"/>
    </row>
    <row r="17" spans="2:5" ht="27" customHeight="1">
      <c r="B17" s="177"/>
      <c r="C17" s="8" t="s">
        <v>23</v>
      </c>
      <c r="D17" s="70"/>
      <c r="E17" s="74"/>
    </row>
    <row r="18" spans="2:5" ht="27" customHeight="1">
      <c r="B18" s="178" t="s">
        <v>154</v>
      </c>
      <c r="C18" s="179"/>
      <c r="D18" s="70"/>
      <c r="E18" s="74"/>
    </row>
    <row r="19" spans="2:5" ht="27" customHeight="1">
      <c r="B19" s="178" t="s">
        <v>154</v>
      </c>
      <c r="C19" s="179"/>
      <c r="D19" s="70"/>
      <c r="E19" s="74"/>
    </row>
    <row r="20" spans="2:5" ht="27" customHeight="1" thickBot="1">
      <c r="B20" s="178" t="s">
        <v>154</v>
      </c>
      <c r="C20" s="179"/>
      <c r="D20" s="70"/>
      <c r="E20" s="74"/>
    </row>
    <row r="21" spans="2:5" ht="37.5" customHeight="1" thickTop="1" thickBot="1">
      <c r="B21" s="161" t="s">
        <v>10</v>
      </c>
      <c r="C21" s="180"/>
      <c r="D21" s="12">
        <f>SUM(D5:D20)</f>
        <v>0</v>
      </c>
      <c r="E21" s="13"/>
    </row>
    <row r="22" spans="2:5" ht="6" customHeight="1" thickTop="1"/>
    <row r="23" spans="2:5">
      <c r="B23" s="107" t="s">
        <v>135</v>
      </c>
      <c r="C23" s="172" t="s">
        <v>136</v>
      </c>
      <c r="D23" s="172"/>
      <c r="E23" s="172"/>
    </row>
    <row r="24" spans="2:5">
      <c r="C24" s="172" t="s">
        <v>137</v>
      </c>
      <c r="D24" s="172"/>
      <c r="E24" s="172"/>
    </row>
    <row r="25" spans="2:5">
      <c r="C25" s="172" t="s">
        <v>138</v>
      </c>
      <c r="D25" s="172"/>
      <c r="E25" s="172"/>
    </row>
    <row r="26" spans="2:5">
      <c r="B26" s="172" t="s">
        <v>139</v>
      </c>
      <c r="C26" s="172"/>
      <c r="D26" s="172"/>
      <c r="E26" s="172"/>
    </row>
  </sheetData>
  <sheetProtection sheet="1" objects="1" scenarios="1"/>
  <mergeCells count="15">
    <mergeCell ref="C23:E23"/>
    <mergeCell ref="C24:E24"/>
    <mergeCell ref="C25:E25"/>
    <mergeCell ref="B26:E26"/>
    <mergeCell ref="B4:C4"/>
    <mergeCell ref="B5:C5"/>
    <mergeCell ref="B6:C6"/>
    <mergeCell ref="B7:B9"/>
    <mergeCell ref="B18:C18"/>
    <mergeCell ref="B19:C19"/>
    <mergeCell ref="B20:C20"/>
    <mergeCell ref="B21:C21"/>
    <mergeCell ref="B10:B13"/>
    <mergeCell ref="B14:B15"/>
    <mergeCell ref="B16:B17"/>
  </mergeCells>
  <phoneticPr fontId="2"/>
  <dataValidations count="1">
    <dataValidation type="list" allowBlank="1" showInputMessage="1" showErrorMessage="1" sqref="E5:E20">
      <formula1>$I$5:$I$7</formula1>
    </dataValidation>
  </dataValidations>
  <pageMargins left="0.7" right="0.7" top="0.75" bottom="0.75" header="0.3" footer="0.3"/>
  <pageSetup paperSize="9"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pane ySplit="4" topLeftCell="A5" activePane="bottomLeft" state="frozen"/>
      <selection pane="bottomLeft" activeCell="C8" sqref="C8"/>
    </sheetView>
  </sheetViews>
  <sheetFormatPr defaultRowHeight="18.75"/>
  <cols>
    <col min="1" max="1" width="3.875" customWidth="1"/>
    <col min="2" max="2" width="49.125" style="2" customWidth="1"/>
    <col min="3" max="3" width="21.625" style="3" customWidth="1"/>
  </cols>
  <sheetData>
    <row r="1" spans="1:3" ht="24">
      <c r="A1" s="76" t="s">
        <v>32</v>
      </c>
      <c r="B1" s="77"/>
      <c r="C1" s="78"/>
    </row>
    <row r="2" spans="1:3" ht="24">
      <c r="A2" s="76"/>
      <c r="B2" s="79" t="s">
        <v>123</v>
      </c>
      <c r="C2" s="78"/>
    </row>
    <row r="3" spans="1:3" ht="7.5" customHeight="1" thickBot="1">
      <c r="A3" s="76"/>
      <c r="B3" s="77"/>
      <c r="C3" s="78"/>
    </row>
    <row r="4" spans="1:3" ht="23.25" customHeight="1" thickTop="1">
      <c r="A4" s="80"/>
      <c r="B4" s="81" t="s">
        <v>36</v>
      </c>
      <c r="C4" s="82" t="s">
        <v>37</v>
      </c>
    </row>
    <row r="5" spans="1:3" ht="27" customHeight="1">
      <c r="B5" s="17" t="s">
        <v>38</v>
      </c>
      <c r="C5" s="69"/>
    </row>
    <row r="6" spans="1:3" ht="27" customHeight="1">
      <c r="B6" s="17" t="s">
        <v>39</v>
      </c>
      <c r="C6" s="69"/>
    </row>
    <row r="7" spans="1:3" ht="27" customHeight="1">
      <c r="B7" s="17" t="s">
        <v>40</v>
      </c>
      <c r="C7" s="69"/>
    </row>
    <row r="8" spans="1:3" ht="27" customHeight="1">
      <c r="B8" s="17" t="s">
        <v>41</v>
      </c>
      <c r="C8" s="69"/>
    </row>
    <row r="9" spans="1:3" ht="27" customHeight="1">
      <c r="B9" s="17" t="s">
        <v>42</v>
      </c>
      <c r="C9" s="69"/>
    </row>
    <row r="10" spans="1:3" ht="27" customHeight="1">
      <c r="B10" s="17" t="s">
        <v>42</v>
      </c>
      <c r="C10" s="69"/>
    </row>
    <row r="11" spans="1:3" ht="27" customHeight="1" thickBot="1">
      <c r="B11" s="17" t="s">
        <v>42</v>
      </c>
      <c r="C11" s="75"/>
    </row>
    <row r="12" spans="1:3" ht="37.5" customHeight="1" thickTop="1" thickBot="1">
      <c r="B12" s="14" t="s">
        <v>34</v>
      </c>
      <c r="C12" s="12">
        <f>SUM(C5:C11)</f>
        <v>0</v>
      </c>
    </row>
    <row r="13" spans="1:3" ht="37.5" customHeight="1" thickTop="1" thickBot="1">
      <c r="B13" s="14" t="s">
        <v>35</v>
      </c>
      <c r="C13" s="12">
        <f>C12/12</f>
        <v>0</v>
      </c>
    </row>
    <row r="14" spans="1:3" ht="19.5" thickTop="1"/>
  </sheetData>
  <sheetProtection sheet="1" objects="1" scenarios="1"/>
  <phoneticPr fontId="2"/>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4" topLeftCell="A5" activePane="bottomLeft" state="frozen"/>
      <selection pane="bottomLeft" activeCell="I8" sqref="I8"/>
    </sheetView>
  </sheetViews>
  <sheetFormatPr defaultRowHeight="18.75"/>
  <cols>
    <col min="1" max="1" width="3.875" customWidth="1"/>
    <col min="2" max="2" width="22.25" style="2" customWidth="1"/>
    <col min="3" max="3" width="28.125" style="2" customWidth="1"/>
    <col min="4" max="4" width="41.375" style="3" customWidth="1"/>
    <col min="8" max="8" width="9" style="2"/>
  </cols>
  <sheetData>
    <row r="1" spans="1:7" ht="24">
      <c r="A1" s="4" t="s">
        <v>32</v>
      </c>
      <c r="B1" s="77"/>
      <c r="C1" s="77"/>
    </row>
    <row r="2" spans="1:7" ht="24">
      <c r="A2" s="4"/>
      <c r="B2" s="79" t="s">
        <v>124</v>
      </c>
      <c r="C2" s="77"/>
    </row>
    <row r="3" spans="1:7" ht="7.5" customHeight="1" thickBot="1">
      <c r="A3" s="4"/>
      <c r="B3" s="77"/>
      <c r="C3" s="77"/>
    </row>
    <row r="4" spans="1:7" ht="48" customHeight="1" thickTop="1">
      <c r="B4" s="181" t="s">
        <v>43</v>
      </c>
      <c r="C4" s="182"/>
      <c r="D4" s="9" t="s">
        <v>178</v>
      </c>
    </row>
    <row r="5" spans="1:7" ht="54" customHeight="1">
      <c r="B5" s="175" t="s">
        <v>44</v>
      </c>
      <c r="C5" s="63" t="s">
        <v>125</v>
      </c>
      <c r="D5" s="69"/>
    </row>
    <row r="6" spans="1:7" ht="27" customHeight="1">
      <c r="B6" s="176"/>
      <c r="C6" s="8" t="s">
        <v>48</v>
      </c>
      <c r="D6" s="69"/>
    </row>
    <row r="7" spans="1:7" ht="27" customHeight="1">
      <c r="B7" s="177"/>
      <c r="C7" s="8" t="s">
        <v>49</v>
      </c>
      <c r="D7" s="69"/>
    </row>
    <row r="8" spans="1:7" ht="27" customHeight="1">
      <c r="B8" s="173" t="s">
        <v>45</v>
      </c>
      <c r="C8" s="174"/>
      <c r="D8" s="69"/>
    </row>
    <row r="9" spans="1:7" ht="27" customHeight="1">
      <c r="B9" s="176" t="s">
        <v>0</v>
      </c>
      <c r="C9" s="21" t="s">
        <v>46</v>
      </c>
      <c r="D9" s="69"/>
    </row>
    <row r="10" spans="1:7" ht="45" customHeight="1">
      <c r="B10" s="177"/>
      <c r="C10" s="7" t="s">
        <v>47</v>
      </c>
      <c r="D10" s="70"/>
      <c r="G10" s="28"/>
    </row>
    <row r="11" spans="1:7" ht="27" customHeight="1" thickBot="1">
      <c r="B11" s="173" t="s">
        <v>50</v>
      </c>
      <c r="C11" s="174"/>
      <c r="D11" s="70"/>
    </row>
    <row r="12" spans="1:7" ht="37.5" customHeight="1" thickTop="1" thickBot="1">
      <c r="B12" s="161" t="s">
        <v>10</v>
      </c>
      <c r="C12" s="180"/>
      <c r="D12" s="12">
        <f>SUM(D5:D11)</f>
        <v>0</v>
      </c>
    </row>
    <row r="13" spans="1:7" ht="19.5" thickTop="1"/>
  </sheetData>
  <sheetProtection sheet="1" objects="1" scenarios="1"/>
  <mergeCells count="6">
    <mergeCell ref="B4:C4"/>
    <mergeCell ref="B12:C12"/>
    <mergeCell ref="B5:B7"/>
    <mergeCell ref="B8:C8"/>
    <mergeCell ref="B9:B10"/>
    <mergeCell ref="B11:C11"/>
  </mergeCells>
  <phoneticPr fontId="2"/>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pane ySplit="4" topLeftCell="A14" activePane="bottomLeft" state="frozen"/>
      <selection pane="bottomLeft" activeCell="I15" sqref="I15"/>
    </sheetView>
  </sheetViews>
  <sheetFormatPr defaultRowHeight="18.75"/>
  <cols>
    <col min="1" max="1" width="3.875" customWidth="1"/>
    <col min="2" max="2" width="14.25" style="2" customWidth="1"/>
    <col min="3" max="4" width="21.5" style="2" customWidth="1"/>
    <col min="5" max="5" width="21.625" style="3" customWidth="1"/>
    <col min="6" max="6" width="24" style="2" customWidth="1"/>
  </cols>
  <sheetData>
    <row r="1" spans="1:7" ht="24">
      <c r="A1" s="4" t="s">
        <v>32</v>
      </c>
    </row>
    <row r="2" spans="1:7" ht="24">
      <c r="A2" s="4"/>
      <c r="B2" s="16" t="s">
        <v>51</v>
      </c>
    </row>
    <row r="3" spans="1:7" ht="7.5" customHeight="1" thickBot="1">
      <c r="A3" s="4"/>
    </row>
    <row r="4" spans="1:7" ht="38.25" thickTop="1">
      <c r="B4" s="53" t="s">
        <v>52</v>
      </c>
      <c r="C4" s="5" t="s">
        <v>53</v>
      </c>
      <c r="D4" s="56" t="s">
        <v>54</v>
      </c>
      <c r="E4" s="9" t="s">
        <v>24</v>
      </c>
      <c r="F4" s="15" t="s">
        <v>132</v>
      </c>
    </row>
    <row r="5" spans="1:7" ht="37.5">
      <c r="B5" s="175" t="s">
        <v>57</v>
      </c>
      <c r="C5" s="19" t="s">
        <v>122</v>
      </c>
      <c r="D5" s="57" t="s">
        <v>55</v>
      </c>
      <c r="E5" s="10">
        <v>8300</v>
      </c>
      <c r="F5" s="15" t="s">
        <v>56</v>
      </c>
    </row>
    <row r="6" spans="1:7" ht="27" customHeight="1">
      <c r="B6" s="176"/>
      <c r="C6" s="120"/>
      <c r="D6" s="121"/>
      <c r="E6" s="69"/>
      <c r="F6" s="123"/>
    </row>
    <row r="7" spans="1:7" ht="27" customHeight="1">
      <c r="B7" s="176"/>
      <c r="C7" s="122"/>
      <c r="D7" s="121"/>
      <c r="E7" s="69"/>
      <c r="F7" s="123"/>
    </row>
    <row r="8" spans="1:7" ht="27" customHeight="1">
      <c r="B8" s="176"/>
      <c r="C8" s="122"/>
      <c r="D8" s="122"/>
      <c r="E8" s="69"/>
      <c r="F8" s="123"/>
    </row>
    <row r="9" spans="1:7" ht="27" customHeight="1">
      <c r="B9" s="177"/>
      <c r="C9" s="122"/>
      <c r="D9" s="122"/>
      <c r="E9" s="69"/>
      <c r="F9" s="123"/>
    </row>
    <row r="10" spans="1:7" ht="27" customHeight="1">
      <c r="B10" s="184" t="s">
        <v>59</v>
      </c>
      <c r="C10" s="122"/>
      <c r="D10" s="122"/>
      <c r="E10" s="69"/>
      <c r="F10" s="123"/>
    </row>
    <row r="11" spans="1:7" ht="27" customHeight="1">
      <c r="B11" s="184"/>
      <c r="C11" s="122"/>
      <c r="D11" s="122"/>
      <c r="E11" s="69"/>
      <c r="F11" s="123"/>
    </row>
    <row r="12" spans="1:7" ht="27" customHeight="1">
      <c r="B12" s="184"/>
      <c r="C12" s="122"/>
      <c r="D12" s="122"/>
      <c r="E12" s="69"/>
      <c r="F12" s="123"/>
      <c r="G12" s="64"/>
    </row>
    <row r="13" spans="1:7" ht="27" customHeight="1">
      <c r="B13" s="175" t="s">
        <v>58</v>
      </c>
      <c r="C13" s="122"/>
      <c r="D13" s="122"/>
      <c r="E13" s="70"/>
      <c r="F13" s="123"/>
      <c r="G13" s="62"/>
    </row>
    <row r="14" spans="1:7" ht="27" customHeight="1">
      <c r="B14" s="177"/>
      <c r="C14" s="122"/>
      <c r="D14" s="122"/>
      <c r="E14" s="70"/>
      <c r="F14" s="123"/>
      <c r="G14" s="62"/>
    </row>
    <row r="15" spans="1:7" ht="27" customHeight="1">
      <c r="B15" s="175" t="s">
        <v>7</v>
      </c>
      <c r="C15" s="122"/>
      <c r="D15" s="122"/>
      <c r="E15" s="70"/>
      <c r="F15" s="123"/>
      <c r="G15" s="62"/>
    </row>
    <row r="16" spans="1:7" ht="27" customHeight="1" thickBot="1">
      <c r="B16" s="177"/>
      <c r="C16" s="122"/>
      <c r="D16" s="122"/>
      <c r="E16" s="70"/>
      <c r="F16" s="123"/>
      <c r="G16" s="62"/>
    </row>
    <row r="17" spans="2:7" ht="37.5" customHeight="1" thickTop="1" thickBot="1">
      <c r="B17" s="161" t="s">
        <v>10</v>
      </c>
      <c r="C17" s="183"/>
      <c r="D17" s="180"/>
      <c r="E17" s="12">
        <f>SUM(E6:E16)</f>
        <v>0</v>
      </c>
      <c r="F17" s="13"/>
      <c r="G17" s="64"/>
    </row>
    <row r="18" spans="2:7" ht="19.5" thickTop="1"/>
  </sheetData>
  <sheetProtection sheet="1" objects="1" scenarios="1"/>
  <mergeCells count="5">
    <mergeCell ref="B17:D17"/>
    <mergeCell ref="B5:B9"/>
    <mergeCell ref="B10:B12"/>
    <mergeCell ref="B13:B14"/>
    <mergeCell ref="B15:B16"/>
  </mergeCells>
  <phoneticPr fontId="2"/>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pane ySplit="2" topLeftCell="A3" activePane="bottomLeft" state="frozen"/>
      <selection pane="bottomLeft" activeCell="D11" sqref="D11"/>
    </sheetView>
  </sheetViews>
  <sheetFormatPr defaultRowHeight="18.75"/>
  <cols>
    <col min="1" max="1" width="3.875" customWidth="1"/>
    <col min="2" max="2" width="51.125" customWidth="1"/>
    <col min="3" max="3" width="23.375" customWidth="1"/>
    <col min="4" max="6" width="17.75" customWidth="1"/>
  </cols>
  <sheetData>
    <row r="1" spans="1:6" ht="24">
      <c r="A1" s="4" t="s">
        <v>32</v>
      </c>
      <c r="B1" s="2"/>
      <c r="C1" s="2"/>
      <c r="D1" s="2"/>
      <c r="E1" s="3"/>
      <c r="F1" s="2"/>
    </row>
    <row r="2" spans="1:6" ht="24">
      <c r="A2" s="4"/>
      <c r="B2" s="16" t="s">
        <v>95</v>
      </c>
      <c r="C2" s="2"/>
      <c r="D2" s="2"/>
      <c r="E2" s="3"/>
      <c r="F2" s="2"/>
    </row>
    <row r="3" spans="1:6" ht="7.5" customHeight="1"/>
    <row r="4" spans="1:6" ht="7.5" customHeight="1"/>
    <row r="5" spans="1:6" ht="40.5" customHeight="1">
      <c r="B5" s="83" t="s">
        <v>126</v>
      </c>
      <c r="C5" s="18">
        <f>ワーク２①!D21</f>
        <v>0</v>
      </c>
    </row>
    <row r="6" spans="1:6" ht="40.5" customHeight="1">
      <c r="B6" s="84" t="s">
        <v>127</v>
      </c>
      <c r="C6" s="18">
        <f>ワーク２②!C13</f>
        <v>0</v>
      </c>
    </row>
    <row r="7" spans="1:6" ht="40.5" customHeight="1">
      <c r="B7" s="84" t="s">
        <v>128</v>
      </c>
      <c r="C7" s="18">
        <f>ワーク２③!D12</f>
        <v>0</v>
      </c>
    </row>
    <row r="8" spans="1:6" ht="40.5" customHeight="1" thickBot="1">
      <c r="B8" s="84" t="s">
        <v>129</v>
      </c>
      <c r="C8" s="22">
        <f>ワーク２④!E17</f>
        <v>0</v>
      </c>
      <c r="D8" s="66"/>
    </row>
    <row r="9" spans="1:6" ht="45" customHeight="1" thickTop="1" thickBot="1">
      <c r="B9" s="65" t="s">
        <v>60</v>
      </c>
      <c r="C9" s="12">
        <f>SUM(C5:C8)</f>
        <v>0</v>
      </c>
    </row>
    <row r="10" spans="1:6" ht="19.5" thickTop="1"/>
    <row r="12" spans="1:6" ht="24">
      <c r="B12" s="4" t="s">
        <v>61</v>
      </c>
    </row>
    <row r="13" spans="1:6" ht="27" customHeight="1">
      <c r="B13" s="185"/>
      <c r="C13" s="186"/>
      <c r="D13" s="186"/>
      <c r="E13" s="186"/>
    </row>
    <row r="14" spans="1:6" ht="27" customHeight="1">
      <c r="B14" s="186"/>
      <c r="C14" s="186"/>
      <c r="D14" s="186"/>
      <c r="E14" s="186"/>
    </row>
    <row r="15" spans="1:6" ht="27" customHeight="1">
      <c r="B15" s="186"/>
      <c r="C15" s="186"/>
      <c r="D15" s="186"/>
      <c r="E15" s="186"/>
    </row>
    <row r="16" spans="1:6" ht="27" customHeight="1">
      <c r="B16" s="186"/>
      <c r="C16" s="186"/>
      <c r="D16" s="186"/>
      <c r="E16" s="186"/>
    </row>
  </sheetData>
  <sheetProtection sheet="1" objects="1" scenarios="1"/>
  <mergeCells count="1">
    <mergeCell ref="B13:E16"/>
  </mergeCells>
  <phoneticPr fontId="2"/>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workbookViewId="0">
      <pane ySplit="5" topLeftCell="A12" activePane="bottomLeft" state="frozen"/>
      <selection pane="bottomLeft" activeCell="N9" sqref="N9"/>
    </sheetView>
  </sheetViews>
  <sheetFormatPr defaultRowHeight="18.75"/>
  <cols>
    <col min="1" max="1" width="3.875" customWidth="1"/>
    <col min="2" max="2" width="7.875" style="2" customWidth="1"/>
    <col min="3" max="3" width="21.25" style="2" customWidth="1"/>
    <col min="4" max="4" width="9.25" style="2" customWidth="1"/>
    <col min="5" max="5" width="14.875" style="3" customWidth="1"/>
    <col min="6" max="6" width="12.625" style="2" customWidth="1"/>
    <col min="7" max="7" width="20" style="2" customWidth="1"/>
    <col min="8" max="8" width="12" style="3" customWidth="1"/>
    <col min="9" max="9" width="15.125" style="2" customWidth="1"/>
    <col min="12" max="12" width="0" style="2" hidden="1" customWidth="1"/>
  </cols>
  <sheetData>
    <row r="1" spans="1:12" ht="24">
      <c r="A1" s="4" t="s">
        <v>62</v>
      </c>
    </row>
    <row r="2" spans="1:12" ht="24">
      <c r="A2" s="4"/>
    </row>
    <row r="3" spans="1:12" ht="22.5" customHeight="1" thickBot="1">
      <c r="A3" s="4"/>
      <c r="F3" s="187"/>
      <c r="G3" s="188"/>
      <c r="H3" s="188"/>
      <c r="I3" s="188"/>
    </row>
    <row r="4" spans="1:12" ht="38.25" thickTop="1">
      <c r="B4" s="17"/>
      <c r="C4" s="85" t="s">
        <v>131</v>
      </c>
      <c r="D4" s="20" t="s">
        <v>69</v>
      </c>
      <c r="E4" s="9" t="s">
        <v>65</v>
      </c>
      <c r="F4" s="7" t="s">
        <v>70</v>
      </c>
      <c r="G4" s="5" t="s">
        <v>66</v>
      </c>
      <c r="H4" s="5" t="s">
        <v>67</v>
      </c>
      <c r="I4" s="5" t="s">
        <v>68</v>
      </c>
    </row>
    <row r="5" spans="1:12" ht="27" customHeight="1">
      <c r="B5" s="17" t="s">
        <v>63</v>
      </c>
      <c r="C5" s="19" t="s">
        <v>64</v>
      </c>
      <c r="D5" s="25">
        <v>28</v>
      </c>
      <c r="E5" s="10">
        <v>50000</v>
      </c>
      <c r="F5" s="15" t="s">
        <v>71</v>
      </c>
      <c r="G5" s="27" t="s">
        <v>93</v>
      </c>
      <c r="H5" s="6">
        <v>0</v>
      </c>
      <c r="I5" s="5" t="s">
        <v>94</v>
      </c>
      <c r="L5" s="23">
        <v>1</v>
      </c>
    </row>
    <row r="6" spans="1:12" ht="27" customHeight="1">
      <c r="B6" s="5">
        <v>1</v>
      </c>
      <c r="C6" s="86"/>
      <c r="D6" s="87"/>
      <c r="E6" s="69"/>
      <c r="F6" s="88"/>
      <c r="G6" s="89"/>
      <c r="H6" s="90"/>
      <c r="I6" s="71"/>
      <c r="L6" s="23">
        <v>2</v>
      </c>
    </row>
    <row r="7" spans="1:12" ht="27" customHeight="1">
      <c r="B7" s="5">
        <v>2</v>
      </c>
      <c r="C7" s="86"/>
      <c r="D7" s="87"/>
      <c r="E7" s="69"/>
      <c r="F7" s="88"/>
      <c r="G7" s="89"/>
      <c r="H7" s="90"/>
      <c r="I7" s="71"/>
      <c r="L7" s="23">
        <v>3</v>
      </c>
    </row>
    <row r="8" spans="1:12" ht="27" customHeight="1">
      <c r="B8" s="5">
        <v>3</v>
      </c>
      <c r="C8" s="86"/>
      <c r="D8" s="87"/>
      <c r="E8" s="69"/>
      <c r="F8" s="88"/>
      <c r="G8" s="89"/>
      <c r="H8" s="90"/>
      <c r="I8" s="71"/>
      <c r="L8" s="23">
        <v>4</v>
      </c>
    </row>
    <row r="9" spans="1:12" ht="27" customHeight="1">
      <c r="B9" s="5">
        <v>4</v>
      </c>
      <c r="C9" s="86"/>
      <c r="D9" s="87"/>
      <c r="E9" s="69"/>
      <c r="F9" s="88"/>
      <c r="G9" s="89"/>
      <c r="H9" s="90"/>
      <c r="I9" s="71"/>
      <c r="L9" s="23">
        <v>5</v>
      </c>
    </row>
    <row r="10" spans="1:12" ht="27" customHeight="1">
      <c r="B10" s="5">
        <v>5</v>
      </c>
      <c r="C10" s="86"/>
      <c r="D10" s="87"/>
      <c r="E10" s="69"/>
      <c r="F10" s="88"/>
      <c r="G10" s="89"/>
      <c r="H10" s="90"/>
      <c r="I10" s="71"/>
      <c r="L10" s="23">
        <v>6</v>
      </c>
    </row>
    <row r="11" spans="1:12" ht="27" customHeight="1">
      <c r="B11" s="5">
        <v>6</v>
      </c>
      <c r="C11" s="86"/>
      <c r="D11" s="87"/>
      <c r="E11" s="69"/>
      <c r="F11" s="88"/>
      <c r="G11" s="89"/>
      <c r="H11" s="90"/>
      <c r="I11" s="71"/>
      <c r="L11" s="23">
        <v>7</v>
      </c>
    </row>
    <row r="12" spans="1:12" ht="27" customHeight="1">
      <c r="B12" s="5">
        <v>7</v>
      </c>
      <c r="C12" s="86"/>
      <c r="D12" s="87"/>
      <c r="E12" s="69"/>
      <c r="F12" s="88"/>
      <c r="G12" s="89"/>
      <c r="H12" s="90"/>
      <c r="I12" s="71"/>
      <c r="L12" s="23">
        <v>8</v>
      </c>
    </row>
    <row r="13" spans="1:12" ht="27" customHeight="1">
      <c r="B13" s="5">
        <v>8</v>
      </c>
      <c r="C13" s="86"/>
      <c r="D13" s="87"/>
      <c r="E13" s="70"/>
      <c r="F13" s="88"/>
      <c r="G13" s="89"/>
      <c r="H13" s="90"/>
      <c r="I13" s="71"/>
      <c r="L13" s="23">
        <v>9</v>
      </c>
    </row>
    <row r="14" spans="1:12" ht="27" customHeight="1">
      <c r="B14" s="5">
        <v>9</v>
      </c>
      <c r="C14" s="86"/>
      <c r="D14" s="87"/>
      <c r="E14" s="70"/>
      <c r="F14" s="88"/>
      <c r="G14" s="89"/>
      <c r="H14" s="90"/>
      <c r="I14" s="71"/>
      <c r="L14" s="23">
        <v>10</v>
      </c>
    </row>
    <row r="15" spans="1:12" ht="27" customHeight="1" thickBot="1">
      <c r="B15" s="5">
        <v>10</v>
      </c>
      <c r="C15" s="86"/>
      <c r="D15" s="87"/>
      <c r="E15" s="70"/>
      <c r="F15" s="88"/>
      <c r="G15" s="89"/>
      <c r="H15" s="90"/>
      <c r="I15" s="71"/>
      <c r="L15" s="23">
        <v>11</v>
      </c>
    </row>
    <row r="16" spans="1:12" ht="37.5" customHeight="1" thickTop="1" thickBot="1">
      <c r="B16" s="161" t="s">
        <v>10</v>
      </c>
      <c r="C16" s="183"/>
      <c r="D16" s="180"/>
      <c r="E16" s="12">
        <f>SUM(E6:E15)</f>
        <v>0</v>
      </c>
      <c r="F16" s="26"/>
      <c r="G16" s="13"/>
      <c r="H16" s="24"/>
      <c r="I16" s="26"/>
      <c r="L16" s="23">
        <v>12</v>
      </c>
    </row>
    <row r="17" spans="12:12" ht="19.5" thickTop="1">
      <c r="L17" s="23">
        <v>13</v>
      </c>
    </row>
    <row r="18" spans="12:12">
      <c r="L18" s="23">
        <v>14</v>
      </c>
    </row>
    <row r="19" spans="12:12">
      <c r="L19" s="23">
        <v>15</v>
      </c>
    </row>
    <row r="20" spans="12:12">
      <c r="L20" s="23">
        <v>16</v>
      </c>
    </row>
    <row r="21" spans="12:12">
      <c r="L21" s="23">
        <v>17</v>
      </c>
    </row>
    <row r="22" spans="12:12">
      <c r="L22" s="23">
        <v>18</v>
      </c>
    </row>
    <row r="23" spans="12:12">
      <c r="L23" s="23">
        <v>19</v>
      </c>
    </row>
    <row r="24" spans="12:12">
      <c r="L24" s="23">
        <v>20</v>
      </c>
    </row>
    <row r="25" spans="12:12">
      <c r="L25" s="23">
        <v>21</v>
      </c>
    </row>
    <row r="26" spans="12:12">
      <c r="L26" s="23">
        <v>22</v>
      </c>
    </row>
    <row r="27" spans="12:12">
      <c r="L27" s="23">
        <v>23</v>
      </c>
    </row>
    <row r="28" spans="12:12">
      <c r="L28" s="23">
        <v>24</v>
      </c>
    </row>
    <row r="29" spans="12:12">
      <c r="L29" s="23">
        <v>25</v>
      </c>
    </row>
    <row r="30" spans="12:12">
      <c r="L30" s="23">
        <v>26</v>
      </c>
    </row>
    <row r="31" spans="12:12">
      <c r="L31" s="23">
        <v>27</v>
      </c>
    </row>
    <row r="32" spans="12:12">
      <c r="L32" s="23">
        <v>28</v>
      </c>
    </row>
    <row r="33" spans="12:12">
      <c r="L33" s="23">
        <v>29</v>
      </c>
    </row>
    <row r="34" spans="12:12">
      <c r="L34" s="23">
        <v>30</v>
      </c>
    </row>
    <row r="35" spans="12:12">
      <c r="L35" s="23">
        <v>31</v>
      </c>
    </row>
    <row r="36" spans="12:12">
      <c r="L36" s="23"/>
    </row>
    <row r="37" spans="12:12">
      <c r="L37" s="23"/>
    </row>
    <row r="38" spans="12:12">
      <c r="L38" s="23"/>
    </row>
    <row r="39" spans="12:12">
      <c r="L39" s="23"/>
    </row>
    <row r="40" spans="12:12">
      <c r="L40" s="23"/>
    </row>
    <row r="41" spans="12:12">
      <c r="L41" s="23"/>
    </row>
    <row r="42" spans="12:12">
      <c r="L42" s="23"/>
    </row>
    <row r="43" spans="12:12">
      <c r="L43" s="23"/>
    </row>
  </sheetData>
  <sheetProtection sheet="1" objects="1" scenarios="1"/>
  <mergeCells count="2">
    <mergeCell ref="B16:D16"/>
    <mergeCell ref="F3:I3"/>
  </mergeCells>
  <phoneticPr fontId="2"/>
  <dataValidations count="1">
    <dataValidation type="list" allowBlank="1" showInputMessage="1" showErrorMessage="1" sqref="D5:D15">
      <formula1>$L$5:$L$35</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はじめに</vt:lpstr>
      <vt:lpstr>ワーク１①流動的支出（金額・購入先の入力）</vt:lpstr>
      <vt:lpstr>ワーク１②流動的支出（内訳の入力）</vt:lpstr>
      <vt:lpstr>ワーク２①</vt:lpstr>
      <vt:lpstr>ワーク２②</vt:lpstr>
      <vt:lpstr>ワーク２③</vt:lpstr>
      <vt:lpstr>ワーク２④</vt:lpstr>
      <vt:lpstr>ワーク２⑤</vt:lpstr>
      <vt:lpstr>ワーク３</vt:lpstr>
      <vt:lpstr>ワーク４</vt:lpstr>
      <vt:lpstr>ワーク５</vt:lpstr>
      <vt:lpstr>未来ワーク</vt:lpstr>
      <vt:lpstr>未来ワーク(記入例) </vt:lpstr>
      <vt:lpstr>'ワーク１①流動的支出（金額・購入先の入力）'!Print_Area</vt:lpstr>
      <vt:lpstr>ワーク４!Print_Area</vt:lpstr>
      <vt:lpstr>ワーク５!Print_Area</vt:lpstr>
      <vt:lpstr>未来ワーク!Print_Area</vt:lpstr>
      <vt:lpstr>'未来ワーク(記入例)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2022-12-22T07:29:29Z</dcterms:modified>
</cp:coreProperties>
</file>