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Life-silver\Desktop\"/>
    </mc:Choice>
  </mc:AlternateContent>
  <xr:revisionPtr revIDLastSave="0" documentId="13_ncr:1_{EC09E944-5B62-4D3D-909C-192A8B613F1D}"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xWindow="-98" yWindow="-98" windowWidth="19396" windowHeight="1039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<sst xmlns="http://schemas.openxmlformats.org/spreadsheetml/2006/main" count="3117" uniqueCount="2586">
  <si>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</si>
  <si>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</si>
  <si>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</si>
  <si>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</si>
  <si>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</si>
  <si>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</si>
  <si>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</si>
  <si>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</si>
  <si>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</si>
  <si>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</si>
  <si>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</si>
  <si>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</si>
  <si>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</si>
  <si>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</si>
  <si>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</si>
  <si>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</si>
  <si>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</si>
  <si>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</si>
  <si>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</si>
  <si>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</si>
  <si>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</si>
  <si>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</si>
  <si>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</si>
  <si>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</si>
  <si>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</si>
  <si>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</si>
  <si>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</si>
  <si>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</si>
  <si>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</si>
  <si>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</si>
  <si>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</si>
  <si>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</si>
  <si>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</si>
  <si>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</si>
  <si>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</si>
  <si>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</si>
  <si>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</si>
  <si>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</si>
  <si>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</si>
  <si>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</si>
  <si>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</si>
  <si>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</si>
  <si>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</si>
  <si>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</si>
  <si>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</si>
  <si>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</si>
  <si>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</si>
  <si>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</si>
  <si>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</si>
  <si>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</si>
  <si>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</si>
  <si>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</si>
  <si>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</si>
  <si>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</si>
  <si>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</si>
  <si>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</si>
  <si>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</si>
  <si>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</si>
  <si>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</si>
  <si>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</si>
  <si>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</si>
  <si>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</si>
  <si>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</si>
  <si>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</si>
  <si>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</si>
  <si>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</si>
  <si>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</si>
  <si>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</si>
  <si>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</si>
  <si>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</si>
  <si>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</si>
  <si>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</si>
  <si>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</si>
  <si>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</si>
  <si>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</si>
  <si>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</si>
  <si>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</si>
  <si>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</si>
  <si>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</si>
  <si>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</si>
  <si>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</si>
  <si>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</si>
  <si>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</si>
  <si>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</si>
  <si>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</si>
  <si>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</si>
  <si>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</si>
  <si>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</si>
  <si>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</si>
  <si>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</si>
  <si>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</si>
  <si>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</si>
  <si>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</si>
  <si>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</si>
  <si>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</si>
  <si>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</si>
  <si>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</si>
  <si>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</si>
  <si>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</si>
  <si>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</si>
  <si>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</si>
  <si>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</si>
  <si>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</si>
  <si>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</si>
  <si>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</si>
  <si>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</si>
  <si>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</si>
  <si>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</si>
  <si>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</si>
  <si>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</si>
  <si>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</si>
  <si>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</si>
  <si>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</si>
  <si>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</si>
  <si>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</si>
  <si>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</si>
  <si>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</si>
  <si>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</si>
  <si>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</si>
  <si>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</si>
  <si>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</si>
  <si>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</si>
  <si>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</si>
  <si>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</si>
  <si>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</si>
  <si>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</si>
  <si>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</si>
  <si>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</si>
  <si>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</si>
  <si>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</si>
  <si>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</si>
  <si>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</si>
  <si>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</si>
  <si>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</si>
  <si>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</si>
  <si>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</si>
  <si>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</si>
  <si>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</si>
  <si>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</si>
  <si>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</si>
  <si>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</si>
  <si>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</si>
  <si>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</si>
  <si>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</si>
  <si>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</si>
  <si>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</si>
  <si>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</si>
  <si>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</si>
  <si>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</si>
  <si>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</si>
  <si>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</si>
  <si>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</si>
  <si>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</si>
  <si>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</si>
  <si>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</si>
  <si>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</si>
  <si>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</si>
  <si>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</si>
  <si>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</si>
  <si>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</si>
  <si>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</si>
  <si>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</si>
  <si>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</si>
  <si>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</si>
  <si>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</si>
  <si>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</si>
  <si>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</si>
  <si>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</si>
  <si>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</si>
  <si>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</si>
  <si>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</si>
  <si>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</si>
  <si>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</si>
  <si>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</si>
  <si>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</si>
  <si>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</si>
  <si>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</si>
  <si>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</si>
  <si>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</si>
  <si>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</si>
  <si>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</si>
  <si>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</si>
  <si>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</si>
  <si>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</si>
  <si>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</si>
  <si>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</si>
  <si>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</si>
  <si>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</si>
  <si>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</si>
  <si>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</si>
  <si>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</si>
  <si>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</si>
  <si>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</si>
  <si>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</si>
  <si>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</si>
  <si>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</si>
  <si>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</si>
  <si>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</si>
  <si>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</si>
  <si>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</si>
  <si>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</si>
  <si>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</si>
  <si>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</si>
  <si>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</si>
  <si>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</si>
  <si>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</si>
  <si>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</si>
  <si>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</si>
  <si>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</si>
  <si>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</si>
  <si>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</si>
  <si>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</si>
  <si>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</si>
  <si>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</si>
  <si>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</si>
  <si>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</si>
  <si>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</si>
  <si>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</si>
  <si>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</si>
  <si>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</si>
  <si>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</si>
  <si>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</si>
  <si>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</si>
  <si>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</si>
  <si>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</si>
  <si>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</si>
  <si>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</si>
  <si>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</si>
  <si>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</si>
  <si>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</si>
  <si>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</si>
  <si>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</si>
  <si>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</si>
  <si>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</si>
  <si>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</si>
  <si>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</si>
  <si>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</si>
  <si>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</si>
  <si>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</si>
  <si>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</si>
  <si>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</si>
  <si>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</si>
  <si>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</si>
  <si>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</si>
  <si>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</si>
  <si>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</si>
  <si>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</si>
  <si>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</si>
  <si>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</si>
  <si>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</si>
  <si>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</si>
  <si>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</si>
  <si>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</si>
  <si>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</si>
  <si>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</si>
  <si>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</si>
  <si>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</si>
  <si>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</si>
  <si>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</si>
  <si>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</si>
  <si>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</si>
  <si>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</si>
  <si>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</si>
  <si>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</si>
  <si>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</si>
  <si>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</si>
  <si>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</si>
  <si>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</si>
  <si>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</si>
  <si>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</si>
  <si>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</si>
  <si>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</si>
  <si>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</si>
  <si>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</si>
  <si>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</si>
  <si>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</si>
  <si>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</si>
  <si>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</si>
  <si>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</si>
  <si>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</si>
  <si>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</si>
  <si>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</si>
  <si>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</si>
  <si>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</si>
  <si>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</si>
  <si>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</si>
  <si>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</si>
  <si>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</si>
  <si>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</si>
  <si>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</si>
  <si>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</si>
  <si>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</si>
  <si>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</si>
  <si>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</si>
  <si>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</si>
  <si>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</si>
  <si>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</si>
  <si>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</si>
  <si>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</si>
  <si>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</si>
  <si>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</si>
  <si>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</si>
  <si>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</si>
  <si>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</si>
  <si>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</si>
  <si>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</si>
  <si>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</si>
  <si>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</si>
  <si>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</si>
  <si>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</si>
  <si>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</si>
  <si>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</si>
  <si>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</si>
  <si>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</si>
  <si>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</si>
  <si>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</si>
  <si>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</si>
  <si>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</si>
  <si>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</si>
  <si>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</si>
  <si>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</si>
  <si>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</si>
  <si>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</si>
  <si>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</si>
  <si>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</si>
  <si>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</si>
  <si>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</si>
  <si>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</si>
  <si>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</si>
  <si>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</si>
  <si>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</si>
  <si>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</si>
  <si>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</si>
  <si>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</si>
  <si>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</si>
  <si>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</si>
  <si>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</si>
  <si>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</si>
  <si>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</si>
  <si>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</si>
  <si>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</si>
  <si>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</si>
  <si>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</si>
  <si>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</si>
  <si>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</si>
  <si>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</si>
  <si>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</si>
  <si>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</si>
  <si>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</si>
  <si>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</si>
  <si>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</si>
  <si>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</si>
  <si>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</si>
  <si>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</si>
  <si>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</si>
  <si>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</si>
  <si>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</si>
  <si>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</si>
  <si>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</si>
  <si>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</si>
  <si>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</si>
  <si>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</si>
  <si>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</si>
  <si>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</si>
  <si>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</si>
  <si>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</si>
  <si>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</si>
  <si>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</si>
  <si>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</si>
  <si>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</si>
  <si>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</si>
  <si>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</si>
  <si>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</si>
  <si>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</si>
  <si>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</si>
  <si>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</si>
  <si>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</si>
  <si>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</si>
  <si>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</si>
  <si>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</si>
  <si>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</si>
  <si>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</si>
  <si>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</si>
  <si>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</si>
  <si>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</si>
  <si>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</si>
  <si>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</si>
  <si>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</si>
  <si>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</si>
  <si>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</si>
  <si>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</si>
  <si>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</si>
  <si>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</si>
  <si>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</si>
  <si>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</si>
  <si>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</si>
  <si>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</si>
  <si>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</si>
  <si>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</si>
  <si>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</si>
  <si>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</si>
  <si>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</si>
  <si>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</si>
  <si>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</si>
  <si>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</si>
  <si>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</si>
  <si>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</si>
  <si>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</si>
  <si>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</si>
  <si>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</si>
  <si>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</si>
  <si>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</si>
  <si>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</si>
  <si>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</si>
  <si>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</si>
  <si>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</si>
  <si>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</si>
  <si>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</si>
  <si>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</si>
  <si>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</si>
  <si>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</si>
  <si>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</si>
  <si>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</si>
  <si>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</si>
  <si>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</si>
  <si>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</si>
  <si>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</si>
  <si>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</si>
  <si>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</si>
  <si>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</si>
  <si>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</si>
  <si>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</si>
  <si>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</si>
  <si>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</si>
  <si>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</si>
  <si>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</si>
  <si>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</si>
  <si>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</si>
  <si>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</si>
  <si>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</si>
  <si>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</si>
  <si>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</si>
  <si>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</si>
  <si>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</si>
  <si>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</si>
  <si>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</si>
  <si>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</si>
  <si>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</si>
  <si>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</si>
  <si>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</si>
  <si>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</si>
  <si>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</si>
  <si>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</si>
  <si>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</si>
  <si>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</si>
  <si>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</si>
  <si>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</si>
  <si>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</si>
  <si>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</si>
  <si>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</si>
  <si>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</si>
  <si>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</si>
  <si>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</si>
  <si>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</si>
  <si>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</si>
  <si>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</si>
  <si>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</si>
  <si>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</si>
  <si>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</si>
  <si>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</si>
  <si>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</si>
  <si>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</si>
  <si>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</si>
  <si>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</si>
  <si>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</si>
  <si>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</si>
  <si>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</si>
  <si>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</si>
  <si>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</si>
  <si>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</si>
  <si>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</si>
  <si>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</si>
  <si>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</si>
  <si>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</si>
  <si>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</si>
  <si>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</si>
  <si>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</si>
  <si>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</si>
  <si>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</si>
  <si>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</si>
  <si>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</si>
  <si>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</si>
  <si>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</si>
  <si>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</si>
  <si>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</si>
  <si>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</si>
  <si>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</si>
  <si>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</si>
  <si>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</si>
  <si>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</si>
  <si>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</si>
  <si>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</si>
  <si>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</si>
  <si>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</si>
  <si>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</si>
  <si>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</si>
  <si>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</si>
  <si>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</si>
  <si>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</si>
  <si>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</si>
  <si>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</si>
  <si>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</si>
  <si>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</si>
  <si>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</si>
  <si>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</si>
  <si>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</si>
  <si>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</si>
  <si>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</si>
  <si>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</si>
  <si>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</si>
  <si>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</si>
  <si>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</si>
  <si>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</si>
  <si>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</si>
  <si>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</si>
  <si>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</si>
  <si>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</si>
  <si>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</si>
  <si>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</si>
  <si>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</si>
  <si>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</si>
  <si>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</si>
  <si>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</si>
  <si>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</si>
  <si>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</si>
  <si>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</si>
  <si>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</si>
  <si>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</si>
  <si>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</si>
  <si>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</si>
  <si>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</si>
  <si>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</si>
  <si>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</si>
  <si>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</si>
  <si>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</si>
  <si>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</si>
  <si>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</si>
  <si>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</si>
  <si>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</si>
  <si>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</si>
  <si>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</si>
  <si>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</si>
  <si>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</si>
  <si>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</si>
  <si>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</si>
  <si>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</si>
  <si>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</si>
  <si>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</si>
  <si>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</si>
  <si>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</si>
  <si>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</si>
  <si>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</si>
  <si>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</si>
  <si>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</si>
  <si>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</si>
  <si>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</si>
  <si>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</si>
  <si>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</si>
  <si>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</si>
  <si>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</si>
  <si>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</si>
  <si>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</si>
  <si>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</si>
  <si>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</si>
  <si>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</si>
  <si>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</si>
  <si>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</si>
  <si>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</si>
  <si>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</si>
  <si>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</si>
  <si>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</si>
  <si>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</si>
  <si>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</si>
  <si>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</si>
  <si>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</si>
  <si>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</si>
  <si>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</si>
  <si>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</si>
  <si>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</si>
  <si>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</si>
  <si>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</si>
  <si>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</si>
  <si>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</si>
  <si>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</si>
  <si>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</si>
  <si>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</si>
  <si>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</si>
  <si>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</si>
  <si>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</si>
  <si>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</si>
  <si>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</si>
  <si>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</si>
  <si>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</si>
  <si>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</si>
  <si>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</si>
  <si>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</si>
  <si>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</si>
  <si>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</si>
  <si>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</si>
  <si>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</si>
  <si>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</si>
  <si>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</si>
  <si>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</si>
  <si>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</si>
  <si>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</si>
  <si>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</si>
  <si>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</si>
  <si>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</si>
  <si>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</si>
  <si>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</si>
  <si>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</si>
  <si>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</si>
  <si>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</si>
  <si>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</si>
  <si>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</si>
  <si>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</si>
  <si>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</si>
  <si>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</si>
  <si>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</si>
  <si>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</si>
  <si>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</si>
  <si>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</si>
  <si>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</si>
  <si>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</si>
  <si>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</si>
  <si>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</si>
  <si>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</si>
  <si>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</si>
  <si>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</si>
  <si>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</si>
  <si>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</si>
  <si>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</si>
  <si>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</si>
  <si>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</si>
  <si>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</si>
  <si>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</si>
  <si>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</si>
  <si>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</si>
  <si>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</si>
  <si>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</si>
  <si>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</si>
  <si>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</si>
  <si>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</si>
  <si>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</si>
  <si>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</si>
  <si>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</si>
  <si>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</si>
  <si>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</si>
  <si>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</si>
  <si>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</si>
  <si>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</si>
  <si>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</si>
  <si>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</si>
  <si>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</si>
  <si>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</si>
  <si>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</si>
  <si>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</si>
  <si>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</si>
  <si>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</si>
  <si>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</si>
  <si>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</si>
  <si>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</si>
  <si>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</si>
  <si>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</si>
  <si>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</si>
  <si>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</si>
  <si>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</si>
  <si>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</si>
  <si>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</si>
  <si>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</si>
  <si>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</si>
  <si>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</si>
  <si>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</si>
  <si>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</si>
  <si>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</si>
  <si>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</si>
  <si>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</si>
  <si>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</si>
  <si>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</si>
  <si>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</si>
  <si>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</si>
  <si>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</si>
  <si>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</si>
  <si>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</si>
  <si>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</si>
  <si>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</si>
  <si>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</si>
  <si>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</si>
  <si>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</si>
  <si>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</si>
  <si>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</si>
  <si>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</si>
  <si>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</si>
  <si>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</si>
  <si>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</si>
  <si>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</si>
  <si>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</si>
  <si>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</si>
  <si>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</si>
  <si>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</si>
  <si>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</si>
  <si>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</si>
  <si>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</si>
  <si>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</si>
  <si>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</si>
  <si>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</si>
  <si>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</si>
  <si>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</si>
  <si>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</si>
  <si>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</si>
  <si>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</si>
  <si>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</si>
  <si>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</si>
  <si>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</si>
  <si>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</si>
  <si>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</si>
  <si>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</si>
  <si>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</si>
  <si>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</si>
  <si>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</si>
  <si>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</si>
  <si>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</si>
  <si>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</si>
  <si>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</si>
  <si>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</si>
  <si>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</si>
  <si>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</si>
  <si>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</si>
  <si>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</si>
  <si>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</si>
  <si>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</si>
  <si>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</si>
  <si>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</si>
  <si>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</si>
  <si>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</si>
  <si>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</si>
  <si>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</si>
  <si>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</si>
  <si>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</si>
  <si>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</si>
  <si>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</si>
  <si>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</si>
  <si>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</si>
  <si>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</si>
  <si>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</si>
  <si>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</si>
  <si>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</si>
  <si>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</si>
  <si>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</si>
  <si>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</si>
  <si>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</si>
  <si>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</si>
  <si>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</si>
  <si>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</si>
  <si>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</si>
  <si>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</si>
  <si>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</si>
  <si>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</si>
  <si>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</si>
  <si>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</si>
  <si>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</si>
  <si>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</si>
  <si>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</si>
  <si>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</si>
  <si>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</si>
  <si>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</si>
  <si>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</si>
  <si>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</si>
  <si>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</si>
  <si>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</si>
  <si>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</si>
  <si>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</si>
  <si>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</si>
  <si>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</si>
  <si>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</si>
  <si>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</si>
  <si>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</si>
  <si>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</si>
  <si>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</si>
  <si>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</si>
  <si>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</si>
  <si>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</si>
  <si>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</si>
  <si>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</si>
  <si>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</si>
  <si>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</si>
  <si>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</si>
  <si>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</si>
  <si>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</si>
  <si>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</si>
  <si>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</si>
  <si>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</si>
  <si>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</si>
  <si>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</si>
  <si>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</si>
  <si>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</si>
  <si>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</si>
  <si>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</si>
  <si>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</si>
  <si>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</si>
  <si>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</si>
  <si>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</si>
  <si>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</si>
  <si>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</si>
  <si>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</si>
  <si>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</si>
  <si>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</si>
  <si>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</si>
  <si>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</si>
  <si>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</si>
  <si>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</si>
  <si>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</si>
  <si>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</si>
  <si>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</si>
  <si>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</si>
  <si>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</si>
  <si>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</si>
  <si>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</si>
  <si>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</si>
  <si>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</si>
  <si>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</si>
  <si>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</si>
  <si>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</si>
  <si>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</si>
  <si>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</si>
  <si>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</si>
  <si>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</si>
  <si>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</si>
  <si>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</si>
  <si>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</si>
  <si>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</si>
  <si>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</si>
  <si>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</si>
  <si>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</si>
  <si>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</si>
  <si>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</si>
  <si>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</si>
  <si>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</si>
  <si>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</si>
  <si>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</si>
  <si>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</si>
  <si>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</si>
  <si>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</si>
  <si>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</si>
  <si>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</si>
  <si>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</si>
  <si>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</si>
  <si>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</si>
  <si>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</si>
  <si>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</si>
  <si>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</si>
  <si>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</si>
  <si>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</si>
  <si>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</si>
  <si>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</si>
  <si>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</si>
  <si>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</si>
  <si>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</si>
  <si>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</si>
  <si>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</si>
  <si>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</si>
  <si>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</si>
  <si>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</si>
  <si>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</si>
  <si>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</si>
  <si>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</si>
  <si>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</si>
  <si>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</si>
  <si>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</si>
  <si>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</si>
  <si>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</si>
  <si>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</si>
  <si>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</si>
  <si>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</si>
  <si>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</si>
  <si>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</si>
  <si>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</si>
  <si>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</si>
  <si>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</si>
  <si>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</si>
  <si>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</si>
  <si>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</si>
  <si>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</si>
  <si>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</si>
  <si>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</si>
  <si>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</si>
  <si>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</si>
  <si>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</si>
  <si>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</si>
  <si>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</si>
  <si>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</si>
  <si>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</si>
  <si>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</si>
  <si>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</si>
  <si>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</si>
  <si>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</si>
  <si>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</si>
  <si>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</si>
  <si>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</si>
  <si>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</si>
  <si>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</si>
  <si>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</si>
  <si>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</si>
  <si>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</si>
  <si>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</si>
  <si>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</si>
  <si>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</si>
  <si>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</si>
  <si>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</si>
  <si>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</si>
  <si>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</si>
  <si>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</si>
  <si>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</si>
  <si>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</si>
  <si>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</si>
  <si>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</si>
  <si>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</si>
  <si>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</si>
  <si>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</si>
  <si>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</si>
  <si>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</si>
  <si>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</si>
  <si>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</si>
  <si>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</si>
  <si>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</si>
  <si>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</si>
  <si>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</si>
  <si>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</si>
  <si>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</si>
  <si>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</si>
  <si>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</si>
  <si>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</si>
  <si>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</si>
  <si>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</si>
  <si>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</si>
  <si>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</si>
  <si>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</si>
  <si>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</si>
  <si>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</si>
  <si>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</si>
  <si>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</si>
  <si>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</si>
  <si>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</si>
  <si>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</si>
  <si>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</si>
  <si>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</si>
  <si>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</si>
  <si>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</si>
  <si>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</si>
  <si>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</si>
  <si>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</si>
  <si>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</si>
  <si>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</si>
  <si>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</si>
  <si>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</si>
  <si>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</si>
  <si>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</si>
  <si>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</si>
  <si>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</si>
  <si>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</si>
  <si>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</si>
  <si>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</si>
  <si>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</si>
  <si>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</si>
  <si>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</si>
  <si>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</si>
  <si>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</si>
  <si>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</si>
  <si>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</si>
  <si>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</si>
  <si>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</si>
  <si>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</si>
  <si>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</si>
  <si>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</si>
  <si>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</si>
  <si>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</si>
  <si>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</si>
  <si>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</si>
  <si>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</si>
  <si>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</si>
  <si>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</si>
  <si>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</si>
  <si>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</si>
  <si>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</si>
  <si>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</si>
  <si>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</si>
  <si>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</si>
  <si>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</si>
  <si>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</si>
  <si>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</si>
  <si>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</si>
  <si>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</si>
  <si>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</si>
  <si>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</si>
  <si>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</si>
  <si>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</si>
  <si>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</si>
  <si>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</si>
  <si>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</si>
  <si>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</si>
  <si>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</si>
  <si>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</si>
  <si>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</si>
  <si>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</si>
  <si>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</si>
  <si>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</si>
  <si>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</si>
  <si>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</si>
  <si>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</si>
  <si>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</si>
  <si>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</si>
  <si>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</si>
  <si>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</si>
  <si>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</si>
  <si>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</si>
  <si>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</si>
  <si>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</si>
  <si>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</si>
  <si>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</si>
  <si>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</si>
  <si>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</si>
  <si>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</si>
  <si>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</si>
  <si>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</si>
  <si>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</si>
  <si>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</si>
  <si>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</si>
  <si>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</si>
  <si>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</si>
  <si>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</si>
  <si>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</si>
  <si>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</si>
  <si>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</si>
  <si>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</si>
  <si>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</si>
  <si>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</si>
  <si>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</si>
  <si>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</si>
  <si>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</si>
  <si>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</si>
  <si>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</si>
  <si>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</si>
  <si>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</si>
  <si>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</si>
  <si>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</si>
  <si>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</si>
  <si>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</si>
  <si>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</si>
  <si>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</si>
  <si>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</si>
  <si>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</si>
  <si>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</si>
  <si>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</si>
  <si>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</si>
  <si>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</si>
  <si>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</si>
  <si>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</si>
  <si>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</si>
  <si>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</si>
  <si>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</si>
  <si>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</si>
  <si>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</si>
  <si>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</si>
  <si>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</si>
  <si>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</si>
  <si>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</si>
  <si>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</si>
  <si>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</si>
  <si>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</si>
  <si>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</si>
  <si>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</si>
  <si>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</si>
  <si>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</si>
  <si>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</si>
  <si>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</si>
  <si>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</si>
  <si>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</si>
  <si>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</si>
  <si>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</si>
  <si>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</si>
  <si>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</si>
  <si>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</si>
  <si>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</si>
  <si>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</si>
  <si>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</si>
  <si>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</si>
  <si>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</si>
  <si>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</si>
  <si>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</si>
  <si>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</si>
  <si>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</si>
  <si>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</si>
  <si>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</si>
  <si>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</si>
  <si>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</si>
  <si>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</si>
  <si>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</si>
  <si>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</si>
  <si>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</si>
  <si>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</si>
  <si>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</si>
  <si>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</si>
  <si>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</si>
  <si>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</si>
  <si>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</si>
  <si>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</si>
  <si>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</si>
  <si>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</si>
  <si>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</si>
  <si>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</si>
  <si>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</si>
  <si>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</si>
  <si>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</si>
  <si>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</si>
  <si>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</si>
  <si>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</si>
  <si>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</si>
  <si>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</si>
  <si>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</si>
  <si>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</si>
  <si>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</si>
  <si>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</si>
  <si>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</si>
  <si>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</si>
  <si>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</si>
  <si>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</si>
  <si>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</si>
  <si>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</si>
  <si>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</si>
  <si>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</si>
  <si>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</si>
  <si>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</si>
  <si>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</si>
  <si>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</si>
  <si>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</si>
  <si>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</si>
  <si>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</si>
  <si>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</si>
  <si>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</si>
  <si>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</si>
  <si>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</si>
  <si>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</si>
  <si>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</si>
  <si>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</si>
  <si>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</si>
  <si>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</si>
  <si>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</si>
  <si>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</si>
  <si>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</si>
  <si>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</si>
  <si>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</si>
  <si>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</si>
  <si>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</si>
  <si>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</si>
  <si>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</si>
  <si>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</si>
  <si>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</si>
  <si>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</si>
  <si>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</si>
  <si>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</si>
  <si>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</si>
  <si>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</si>
  <si>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</si>
  <si>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</si>
  <si>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</si>
  <si>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</si>
  <si>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</si>
  <si>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</si>
  <si>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</si>
  <si>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</si>
  <si>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</si>
  <si>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</si>
  <si>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</si>
  <si>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</si>
  <si>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</si>
  <si>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</si>
  <si>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</si>
  <si>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</si>
  <si>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</si>
  <si>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</si>
  <si>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</si>
  <si>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</si>
  <si>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</si>
  <si>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</si>
  <si>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</si>
  <si>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</si>
  <si>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</si>
  <si>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</si>
  <si>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</si>
  <si>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</si>
  <si>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</si>
  <si>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</si>
  <si>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</si>
  <si>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</si>
  <si>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</si>
  <si>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</si>
  <si>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</si>
  <si>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</si>
  <si>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</si>
  <si>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</si>
  <si>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</si>
  <si>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</si>
  <si>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</si>
  <si>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</si>
  <si>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</si>
  <si>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</si>
  <si>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</si>
  <si>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</si>
  <si>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</si>
  <si>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</si>
  <si>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</si>
  <si>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</si>
  <si>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</si>
  <si>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</si>
  <si>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</si>
  <si>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</si>
  <si>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</si>
  <si>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</si>
  <si>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</si>
  <si>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</si>
  <si>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</si>
  <si>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</si>
  <si>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</si>
  <si>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</si>
  <si>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</si>
  <si>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</si>
  <si>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</si>
  <si>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</si>
  <si>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</si>
  <si>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</si>
  <si>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</si>
  <si>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</si>
  <si>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</si>
  <si>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</si>
  <si>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</si>
  <si>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</si>
  <si>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</si>
  <si>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</si>
  <si>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</si>
  <si>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</si>
  <si>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</si>
  <si>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</si>
  <si>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</si>
  <si>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</si>
  <si>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</si>
  <si>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</si>
  <si>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</si>
  <si>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</si>
  <si>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</si>
  <si>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</si>
  <si>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</si>
  <si>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</si>
  <si>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</si>
  <si>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</si>
  <si>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</si>
  <si>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</si>
  <si>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</si>
  <si>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</si>
  <si>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</si>
  <si>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</si>
  <si>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</si>
  <si>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</si>
  <si>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</si>
  <si>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</si>
  <si>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</si>
  <si>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</si>
  <si>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</si>
  <si>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</si>
  <si>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</si>
  <si>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</si>
  <si>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</si>
  <si>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</si>
  <si>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</si>
  <si>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</si>
  <si>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</si>
  <si>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</si>
  <si>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</si>
  <si>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</si>
  <si>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</si>
  <si>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</si>
  <si>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</si>
  <si>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</si>
  <si>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</si>
  <si>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</si>
  <si>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</si>
  <si>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</si>
  <si>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</si>
  <si>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</si>
  <si>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</si>
  <si>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</si>
  <si>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</si>
  <si>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</si>
  <si>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</si>
  <si>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</si>
  <si>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</si>
  <si>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</si>
  <si>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</si>
  <si>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</si>
  <si>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</si>
  <si>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</si>
  <si>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</si>
  <si>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</si>
  <si>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</si>
  <si>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</si>
  <si>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</si>
  <si>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</si>
  <si>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</si>
  <si>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</si>
  <si>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</si>
  <si>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</si>
  <si>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</si>
  <si>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</si>
  <si>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</si>
  <si>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</si>
  <si>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</si>
  <si>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</si>
  <si>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</si>
  <si>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</si>
  <si>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</si>
  <si>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</si>
  <si>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</si>
  <si>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</si>
  <si>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</si>
  <si>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</si>
  <si>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</si>
  <si>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</si>
  <si>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</si>
  <si>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</si>
  <si>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</si>
  <si>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</si>
  <si>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</si>
  <si>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</si>
  <si>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</si>
  <si>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</si>
  <si>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</si>
  <si>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</si>
  <si>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</si>
  <si>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</si>
  <si>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</si>
  <si>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</si>
  <si>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</si>
  <si>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</si>
  <si>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</si>
  <si>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</si>
  <si>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</si>
  <si>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</si>
  <si>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</si>
  <si>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</si>
  <si>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</si>
  <si>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</si>
  <si>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</si>
  <si>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</si>
  <si>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</si>
  <si>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</si>
  <si>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</si>
  <si>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</si>
  <si>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</si>
  <si>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</si>
  <si>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</si>
  <si>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</si>
  <si>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</si>
  <si>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</si>
  <si>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</si>
  <si>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</si>
  <si>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</si>
  <si>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</si>
  <si>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</si>
  <si>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</si>
  <si>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</si>
  <si>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</si>
  <si>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</si>
  <si>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</si>
  <si>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</si>
  <si>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</si>
  <si>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</si>
  <si>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</si>
  <si>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</si>
  <si>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</si>
  <si>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</si>
  <si>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</si>
  <si>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</si>
  <si>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</si>
  <si>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</si>
  <si>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</si>
  <si>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</si>
  <si>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</si>
  <si>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</si>
  <si>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</si>
  <si>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</si>
  <si>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</si>
  <si>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</si>
  <si>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</si>
  <si>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</si>
  <si>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</si>
  <si>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</si>
  <si>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</si>
  <si>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</si>
  <si>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</si>
  <si>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</si>
  <si>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</si>
  <si>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</si>
  <si>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</si>
  <si>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</si>
  <si>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</si>
  <si>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</si>
  <si>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</si>
  <si>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</si>
  <si>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</si>
  <si>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</si>
  <si>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</si>
  <si>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</si>
  <si>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</si>
  <si>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</si>
  <si>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</si>
  <si>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</si>
  <si>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</si>
  <si>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</si>
  <si>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</si>
  <si>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</si>
  <si>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</si>
  <si>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</si>
  <si>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</si>
  <si>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</si>
  <si>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</si>
  <si>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</si>
  <si>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</si>
  <si>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</si>
  <si>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</si>
  <si>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</si>
  <si>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</si>
  <si>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</si>
  <si>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</si>
  <si>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</si>
  <si>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</si>
  <si>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</si>
  <si>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</si>
  <si>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</si>
  <si>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</si>
  <si>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</si>
  <si>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</si>
  <si>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</si>
  <si>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</si>
  <si>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</si>
  <si>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</si>
  <si>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</si>
  <si>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</si>
  <si>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</si>
  <si>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</si>
  <si>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</si>
  <si>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</si>
  <si>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</si>
  <si>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</si>
  <si>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</si>
  <si>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</si>
  <si>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</si>
  <si>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</si>
  <si>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</si>
  <si>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</si>
  <si>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</si>
  <si>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</si>
  <si>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</si>
  <si>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</si>
  <si>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</si>
  <si>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</si>
  <si>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</si>
  <si>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</si>
  <si>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</si>
  <si>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</si>
  <si>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</si>
  <si>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</si>
  <si>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</si>
  <si>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</si>
  <si>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</si>
  <si>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</si>
  <si>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</si>
  <si>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</si>
  <si>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</si>
  <si>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</si>
  <si>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</si>
  <si>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</si>
  <si>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</si>
  <si>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</si>
  <si>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</si>
  <si>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</si>
  <si>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</si>
  <si>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</si>
  <si>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</si>
  <si>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</si>
  <si>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</si>
  <si>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</si>
  <si>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</si>
  <si>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</si>
  <si>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</si>
  <si>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</si>
  <si>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</si>
  <si>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</si>
  <si>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</si>
  <si>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</si>
  <si>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</si>
  <si>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</si>
  <si>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</si>
  <si>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</si>
  <si>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</si>
  <si>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</si>
  <si>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</si>
  <si>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</si>
  <si>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</si>
  <si>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</si>
  <si>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</si>
  <si>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</si>
  <si>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</si>
  <si>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</si>
  <si>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</si>
  <si>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</si>
  <si>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</si>
  <si>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</si>
  <si>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</si>
  <si>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</si>
  <si>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</si>
  <si>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</si>
  <si>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</si>
  <si>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</si>
  <si>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</si>
  <si>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</si>
  <si>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</si>
  <si>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</si>
  <si>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</si>
  <si>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</si>
  <si>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</si>
  <si>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</si>
  <si>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</si>
  <si>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</si>
  <si>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</si>
  <si>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</si>
  <si>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</si>
  <si>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</si>
  <si>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</si>
  <si>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</si>
  <si>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</si>
  <si>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</si>
  <si>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</si>
  <si>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</si>
  <si>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</si>
  <si>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</si>
  <si>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</si>
  <si>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</si>
  <si>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</si>
  <si>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</si>
  <si>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</si>
  <si>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</si>
  <si>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</si>
  <si>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</si>
  <si>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</si>
  <si>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</si>
  <si>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</si>
  <si>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</si>
  <si>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</si>
  <si>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</si>
  <si>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</si>
  <si>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</si>
  <si>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</si>
  <si>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</si>
  <si>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</si>
  <si>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</si>
  <si>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</si>
  <si>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</si>
  <si>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</si>
  <si>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</si>
  <si>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</si>
  <si>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</si>
  <si>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</si>
  <si>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</si>
  <si>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</si>
  <si>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</si>
  <si>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</si>
  <si>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</si>
  <si>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</si>
  <si>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</si>
  <si>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</si>
  <si>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</si>
  <si>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</si>
  <si>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</si>
  <si>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</si>
  <si>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</si>
  <si>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</si>
  <si>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</si>
  <si>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</si>
  <si>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</si>
  <si>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</si>
  <si>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</si>
  <si>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</si>
  <si>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</si>
  <si>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</si>
  <si>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</si>
  <si>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</si>
  <si>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</si>
  <si>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</si>
  <si>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</si>
  <si>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</si>
  <si>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</si>
  <si>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</si>
  <si>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</si>
  <si>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</si>
  <si>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</si>
  <si>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</si>
  <si>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</si>
  <si>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</si>
  <si>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</si>
  <si>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</si>
  <si>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</si>
  <si>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</si>
  <si>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</si>
  <si>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</si>
  <si>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</si>
  <si>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</si>
  <si>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</si>
  <si>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</si>
  <si>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</si>
  <si>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</si>
  <si>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</si>
  <si>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</si>
  <si>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</si>
  <si>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</si>
  <si>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</si>
  <si>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</si>
  <si>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</si>
  <si>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</si>
  <si>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</si>
  <si>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</si>
  <si>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</si>
  <si>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</si>
  <si>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</si>
  <si>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</si>
  <si>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</si>
  <si>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</si>
  <si>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</si>
  <si>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</si>
  <si>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</si>
  <si>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</si>
  <si>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</si>
  <si>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</si>
  <si>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</si>
  <si>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</si>
  <si>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</si>
  <si>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</si>
  <si>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</si>
  <si>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</si>
  <si>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</si>
  <si>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</si>
  <si>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</si>
  <si>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</si>
  <si>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</si>
  <si>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</si>
  <si>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</si>
  <si>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</si>
  <si>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</si>
  <si>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</si>
  <si>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</si>
  <si>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</si>
  <si>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</si>
  <si>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</si>
  <si>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</si>
  <si>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</si>
  <si>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</si>
  <si>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</si>
  <si>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</si>
  <si>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</si>
  <si>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</si>
  <si>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</si>
  <si>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</si>
  <si>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</si>
  <si>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</si>
  <si>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</si>
  <si>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</si>
  <si>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</si>
  <si>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</si>
  <si>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</si>
  <si>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</si>
  <si>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</si>
  <si>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</si>
  <si>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</si>
  <si>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</si>
  <si>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</si>
  <si>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</si>
  <si>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</si>
  <si>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</si>
  <si>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</si>
  <si>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</si>
  <si>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</si>
  <si>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</si>
  <si>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</si>
  <si>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</si>
  <si>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</si>
  <si>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</si>
  <si>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</si>
  <si>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</si>
  <si>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</si>
  <si>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</si>
  <si>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</si>
  <si>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</si>
  <si>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</si>
  <si>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</si>
  <si>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</si>
  <si>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</si>
  <si>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</si>
  <si>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</si>
  <si>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</si>
  <si>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</si>
  <si>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</si>
  <si>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</si>
  <si>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</si>
  <si>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</si>
  <si>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</si>
  <si>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</si>
  <si>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</si>
  <si>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</si>
  <si>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</si>
  <si>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</si>
  <si>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</si>
  <si>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</si>
  <si>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</si>
  <si>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</si>
  <si>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</si>
  <si>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</si>
  <si>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</si>
  <si>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</si>
  <si>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</si>
  <si>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</si>
  <si>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</si>
  <si>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</si>
  <si>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</si>
  <si>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</si>
  <si>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</si>
  <si>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</si>
  <si>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</si>
  <si>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</si>
  <si>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</si>
  <si>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</si>
  <si>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</si>
  <si>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</si>
  <si>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</si>
  <si>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</si>
  <si>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</si>
  <si>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</si>
  <si>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</si>
  <si>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</si>
  <si>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</si>
  <si>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</si>
  <si>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</si>
  <si>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</si>
  <si>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</si>
  <si>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</si>
  <si>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</si>
  <si>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</si>
  <si>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</si>
  <si>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</si>
  <si>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</si>
  <si>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</si>
  <si>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</si>
  <si>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</si>
  <si>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</si>
  <si>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</si>
  <si>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</si>
  <si>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</si>
  <si>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</si>
  <si>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</si>
  <si>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</si>
  <si>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</si>
  <si>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</si>
  <si>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</si>
  <si>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</si>
  <si>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</si>
  <si>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</si>
  <si>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</si>
  <si>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</si>
  <si>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</si>
  <si>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</si>
  <si>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</si>
  <si>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</si>
  <si>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</si>
  <si>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</si>
  <si>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</si>
  <si>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</si>
  <si>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</si>
  <si>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</si>
  <si>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</si>
  <si>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</si>
  <si>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</si>
  <si>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</si>
  <si>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</si>
  <si>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</si>
  <si>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</si>
  <si>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</si>
  <si>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</si>
  <si>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</si>
  <si>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</si>
  <si>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</si>
  <si>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</si>
  <si>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</si>
  <si>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</si>
  <si>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</si>
  <si>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</si>
  <si>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</si>
  <si>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</si>
  <si>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</si>
  <si>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</si>
  <si>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</si>
  <si>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</si>
  <si>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</si>
  <si>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</si>
  <si>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</si>
  <si>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</si>
  <si>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</si>
  <si>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</si>
  <si>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</si>
  <si>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</si>
  <si>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</si>
  <si>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</si>
  <si>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</si>
  <si>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</si>
  <si>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</si>
  <si>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</si>
  <si>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</si>
  <si>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</si>
  <si>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</si>
  <si>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</si>
  <si>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</si>
  <si>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</si>
  <si>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</si>
  <si>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</si>
  <si>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</si>
  <si>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</si>
  <si>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</si>
  <si>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</si>
  <si>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</si>
  <si>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</si>
  <si>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</si>
  <si>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</si>
  <si>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</si>
  <si>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</si>
  <si>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</si>
  <si>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</si>
  <si>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</si>
  <si>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</si>
  <si>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</si>
  <si>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</si>
  <si>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</si>
  <si>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</si>
  <si>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</si>
  <si>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</si>
  <si>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</si>
  <si>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</si>
  <si>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</si>
  <si>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</si>
  <si>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</si>
  <si>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</si>
  <si>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</si>
  <si>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</si>
  <si>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</si>
  <si>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</si>
  <si>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</si>
  <si>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</si>
  <si>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</si>
  <si>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</si>
  <si>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</si>
  <si>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</si>
  <si>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</si>
  <si>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</si>
  <si>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</si>
  <si>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</si>
  <si>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</si>
  <si>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</si>
  <si>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</si>
  <si>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</si>
  <si>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</si>
  <si>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</si>
  <si>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</si>
  <si>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</si>
  <si>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</si>
  <si>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</si>
  <si>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</si>
  <si>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</si>
  <si>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</si>
  <si>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</si>
  <si>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</si>
  <si>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</si>
  <si>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</si>
  <si>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</si>
  <si>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</si>
  <si>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</si>
  <si>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</si>
  <si>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</si>
  <si>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</si>
  <si>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</si>
  <si>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</si>
  <si>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</si>
  <si>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</si>
  <si>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</si>
  <si>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</si>
  <si>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</si>
  <si>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</si>
  <si>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</si>
  <si>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</si>
  <si>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</si>
  <si>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</si>
  <si>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</si>
  <si>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</si>
  <si>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</si>
  <si>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</si>
  <si>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</si>
  <si>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</si>
  <si>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</si>
  <si>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</si>
  <si>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</si>
  <si>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</si>
  <si>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</si>
  <si>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</si>
  <si>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</si>
  <si>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</si>
  <si>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</si>
  <si>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</si>
  <si>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</si>
  <si>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</si>
  <si>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</si>
  <si>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</si>
  <si>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</si>
  <si>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</si>
  <si>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</si>
  <si>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</si>
  <si>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</si>
  <si>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</si>
  <si>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</si>
  <si>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</si>
  <si>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</si>
  <si>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</si>
  <si>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</si>
  <si>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</si>
  <si>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</si>
  <si>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</si>
  <si>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</si>
  <si>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</si>
  <si>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</si>
  <si>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</si>
  <si>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</si>
  <si>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</si>
  <si>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</si>
  <si>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</si>
  <si>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</si>
  <si>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</si>
  <si>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</si>
  <si>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</si>
  <si>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</si>
  <si>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</si>
  <si>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</si>
  <si>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</si>
  <si>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</si>
  <si>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</si>
  <si>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</si>
  <si>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</si>
  <si>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</si>
  <si>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</si>
  <si>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</si>
  <si>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</si>
  <si>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</si>
  <si>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</si>
  <si>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</si>
  <si>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</si>
  <si>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</si>
  <si>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</si>
  <si>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</si>
  <si>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</si>
  <si>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</si>
  <si>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</si>
  <si>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</si>
  <si>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</si>
  <si>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</si>
  <si>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</si>
  <si>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</si>
  <si>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</si>
  <si>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</si>
  <si>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</si>
  <si>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</si>
  <si>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</si>
  <si>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</si>
  <si>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</si>
  <si>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</si>
  <si>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</si>
  <si>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</si>
  <si>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</si>
  <si>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</si>
  <si>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</si>
  <si>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</si>
  <si>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</si>
  <si>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</si>
  <si>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</si>
  <si>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</si>
  <si>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</si>
  <si>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</si>
  <si>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</si>
  <si>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</si>
  <si>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</si>
  <si>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</si>
  <si>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</si>
  <si>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</si>
  <si>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</si>
  <si>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</si>
  <si>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</si>
  <si>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</si>
  <si>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</si>
  <si>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</si>
  <si>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</si>
  <si>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</si>
  <si>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</si>
  <si>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</si>
  <si>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</si>
  <si>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</si>
  <si>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</si>
  <si>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</si>
  <si>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</si>
  <si>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</si>
  <si>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</si>
  <si>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</si>
  <si>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</si>
  <si>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</si>
  <si>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</si>
  <si>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</si>
  <si>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</si>
  <si>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</si>
  <si>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</si>
  <si>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</si>
  <si>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</si>
  <si>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</si>
  <si>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</si>
  <si>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</si>
  <si>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</si>
  <si>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</si>
  <si>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</si>
  <si>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</si>
  <si>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</si>
  <si>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</si>
  <si>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</si>
  <si>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</si>
  <si>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</si>
  <si>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</si>
  <si>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</si>
  <si>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</si>
  <si>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</si>
  <si>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</si>
  <si>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</si>
  <si>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</si>
  <si>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</si>
  <si>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</si>
  <si>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</si>
  <si>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</si>
  <si>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</si>
  <si>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</si>
  <si>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</si>
  <si>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</si>
  <si>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</si>
  <si>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</si>
  <si>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</si>
  <si>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</si>
  <si>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</si>
  <si>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</si>
  <si>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</si>
  <si>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</si>
  <si>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</si>
  <si>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</si>
  <si>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</si>
  <si>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</si>
  <si>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</si>
  <si>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</si>
  <si>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</si>
  <si>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</si>
  <si>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</si>
  <si>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</si>
  <si>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</si>
  <si>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</si>
  <si>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</si>
  <si>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</si>
  <si>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</si>
  <si>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</si>
  <si>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</si>
  <si>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</si>
  <si>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</si>
  <si>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</si>
  <si>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</si>
  <si>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</si>
  <si>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</si>
  <si>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</si>
  <si>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</si>
  <si>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</si>
  <si>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</si>
  <si>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</si>
  <si>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</si>
  <si>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</si>
  <si>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</si>
  <si>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</si>
  <si>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</si>
  <si>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</si>
  <si>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</si>
  <si>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</si>
  <si>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</si>
  <si>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</si>
  <si>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</si>
  <si>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</si>
  <si>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</si>
  <si>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</si>
  <si>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</si>
  <si>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</si>
  <si>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</si>
  <si>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</si>
  <si>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</si>
  <si>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</si>
  <si>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</si>
  <si>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</si>
  <si>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</si>
  <si>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</si>
  <si>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</si>
  <si>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</si>
  <si>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</si>
  <si>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</si>
  <si>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</si>
  <si>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</si>
  <si>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</si>
  <si>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</si>
  <si>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</si>
  <si>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</si>
  <si>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</si>
  <si>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</si>
  <si>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</si>
  <si>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</si>
  <si>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</si>
  <si>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</si>
  <si>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</si>
  <si>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</si>
  <si>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</si>
  <si>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</si>
  <si>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</si>
  <si>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</si>
  <si>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</si>
  <si>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</si>
  <si>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</si>
  <si>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</si>
  <si>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</si>
  <si>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</si>
  <si>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</si>
  <si>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</si>
  <si>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</si>
  <si>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</si>
  <si>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</si>
  <si>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</si>
  <si>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</si>
  <si>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</si>
  <si>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</si>
  <si>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</si>
  <si>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</si>
  <si>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</si>
  <si>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</si>
  <si>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</si>
  <si>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</si>
  <si>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</si>
  <si>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</si>
  <si>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</si>
  <si>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</si>
  <si>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</si>
  <si>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</si>
  <si>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</si>
  <si>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</si>
  <si>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</si>
  <si>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</si>
  <si>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</si>
  <si>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</si>
  <si>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</si>
  <si>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</si>
  <si>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</si>
  <si>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</si>
  <si>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</si>
  <si>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</si>
  <si>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</si>
  <si>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</si>
  <si>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</si>
  <si>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</si>
  <si>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</si>
  <si>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</si>
  <si>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</si>
  <si>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</si>
  <si>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</si>
  <si>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</si>
  <si>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</si>
  <si>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</si>
  <si>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</si>
  <si>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</si>
  <si>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</si>
  <si>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</si>
  <si>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</si>
  <si>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</si>
  <si>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</si>
  <si>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</si>
  <si>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</si>
  <si>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</si>
  <si>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</si>
  <si>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</si>
  <si>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</si>
  <si>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</si>
  <si>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</si>
  <si>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</si>
  <si>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</si>
  <si>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</si>
  <si>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</si>
  <si>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</si>
  <si>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</si>
  <si>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</si>
  <si>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</si>
  <si>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</si>
  <si>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</si>
  <si>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</si>
  <si>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</si>
  <si>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</si>
  <si>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</si>
  <si>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</si>
  <si>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</si>
  <si>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</si>
  <si>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</si>
  <si>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</si>
  <si>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</si>
  <si>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</si>
  <si>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</si>
  <si>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</si>
  <si>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</si>
  <si>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</si>
  <si>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</si>
  <si>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</si>
  <si>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</si>
  <si>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</si>
  <si>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</si>
  <si>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</si>
  <si>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</si>
  <si>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</si>
  <si>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</si>
  <si>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</si>
  <si>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</si>
  <si>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</si>
  <si>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</si>
  <si>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</si>
  <si>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</si>
  <si>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</si>
  <si>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</si>
  <si>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</si>
  <si>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</si>
  <si>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</si>
  <si>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</si>
  <si>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</si>
  <si>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</si>
  <si>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</si>
  <si>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</si>
  <si>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</si>
  <si>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</si>
  <si>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</si>
  <si>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</si>
  <si>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</si>
  <si>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</si>
  <si>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</si>
  <si>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</si>
  <si>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</si>
  <si>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</si>
  <si>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</si>
  <si>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</si>
  <si>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</si>
  <si>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</si>
  <si>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</si>
  <si>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</si>
  <si>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</si>
  <si>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</si>
  <si>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</si>
  <si>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</si>
  <si>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</si>
  <si>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</si>
  <si>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</si>
  <si>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</si>
  <si>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</si>
  <si>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</si>
  <si>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</si>
  <si>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</si>
  <si>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</si>
  <si>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</si>
  <si>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</si>
  <si>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</si>
  <si>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</si>
  <si>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</si>
  <si>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</si>
  <si>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</si>
  <si>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</si>
  <si>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</si>
  <si>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</si>
  <si>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</si>
  <si>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</si>
  <si>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</si>
  <si>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</si>
  <si>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</si>
  <si>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</si>
  <si>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</si>
  <si>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</si>
  <si>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</si>
  <si>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</si>
  <si>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</si>
  <si>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</si>
  <si>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</si>
  <si>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</si>
  <si>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</si>
  <si>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</si>
  <si>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</si>
  <si>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</si>
  <si>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</si>
  <si>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</si>
  <si>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</si>
  <si>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</si>
  <si>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</si>
  <si>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</si>
  <si>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</si>
  <si>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</si>
  <si>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</si>
  <si>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</si>
  <si>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</si>
  <si>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</si>
  <si>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</si>
  <si>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</si>
  <si>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</si>
  <si>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</si>
  <si>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</si>
  <si>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</si>
  <si>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</si>
  <si>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</si>
  <si>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</si>
  <si>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</si>
  <si>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</si>
  <si>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</si>
  <si>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</si>
  <si>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</si>
  <si>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</si>
  <si>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</si>
  <si>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</si>
  <si>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</si>
  <si>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</si>
  <si>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</si>
  <si>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</si>
  <si>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</si>
  <si>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</si>
  <si>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</si>
  <si>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</si>
  <si>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</si>
  <si>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</si>
  <si>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</si>
  <si>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</si>
  <si>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</si>
  <si>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</si>
  <si>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</si>
  <si>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</si>
  <si>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</si>
  <si>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</si>
  <si>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</si>
  <si>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</si>
  <si>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</si>
  <si>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</si>
  <si>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</si>
  <si>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</si>
  <si>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</si>
  <si>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</si>
  <si>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</si>
  <si>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</si>
  <si>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</si>
  <si>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</si>
  <si>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</si>
  <si>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</si>
  <si>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</si>
  <si>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</si>
  <si>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</si>
  <si>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</si>
  <si>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</si>
  <si>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</si>
  <si>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</si>
  <si>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</si>
  <si>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</si>
  <si>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</si>
  <si>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</si>
  <si>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</si>
  <si>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</si>
  <si>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</si>
  <si>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</si>
  <si>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</si>
  <si>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</si>
  <si>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</si>
  <si>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</si>
  <si>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</si>
  <si>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</si>
  <si>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</si>
  <si>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</si>
  <si>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</si>
  <si>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</si>
  <si>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</si>
  <si>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</si>
  <si>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</si>
  <si>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</si>
  <si>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</si>
  <si>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</si>
  <si>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</si>
  <si>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</si>
  <si>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</si>
  <si>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</si>
  <si>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</si>
  <si>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</si>
  <si>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</si>
  <si>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</si>
  <si>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</si>
  <si>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</si>
  <si>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</si>
  <si>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</si>
  <si>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</si>
  <si>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</si>
  <si>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</si>
  <si>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</si>
  <si>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</si>
  <si>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</si>
  <si>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</si>
  <si>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</si>
  <si>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</si>
  <si>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</si>
  <si>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</si>
  <si>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</si>
  <si>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</si>
  <si>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</si>
  <si>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</si>
  <si>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</si>
  <si>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</si>
  <si>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</si>
  <si>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</si>
  <si>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</si>
  <si>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</si>
  <si>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</si>
  <si>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</si>
  <si>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</si>
  <si>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</si>
  <si>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</si>
  <si>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</si>
  <si>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</si>
  <si>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</si>
  <si>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</si>
  <si>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</si>
  <si>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</si>
  <si>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</si>
  <si>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</si>
  <si>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</si>
  <si>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</si>
  <si>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</si>
  <si>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</si>
  <si>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</si>
  <si>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</si>
  <si>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</si>
  <si>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</si>
  <si>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</si>
  <si>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</si>
  <si>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</si>
  <si>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</si>
  <si>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</si>
  <si>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</si>
  <si>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</si>
  <si>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</si>
  <si>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</si>
  <si>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小方　健</t>
    <rPh sb="0" eb="2">
      <t>オガタ</t>
    </rPh>
    <rPh sb="3" eb="4">
      <t>タケシ</t>
    </rPh>
    <phoneticPr fontId="1"/>
  </si>
  <si>
    <t>ホームステーションらいふ瀬谷　施設長</t>
    <rPh sb="12" eb="14">
      <t>セヤ</t>
    </rPh>
    <rPh sb="15" eb="18">
      <t>シセツチョウ</t>
    </rPh>
    <phoneticPr fontId="1"/>
  </si>
  <si>
    <t>1473401923</t>
    <phoneticPr fontId="1"/>
  </si>
  <si>
    <t>２　法人</t>
  </si>
  <si>
    <t>５　営利法人</t>
  </si>
  <si>
    <t>株式会社らいふ</t>
    <rPh sb="0" eb="4">
      <t>カブシキガイシャ</t>
    </rPh>
    <phoneticPr fontId="1"/>
  </si>
  <si>
    <t>かぶしきがいしゃ　らいふ</t>
    <phoneticPr fontId="1"/>
  </si>
  <si>
    <t>7010701010199</t>
    <phoneticPr fontId="1"/>
  </si>
  <si>
    <t>東京都品川区東品川2-2-24</t>
    <rPh sb="0" eb="3">
      <t>トウキョウト</t>
    </rPh>
    <rPh sb="3" eb="6">
      <t>シナガワク</t>
    </rPh>
    <rPh sb="6" eb="9">
      <t>ヒガシシナガワ</t>
    </rPh>
    <phoneticPr fontId="1"/>
  </si>
  <si>
    <t>03</t>
    <phoneticPr fontId="1"/>
  </si>
  <si>
    <t>5769</t>
    <phoneticPr fontId="1"/>
  </si>
  <si>
    <t>7268</t>
    <phoneticPr fontId="1"/>
  </si>
  <si>
    <t>7269</t>
    <phoneticPr fontId="1"/>
  </si>
  <si>
    <t>jigyoukaihatsu</t>
    <phoneticPr fontId="1"/>
  </si>
  <si>
    <t>life-silver.com</t>
    <phoneticPr fontId="1"/>
  </si>
  <si>
    <t>https://</t>
  </si>
  <si>
    <t>www.life-silver.com/life/</t>
    <phoneticPr fontId="1"/>
  </si>
  <si>
    <t>熊谷　敬</t>
    <rPh sb="0" eb="2">
      <t>クマガイ</t>
    </rPh>
    <rPh sb="3" eb="4">
      <t>タカシ</t>
    </rPh>
    <phoneticPr fontId="1"/>
  </si>
  <si>
    <t>代表取締役社長</t>
    <rPh sb="0" eb="2">
      <t>ダイヒョウ</t>
    </rPh>
    <rPh sb="2" eb="5">
      <t>トリシマリヤク</t>
    </rPh>
    <rPh sb="5" eb="7">
      <t>シャチョウ</t>
    </rPh>
    <phoneticPr fontId="1"/>
  </si>
  <si>
    <t>ホームステーションらいふ瀬谷</t>
    <rPh sb="12" eb="14">
      <t>セヤ</t>
    </rPh>
    <phoneticPr fontId="1"/>
  </si>
  <si>
    <t>ほーむすてーしょんらいふせや</t>
    <phoneticPr fontId="1"/>
  </si>
  <si>
    <t>神奈川県横浜市瀬谷区相沢6-4-7</t>
    <rPh sb="0" eb="4">
      <t>カナガワケン</t>
    </rPh>
    <rPh sb="4" eb="7">
      <t>ヨコハマシ</t>
    </rPh>
    <rPh sb="7" eb="10">
      <t>セヤク</t>
    </rPh>
    <rPh sb="10" eb="12">
      <t>アイザワ</t>
    </rPh>
    <phoneticPr fontId="1"/>
  </si>
  <si>
    <t>瀬谷</t>
    <rPh sb="0" eb="2">
      <t>セヤ</t>
    </rPh>
    <phoneticPr fontId="1"/>
  </si>
  <si>
    <t>相鉄線「瀬谷駅」より徒歩15分
又はバス「瀬谷戸第5行」乗車6分「幼稚園前」下車徒歩5分</t>
    <rPh sb="0" eb="3">
      <t>ソウテツセン</t>
    </rPh>
    <rPh sb="4" eb="6">
      <t>セヤ</t>
    </rPh>
    <rPh sb="6" eb="7">
      <t>エキ</t>
    </rPh>
    <rPh sb="10" eb="12">
      <t>トホ</t>
    </rPh>
    <rPh sb="14" eb="15">
      <t>フン</t>
    </rPh>
    <rPh sb="16" eb="17">
      <t>マタ</t>
    </rPh>
    <rPh sb="21" eb="23">
      <t>セヤ</t>
    </rPh>
    <rPh sb="23" eb="24">
      <t>ト</t>
    </rPh>
    <rPh sb="24" eb="25">
      <t>ダイ</t>
    </rPh>
    <rPh sb="26" eb="27">
      <t>イキ</t>
    </rPh>
    <rPh sb="28" eb="30">
      <t>ジョウシャ</t>
    </rPh>
    <rPh sb="31" eb="32">
      <t>フン</t>
    </rPh>
    <rPh sb="33" eb="36">
      <t>ヨウチエン</t>
    </rPh>
    <rPh sb="36" eb="37">
      <t>マエ</t>
    </rPh>
    <rPh sb="38" eb="40">
      <t>ゲシャ</t>
    </rPh>
    <rPh sb="40" eb="42">
      <t>トホ</t>
    </rPh>
    <rPh sb="43" eb="44">
      <t>フン</t>
    </rPh>
    <phoneticPr fontId="1"/>
  </si>
  <si>
    <t>045</t>
    <phoneticPr fontId="1"/>
  </si>
  <si>
    <t>300</t>
    <phoneticPr fontId="1"/>
  </si>
  <si>
    <t>5030</t>
    <phoneticPr fontId="1"/>
  </si>
  <si>
    <t>5031</t>
    <phoneticPr fontId="1"/>
  </si>
  <si>
    <t>seya</t>
    <phoneticPr fontId="1"/>
  </si>
  <si>
    <t>www.life-silver.com/life_facility/kanagawa/seya.html</t>
    <phoneticPr fontId="1"/>
  </si>
  <si>
    <t>施設長</t>
    <rPh sb="0" eb="2">
      <t>シセツ</t>
    </rPh>
    <rPh sb="2" eb="3">
      <t>チョウ</t>
    </rPh>
    <phoneticPr fontId="1"/>
  </si>
  <si>
    <t>１　介護付（一般型特定施設入居者生活介護を提供する場合）</t>
  </si>
  <si>
    <t>横浜市</t>
    <rPh sb="0" eb="3">
      <t>ヨコハマシ</t>
    </rPh>
    <phoneticPr fontId="1"/>
  </si>
  <si>
    <t>２　事業者が賃借する土地</t>
  </si>
  <si>
    <t>２　なし</t>
  </si>
  <si>
    <t>１　あり</t>
  </si>
  <si>
    <t>１　耐火建築物</t>
  </si>
  <si>
    <t>２　鉄骨造</t>
  </si>
  <si>
    <t>２　事業者が賃借する建物</t>
  </si>
  <si>
    <t>１　全室個室（縁故者個室含む）</t>
  </si>
  <si>
    <t>２　あり（ストレッチャー対応）</t>
  </si>
  <si>
    <t>１　全ての居室あり</t>
  </si>
  <si>
    <t>１　全ての便所あり</t>
  </si>
  <si>
    <t>１　全ての浴室あり</t>
  </si>
  <si>
    <t>要介護者が快適な共同生活を営めることを目的とし、入居者がその有する能力に応じ自主的に日常生活を営めるよう生活全般にわたる援助を行います。</t>
    <rPh sb="0" eb="1">
      <t>ヨウ</t>
    </rPh>
    <rPh sb="1" eb="3">
      <t>カイゴ</t>
    </rPh>
    <rPh sb="3" eb="4">
      <t>シャ</t>
    </rPh>
    <rPh sb="5" eb="7">
      <t>カイテキ</t>
    </rPh>
    <rPh sb="8" eb="10">
      <t>キョウドウ</t>
    </rPh>
    <rPh sb="10" eb="12">
      <t>セイカツ</t>
    </rPh>
    <rPh sb="13" eb="14">
      <t>イトナ</t>
    </rPh>
    <rPh sb="19" eb="21">
      <t>モクテキ</t>
    </rPh>
    <rPh sb="24" eb="27">
      <t>ニュウキョシャ</t>
    </rPh>
    <rPh sb="30" eb="31">
      <t>ユウ</t>
    </rPh>
    <rPh sb="33" eb="35">
      <t>ノウリョク</t>
    </rPh>
    <rPh sb="36" eb="37">
      <t>オウ</t>
    </rPh>
    <rPh sb="38" eb="41">
      <t>ジシュテキ</t>
    </rPh>
    <rPh sb="42" eb="44">
      <t>ニチジョウ</t>
    </rPh>
    <rPh sb="44" eb="46">
      <t>セイカツ</t>
    </rPh>
    <rPh sb="47" eb="48">
      <t>イトナ</t>
    </rPh>
    <phoneticPr fontId="1"/>
  </si>
  <si>
    <t>一人ひとりの人生と向きあい、一人ひとりの生きがいを見つけることを基本とした、らいふの生きる力を引き出す介護を提供します。「真の」プロフェッショナルな介護職員を育成し、高品質な介護サービスの提供に努めております。</t>
    <rPh sb="32" eb="34">
      <t>キホン</t>
    </rPh>
    <rPh sb="54" eb="56">
      <t>テイキョウ</t>
    </rPh>
    <rPh sb="94" eb="96">
      <t>テイキョウ</t>
    </rPh>
    <rPh sb="97" eb="98">
      <t>ツト</t>
    </rPh>
    <phoneticPr fontId="1"/>
  </si>
  <si>
    <t>１　自ら実施</t>
  </si>
  <si>
    <t>２　委託</t>
  </si>
  <si>
    <t>○</t>
  </si>
  <si>
    <t>医療法人社団恵怜会　山本クリニック</t>
    <rPh sb="0" eb="2">
      <t>イリョウ</t>
    </rPh>
    <rPh sb="2" eb="4">
      <t>ホウジン</t>
    </rPh>
    <rPh sb="4" eb="6">
      <t>シャダン</t>
    </rPh>
    <rPh sb="6" eb="7">
      <t>ケイ</t>
    </rPh>
    <rPh sb="7" eb="8">
      <t>レイ</t>
    </rPh>
    <rPh sb="8" eb="9">
      <t>カイ</t>
    </rPh>
    <rPh sb="10" eb="12">
      <t>ヤマモト</t>
    </rPh>
    <phoneticPr fontId="1"/>
  </si>
  <si>
    <t>神奈川県大和市鶴間1-3-5-3F</t>
    <rPh sb="0" eb="4">
      <t>カナガワケン</t>
    </rPh>
    <rPh sb="4" eb="7">
      <t>ヤマトシ</t>
    </rPh>
    <rPh sb="7" eb="9">
      <t>ツルマ</t>
    </rPh>
    <phoneticPr fontId="1"/>
  </si>
  <si>
    <t>内科</t>
    <rPh sb="0" eb="2">
      <t>ナイカ</t>
    </rPh>
    <phoneticPr fontId="1"/>
  </si>
  <si>
    <t>往診・健康診断等</t>
    <rPh sb="0" eb="2">
      <t>オウシン</t>
    </rPh>
    <rPh sb="3" eb="5">
      <t>ケンコウ</t>
    </rPh>
    <rPh sb="5" eb="7">
      <t>シンダン</t>
    </rPh>
    <rPh sb="7" eb="8">
      <t>トウ</t>
    </rPh>
    <phoneticPr fontId="1"/>
  </si>
  <si>
    <t>医療法人社団桜樹会　カオス歯科</t>
    <rPh sb="0" eb="2">
      <t>イリョウ</t>
    </rPh>
    <rPh sb="2" eb="4">
      <t>ホウジン</t>
    </rPh>
    <rPh sb="4" eb="6">
      <t>シャダン</t>
    </rPh>
    <rPh sb="6" eb="7">
      <t>サクラ</t>
    </rPh>
    <rPh sb="7" eb="8">
      <t>キ</t>
    </rPh>
    <rPh sb="8" eb="9">
      <t>カイ</t>
    </rPh>
    <rPh sb="13" eb="15">
      <t>シカ</t>
    </rPh>
    <phoneticPr fontId="1"/>
  </si>
  <si>
    <t>神奈川県相模原市南区相模大野5-13-15</t>
    <rPh sb="0" eb="4">
      <t>カナガワケン</t>
    </rPh>
    <rPh sb="4" eb="8">
      <t>サガミハラシ</t>
    </rPh>
    <rPh sb="8" eb="10">
      <t>ミナミク</t>
    </rPh>
    <rPh sb="10" eb="14">
      <t>サガミオオノ</t>
    </rPh>
    <phoneticPr fontId="1"/>
  </si>
  <si>
    <t>歯科往診・口腔ケア</t>
    <rPh sb="0" eb="2">
      <t>シカ</t>
    </rPh>
    <rPh sb="2" eb="4">
      <t>オウシン</t>
    </rPh>
    <rPh sb="5" eb="7">
      <t>コウクウ</t>
    </rPh>
    <phoneticPr fontId="1"/>
  </si>
  <si>
    <t>入居契約書第27条による</t>
    <rPh sb="0" eb="2">
      <t>ニュウキョ</t>
    </rPh>
    <rPh sb="2" eb="5">
      <t>ケイヤクショ</t>
    </rPh>
    <rPh sb="5" eb="6">
      <t>ダイ</t>
    </rPh>
    <rPh sb="8" eb="9">
      <t>ジョウ</t>
    </rPh>
    <phoneticPr fontId="1"/>
  </si>
  <si>
    <t>入居契約書第26条による
（下記の予告期間は90日、入居者からの予告期間は7日となります）</t>
    <rPh sb="0" eb="2">
      <t>ニュウキョ</t>
    </rPh>
    <rPh sb="2" eb="5">
      <t>ケイヤクショ</t>
    </rPh>
    <rPh sb="5" eb="6">
      <t>ダイ</t>
    </rPh>
    <rPh sb="8" eb="9">
      <t>ジョウ</t>
    </rPh>
    <rPh sb="14" eb="16">
      <t>カキ</t>
    </rPh>
    <rPh sb="17" eb="19">
      <t>ヨコク</t>
    </rPh>
    <rPh sb="19" eb="21">
      <t>キカン</t>
    </rPh>
    <rPh sb="24" eb="25">
      <t>ニチ</t>
    </rPh>
    <rPh sb="26" eb="29">
      <t>ニュウキョシャ</t>
    </rPh>
    <rPh sb="32" eb="34">
      <t>ヨコク</t>
    </rPh>
    <rPh sb="34" eb="36">
      <t>キカン</t>
    </rPh>
    <rPh sb="38" eb="39">
      <t>カ</t>
    </rPh>
    <phoneticPr fontId="1"/>
  </si>
  <si>
    <t>期間：6泊7日を上限とします
費用：1泊2日5,500円
　　　（介護保険の適用はございません）</t>
    <rPh sb="0" eb="2">
      <t>キカン</t>
    </rPh>
    <rPh sb="4" eb="5">
      <t>ハク</t>
    </rPh>
    <rPh sb="6" eb="7">
      <t>カ</t>
    </rPh>
    <rPh sb="8" eb="10">
      <t>ジョウゲン</t>
    </rPh>
    <rPh sb="15" eb="17">
      <t>ヒヨウ</t>
    </rPh>
    <rPh sb="19" eb="20">
      <t>ハク</t>
    </rPh>
    <rPh sb="21" eb="22">
      <t>カ</t>
    </rPh>
    <rPh sb="27" eb="28">
      <t>エン</t>
    </rPh>
    <rPh sb="33" eb="35">
      <t>カイゴ</t>
    </rPh>
    <rPh sb="35" eb="37">
      <t>ホケン</t>
    </rPh>
    <rPh sb="38" eb="40">
      <t>テキヨウ</t>
    </rPh>
    <phoneticPr fontId="1"/>
  </si>
  <si>
    <t>ｃ　2.5：１以上</t>
  </si>
  <si>
    <t>１　利用権方式</t>
  </si>
  <si>
    <t>３　月払い方式</t>
  </si>
  <si>
    <t>２　日割り計算で減額</t>
  </si>
  <si>
    <t>神奈川県に事前に相談し、運営懇談会で意見を聞いた上で、入居者または身元引受人の同意を得る。</t>
    <rPh sb="0" eb="3">
      <t>カナガワ</t>
    </rPh>
    <rPh sb="3" eb="4">
      <t>ケン</t>
    </rPh>
    <rPh sb="5" eb="7">
      <t>ジゼン</t>
    </rPh>
    <rPh sb="8" eb="10">
      <t>ソウダン</t>
    </rPh>
    <rPh sb="12" eb="14">
      <t>ウンエイ</t>
    </rPh>
    <rPh sb="14" eb="17">
      <t>コンダンカイ</t>
    </rPh>
    <rPh sb="18" eb="20">
      <t>イケン</t>
    </rPh>
    <rPh sb="21" eb="22">
      <t>キ</t>
    </rPh>
    <rPh sb="24" eb="25">
      <t>ウエ</t>
    </rPh>
    <rPh sb="27" eb="30">
      <t>ニュウキョシャ</t>
    </rPh>
    <rPh sb="33" eb="35">
      <t>ミモト</t>
    </rPh>
    <rPh sb="35" eb="37">
      <t>ヒキウケ</t>
    </rPh>
    <rPh sb="37" eb="38">
      <t>ニン</t>
    </rPh>
    <rPh sb="39" eb="41">
      <t>ドウイ</t>
    </rPh>
    <rPh sb="42" eb="43">
      <t>エ</t>
    </rPh>
    <phoneticPr fontId="1"/>
  </si>
  <si>
    <t>神奈川県に係る消費者物価指数及び人件費等に変動があった場合に変更する。</t>
    <rPh sb="0" eb="4">
      <t>カナガワケン</t>
    </rPh>
    <rPh sb="5" eb="6">
      <t>カカ</t>
    </rPh>
    <rPh sb="7" eb="10">
      <t>ショウヒシャ</t>
    </rPh>
    <rPh sb="10" eb="12">
      <t>ブッカ</t>
    </rPh>
    <rPh sb="12" eb="14">
      <t>シスウ</t>
    </rPh>
    <rPh sb="14" eb="15">
      <t>オヨ</t>
    </rPh>
    <rPh sb="16" eb="19">
      <t>ジンケンヒ</t>
    </rPh>
    <rPh sb="19" eb="20">
      <t>トウ</t>
    </rPh>
    <rPh sb="21" eb="23">
      <t>ヘンドウ</t>
    </rPh>
    <rPh sb="27" eb="29">
      <t>バアイ</t>
    </rPh>
    <rPh sb="30" eb="32">
      <t>ヘンコウ</t>
    </rPh>
    <phoneticPr fontId="1"/>
  </si>
  <si>
    <t>要介護</t>
    <rPh sb="0" eb="1">
      <t>ヨウ</t>
    </rPh>
    <rPh sb="1" eb="3">
      <t>カイゴ</t>
    </rPh>
    <phoneticPr fontId="1"/>
  </si>
  <si>
    <t>建物の賃借料、設備備品費、借入利息等を基礎として、1室あたりの家賃を算出した。</t>
    <rPh sb="0" eb="2">
      <t>タテモノ</t>
    </rPh>
    <rPh sb="3" eb="6">
      <t>チンシャクリョウ</t>
    </rPh>
    <rPh sb="7" eb="9">
      <t>セツビ</t>
    </rPh>
    <rPh sb="9" eb="12">
      <t>ビヒンヒ</t>
    </rPh>
    <rPh sb="13" eb="15">
      <t>カリイレ</t>
    </rPh>
    <rPh sb="15" eb="17">
      <t>リソク</t>
    </rPh>
    <rPh sb="17" eb="18">
      <t>トウ</t>
    </rPh>
    <rPh sb="19" eb="21">
      <t>キソ</t>
    </rPh>
    <rPh sb="26" eb="27">
      <t>シツ</t>
    </rPh>
    <rPh sb="31" eb="33">
      <t>ヤチン</t>
    </rPh>
    <rPh sb="34" eb="36">
      <t>サンシュツ</t>
    </rPh>
    <phoneticPr fontId="1"/>
  </si>
  <si>
    <t>事務・管理・生活サービスに係る人件費、共用施設等の維持・管理、備品・消耗品費</t>
    <rPh sb="0" eb="2">
      <t>ジム</t>
    </rPh>
    <rPh sb="3" eb="5">
      <t>カンリ</t>
    </rPh>
    <rPh sb="6" eb="8">
      <t>セイカツ</t>
    </rPh>
    <rPh sb="13" eb="14">
      <t>カカ</t>
    </rPh>
    <rPh sb="15" eb="18">
      <t>ジンケンヒ</t>
    </rPh>
    <rPh sb="19" eb="21">
      <t>キョウヨウ</t>
    </rPh>
    <rPh sb="21" eb="23">
      <t>シセツ</t>
    </rPh>
    <rPh sb="23" eb="24">
      <t>トウ</t>
    </rPh>
    <rPh sb="25" eb="27">
      <t>イジ</t>
    </rPh>
    <rPh sb="28" eb="30">
      <t>カンリ</t>
    </rPh>
    <rPh sb="31" eb="33">
      <t>ビヒン</t>
    </rPh>
    <rPh sb="34" eb="36">
      <t>ショウモウ</t>
    </rPh>
    <rPh sb="36" eb="37">
      <t>ヒン</t>
    </rPh>
    <rPh sb="37" eb="38">
      <t>ヒ</t>
    </rPh>
    <phoneticPr fontId="1"/>
  </si>
  <si>
    <t>内訳：業務委託費、食材費、厨房部分の水光熱費、厨房機器リース料
日額2,200円（内訳　朝食708円　昼食708円　夕食709円　おやつ75円）×30日</t>
    <rPh sb="0" eb="2">
      <t>ウチワケ</t>
    </rPh>
    <rPh sb="3" eb="5">
      <t>ギョウム</t>
    </rPh>
    <rPh sb="5" eb="7">
      <t>イタク</t>
    </rPh>
    <rPh sb="7" eb="8">
      <t>ヒ</t>
    </rPh>
    <rPh sb="9" eb="11">
      <t>ショクザイ</t>
    </rPh>
    <rPh sb="11" eb="12">
      <t>ヒ</t>
    </rPh>
    <rPh sb="13" eb="15">
      <t>チュウボウ</t>
    </rPh>
    <rPh sb="15" eb="17">
      <t>ブブン</t>
    </rPh>
    <rPh sb="18" eb="22">
      <t>スイコウネツヒ</t>
    </rPh>
    <rPh sb="23" eb="25">
      <t>チュウボウ</t>
    </rPh>
    <rPh sb="25" eb="27">
      <t>キキ</t>
    </rPh>
    <rPh sb="30" eb="31">
      <t>リョウ</t>
    </rPh>
    <rPh sb="32" eb="34">
      <t>ニチガク</t>
    </rPh>
    <rPh sb="39" eb="40">
      <t>エン</t>
    </rPh>
    <rPh sb="41" eb="43">
      <t>ウチワケ</t>
    </rPh>
    <rPh sb="44" eb="46">
      <t>チョウショク</t>
    </rPh>
    <rPh sb="49" eb="50">
      <t>エン</t>
    </rPh>
    <rPh sb="51" eb="53">
      <t>チュウショク</t>
    </rPh>
    <rPh sb="56" eb="57">
      <t>エン</t>
    </rPh>
    <rPh sb="58" eb="60">
      <t>ユウショク</t>
    </rPh>
    <rPh sb="63" eb="64">
      <t>エン</t>
    </rPh>
    <rPh sb="70" eb="71">
      <t>エン</t>
    </rPh>
    <rPh sb="75" eb="76">
      <t>ニチ</t>
    </rPh>
    <phoneticPr fontId="1"/>
  </si>
  <si>
    <t>居室及び共用部の水道・電気・給湯・冷暖房等の使用料</t>
    <rPh sb="0" eb="2">
      <t>キョシツ</t>
    </rPh>
    <rPh sb="2" eb="3">
      <t>オヨ</t>
    </rPh>
    <rPh sb="4" eb="6">
      <t>キョウヨウ</t>
    </rPh>
    <rPh sb="6" eb="7">
      <t>ブ</t>
    </rPh>
    <rPh sb="8" eb="10">
      <t>スイドウ</t>
    </rPh>
    <rPh sb="11" eb="13">
      <t>デンキ</t>
    </rPh>
    <rPh sb="14" eb="16">
      <t>キュウトウ</t>
    </rPh>
    <rPh sb="17" eb="20">
      <t>レイダンボウ</t>
    </rPh>
    <rPh sb="20" eb="21">
      <t>トウ</t>
    </rPh>
    <rPh sb="22" eb="24">
      <t>シヨウ</t>
    </rPh>
    <rPh sb="24" eb="25">
      <t>リョウ</t>
    </rPh>
    <phoneticPr fontId="1"/>
  </si>
  <si>
    <t>重要事項説明書（別紙）料金表による</t>
    <rPh sb="0" eb="2">
      <t>ジュウヨウ</t>
    </rPh>
    <rPh sb="2" eb="4">
      <t>ジコウ</t>
    </rPh>
    <rPh sb="4" eb="7">
      <t>セツメイショ</t>
    </rPh>
    <rPh sb="8" eb="10">
      <t>ベッシ</t>
    </rPh>
    <rPh sb="11" eb="13">
      <t>リョウキン</t>
    </rPh>
    <rPh sb="13" eb="14">
      <t>ヒョウ</t>
    </rPh>
    <phoneticPr fontId="1"/>
  </si>
  <si>
    <t>入院、転居等</t>
    <rPh sb="0" eb="2">
      <t>ニュウイン</t>
    </rPh>
    <rPh sb="3" eb="5">
      <t>テンキョ</t>
    </rPh>
    <rPh sb="5" eb="6">
      <t>トウ</t>
    </rPh>
    <phoneticPr fontId="1"/>
  </si>
  <si>
    <t>本社　事業管理室</t>
    <rPh sb="0" eb="2">
      <t>ホンシャ</t>
    </rPh>
    <rPh sb="3" eb="5">
      <t>ジギョウ</t>
    </rPh>
    <rPh sb="5" eb="7">
      <t>カンリ</t>
    </rPh>
    <rPh sb="7" eb="8">
      <t>シツ</t>
    </rPh>
    <phoneticPr fontId="1"/>
  </si>
  <si>
    <t>土・日・祝</t>
    <rPh sb="0" eb="1">
      <t>ツチ</t>
    </rPh>
    <rPh sb="2" eb="3">
      <t>ヒ</t>
    </rPh>
    <rPh sb="4" eb="5">
      <t>シュク</t>
    </rPh>
    <phoneticPr fontId="1"/>
  </si>
  <si>
    <t>横浜市　高齢施設課</t>
    <rPh sb="0" eb="3">
      <t>ヨコハマシ</t>
    </rPh>
    <rPh sb="4" eb="6">
      <t>コウレイ</t>
    </rPh>
    <rPh sb="6" eb="9">
      <t>シセツカ</t>
    </rPh>
    <phoneticPr fontId="1"/>
  </si>
  <si>
    <t>671</t>
    <phoneticPr fontId="1"/>
  </si>
  <si>
    <t>3923</t>
    <phoneticPr fontId="1"/>
  </si>
  <si>
    <t>神奈川県国民健康保険団体連合会　介護保険課
介護苦情相談係</t>
    <rPh sb="0" eb="4">
      <t>カナガワケン</t>
    </rPh>
    <rPh sb="4" eb="6">
      <t>コクミン</t>
    </rPh>
    <rPh sb="6" eb="8">
      <t>ケンコウ</t>
    </rPh>
    <rPh sb="8" eb="10">
      <t>ホケン</t>
    </rPh>
    <rPh sb="10" eb="12">
      <t>ダンタイ</t>
    </rPh>
    <rPh sb="12" eb="15">
      <t>レンゴウカイ</t>
    </rPh>
    <rPh sb="16" eb="18">
      <t>カイゴ</t>
    </rPh>
    <rPh sb="18" eb="20">
      <t>ホケン</t>
    </rPh>
    <rPh sb="20" eb="21">
      <t>カ</t>
    </rPh>
    <rPh sb="22" eb="24">
      <t>カイゴ</t>
    </rPh>
    <rPh sb="24" eb="26">
      <t>クジョウ</t>
    </rPh>
    <rPh sb="26" eb="28">
      <t>ソウダン</t>
    </rPh>
    <rPh sb="28" eb="29">
      <t>カカリ</t>
    </rPh>
    <phoneticPr fontId="1"/>
  </si>
  <si>
    <t>329</t>
    <phoneticPr fontId="1"/>
  </si>
  <si>
    <t>3447</t>
    <phoneticPr fontId="1"/>
  </si>
  <si>
    <t>損害保険ジャパン
介護賠償責任保険</t>
    <rPh sb="0" eb="2">
      <t>ソンガイ</t>
    </rPh>
    <rPh sb="2" eb="4">
      <t>ホケン</t>
    </rPh>
    <rPh sb="9" eb="11">
      <t>カイゴ</t>
    </rPh>
    <rPh sb="11" eb="13">
      <t>バイショウ</t>
    </rPh>
    <rPh sb="13" eb="15">
      <t>セキニン</t>
    </rPh>
    <rPh sb="15" eb="17">
      <t>ホケン</t>
    </rPh>
    <phoneticPr fontId="1"/>
  </si>
  <si>
    <t>施設内マニュアルに基づく</t>
    <rPh sb="0" eb="2">
      <t>シセツ</t>
    </rPh>
    <rPh sb="2" eb="3">
      <t>ナイ</t>
    </rPh>
    <rPh sb="9" eb="10">
      <t>モト</t>
    </rPh>
    <phoneticPr fontId="1"/>
  </si>
  <si>
    <t>随時</t>
    <rPh sb="0" eb="2">
      <t>ズイジ</t>
    </rPh>
    <phoneticPr fontId="1"/>
  </si>
  <si>
    <t>２　入居希望者に交付</t>
  </si>
  <si>
    <t>１　入居希望者に公開</t>
  </si>
  <si>
    <t>訪問介護ステーションぽぷり茅ヶ崎</t>
    <rPh sb="0" eb="2">
      <t>ホウモン</t>
    </rPh>
    <rPh sb="2" eb="4">
      <t>カイゴ</t>
    </rPh>
    <rPh sb="13" eb="16">
      <t>チガサキ</t>
    </rPh>
    <phoneticPr fontId="1"/>
  </si>
  <si>
    <t>神奈川県茅ケ崎市菱沼2-16-12</t>
    <rPh sb="0" eb="4">
      <t>カナガワケン</t>
    </rPh>
    <rPh sb="4" eb="8">
      <t>チガサキシ</t>
    </rPh>
    <rPh sb="8" eb="10">
      <t>ヒシヌマ</t>
    </rPh>
    <phoneticPr fontId="1"/>
  </si>
  <si>
    <t>通所型デイサービスぽぷり茅ヶ崎</t>
    <rPh sb="0" eb="2">
      <t>ツウショ</t>
    </rPh>
    <rPh sb="2" eb="3">
      <t>ガタ</t>
    </rPh>
    <rPh sb="12" eb="15">
      <t>チガサキ</t>
    </rPh>
    <phoneticPr fontId="1"/>
  </si>
  <si>
    <t>通所型デイサービスぽぷり湘南藤沢</t>
    <rPh sb="0" eb="2">
      <t>ツウショ</t>
    </rPh>
    <rPh sb="2" eb="3">
      <t>ガタ</t>
    </rPh>
    <rPh sb="12" eb="16">
      <t>ショウナンフジサワ</t>
    </rPh>
    <phoneticPr fontId="1"/>
  </si>
  <si>
    <t>神奈川県藤沢市遠藤855-4</t>
    <rPh sb="0" eb="4">
      <t>カナガワケン</t>
    </rPh>
    <rPh sb="4" eb="6">
      <t>フジサワ</t>
    </rPh>
    <rPh sb="6" eb="7">
      <t>シ</t>
    </rPh>
    <rPh sb="7" eb="9">
      <t>エンドウ</t>
    </rPh>
    <phoneticPr fontId="1"/>
  </si>
  <si>
    <t>ホームステーションらいふ二俣川</t>
    <rPh sb="12" eb="14">
      <t>フタマタ</t>
    </rPh>
    <rPh sb="14" eb="15">
      <t>カワ</t>
    </rPh>
    <phoneticPr fontId="1"/>
  </si>
  <si>
    <t>神奈川県横浜市旭区本宿町66-2</t>
    <rPh sb="0" eb="4">
      <t>カナガワケン</t>
    </rPh>
    <rPh sb="4" eb="7">
      <t>ヨコハマシ</t>
    </rPh>
    <rPh sb="7" eb="8">
      <t>アサヒ</t>
    </rPh>
    <rPh sb="8" eb="9">
      <t>ク</t>
    </rPh>
    <rPh sb="9" eb="12">
      <t>ホンジュクチョウ</t>
    </rPh>
    <phoneticPr fontId="1"/>
  </si>
  <si>
    <t>居宅介護支援事業所ぽぷり茅ヶ崎</t>
    <rPh sb="0" eb="2">
      <t>キョタク</t>
    </rPh>
    <rPh sb="2" eb="4">
      <t>カイゴ</t>
    </rPh>
    <rPh sb="4" eb="6">
      <t>シエン</t>
    </rPh>
    <rPh sb="6" eb="9">
      <t>ジギョウショ</t>
    </rPh>
    <rPh sb="12" eb="15">
      <t>チガサキ</t>
    </rPh>
    <phoneticPr fontId="1"/>
  </si>
  <si>
    <t>神奈川県茅ケ崎市菱沼2-16-12</t>
    <phoneticPr fontId="1"/>
  </si>
  <si>
    <t>ホームステーションらいふ大和</t>
    <rPh sb="12" eb="14">
      <t>ヤマト</t>
    </rPh>
    <phoneticPr fontId="1"/>
  </si>
  <si>
    <t>神奈川県大和市深見台1-9-6</t>
    <rPh sb="0" eb="4">
      <t>カナガワケン</t>
    </rPh>
    <rPh sb="4" eb="7">
      <t>ヤマトシ</t>
    </rPh>
    <rPh sb="7" eb="9">
      <t>フカミ</t>
    </rPh>
    <rPh sb="9" eb="10">
      <t>ダイ</t>
    </rPh>
    <phoneticPr fontId="1"/>
  </si>
  <si>
    <t>実費</t>
    <rPh sb="0" eb="2">
      <t>ジッピ</t>
    </rPh>
    <phoneticPr fontId="1"/>
  </si>
  <si>
    <t>原則週3回目以上は4,400円/回</t>
    <rPh sb="0" eb="2">
      <t>ゲンソク</t>
    </rPh>
    <rPh sb="2" eb="3">
      <t>シュウ</t>
    </rPh>
    <rPh sb="4" eb="5">
      <t>カイ</t>
    </rPh>
    <rPh sb="5" eb="6">
      <t>メ</t>
    </rPh>
    <rPh sb="6" eb="8">
      <t>イジョウ</t>
    </rPh>
    <rPh sb="14" eb="15">
      <t>エン</t>
    </rPh>
    <rPh sb="16" eb="17">
      <t>カイ</t>
    </rPh>
    <phoneticPr fontId="1"/>
  </si>
  <si>
    <t>660円/10分（税込）+交通費実費</t>
    <rPh sb="3" eb="4">
      <t>エン</t>
    </rPh>
    <rPh sb="7" eb="8">
      <t>フン</t>
    </rPh>
    <rPh sb="9" eb="11">
      <t>ゼイコ</t>
    </rPh>
    <rPh sb="13" eb="16">
      <t>コウツウヒ</t>
    </rPh>
    <rPh sb="16" eb="18">
      <t>ジッピ</t>
    </rPh>
    <phoneticPr fontId="1"/>
  </si>
  <si>
    <t>660円/10分（税込）</t>
    <rPh sb="3" eb="4">
      <t>エン</t>
    </rPh>
    <rPh sb="7" eb="8">
      <t>フン</t>
    </rPh>
    <rPh sb="9" eb="11">
      <t>ゼイコ</t>
    </rPh>
    <phoneticPr fontId="1"/>
  </si>
  <si>
    <t>協力医療機関は無料
協力医療機関以外は有料</t>
    <rPh sb="0" eb="2">
      <t>キョウリョク</t>
    </rPh>
    <rPh sb="2" eb="4">
      <t>イリョウ</t>
    </rPh>
    <rPh sb="4" eb="6">
      <t>キカン</t>
    </rPh>
    <rPh sb="7" eb="9">
      <t>ムリョウ</t>
    </rPh>
    <rPh sb="10" eb="12">
      <t>キョウリョク</t>
    </rPh>
    <rPh sb="12" eb="14">
      <t>イリョウ</t>
    </rPh>
    <rPh sb="14" eb="16">
      <t>キカン</t>
    </rPh>
    <rPh sb="16" eb="18">
      <t>イガイ</t>
    </rPh>
    <rPh sb="19" eb="21">
      <t>ユウリョウ</t>
    </rPh>
    <phoneticPr fontId="1"/>
  </si>
  <si>
    <t>行事ごとお祝い会で提供</t>
    <rPh sb="0" eb="2">
      <t>ギョウジ</t>
    </rPh>
    <rPh sb="5" eb="6">
      <t>イワ</t>
    </rPh>
    <rPh sb="7" eb="8">
      <t>カイ</t>
    </rPh>
    <rPh sb="9" eb="11">
      <t>テイキョウ</t>
    </rPh>
    <phoneticPr fontId="1"/>
  </si>
  <si>
    <t>月・日契約時に提供</t>
    <rPh sb="0" eb="1">
      <t>ツキ</t>
    </rPh>
    <rPh sb="2" eb="3">
      <t>ニチ</t>
    </rPh>
    <rPh sb="3" eb="5">
      <t>ケイヤク</t>
    </rPh>
    <rPh sb="5" eb="6">
      <t>ジ</t>
    </rPh>
    <rPh sb="7" eb="9">
      <t>テイキョウ</t>
    </rPh>
    <phoneticPr fontId="1"/>
  </si>
  <si>
    <t>訪問理美容師対応</t>
    <rPh sb="0" eb="6">
      <t>ホウモンリビヨウシ</t>
    </rPh>
    <rPh sb="6" eb="8">
      <t>タイオウ</t>
    </rPh>
    <phoneticPr fontId="1"/>
  </si>
  <si>
    <t>通常以外の要望がある場合は個別対応</t>
    <rPh sb="0" eb="2">
      <t>ツウジョウ</t>
    </rPh>
    <rPh sb="2" eb="4">
      <t>イガイ</t>
    </rPh>
    <rPh sb="5" eb="7">
      <t>ヨウボウ</t>
    </rPh>
    <rPh sb="10" eb="12">
      <t>バアイ</t>
    </rPh>
    <rPh sb="13" eb="15">
      <t>コベツ</t>
    </rPh>
    <rPh sb="15" eb="17">
      <t>タイオウ</t>
    </rPh>
    <phoneticPr fontId="1"/>
  </si>
  <si>
    <t>年2回の機会提供</t>
    <rPh sb="0" eb="1">
      <t>ネン</t>
    </rPh>
    <rPh sb="2" eb="3">
      <t>カイ</t>
    </rPh>
    <rPh sb="4" eb="6">
      <t>キカイ</t>
    </rPh>
    <rPh sb="6" eb="8">
      <t>テイキョウ</t>
    </rPh>
    <phoneticPr fontId="1"/>
  </si>
  <si>
    <t>通常食との差額</t>
    <rPh sb="0" eb="2">
      <t>ツウジョウ</t>
    </rPh>
    <rPh sb="2" eb="3">
      <t>ショク</t>
    </rPh>
    <rPh sb="5" eb="7">
      <t>サガク</t>
    </rPh>
    <phoneticPr fontId="1"/>
  </si>
  <si>
    <t>原則週1回は無料（介護上必要な場合は必要回数）個人的な要請があった場合は660円/10分（税込）又は業者紹介</t>
    <rPh sb="0" eb="2">
      <t>ゲンソク</t>
    </rPh>
    <rPh sb="2" eb="3">
      <t>シュウ</t>
    </rPh>
    <rPh sb="4" eb="5">
      <t>カイ</t>
    </rPh>
    <rPh sb="6" eb="8">
      <t>ムリョウ</t>
    </rPh>
    <rPh sb="9" eb="11">
      <t>カイゴ</t>
    </rPh>
    <rPh sb="11" eb="12">
      <t>ジョウ</t>
    </rPh>
    <rPh sb="12" eb="14">
      <t>ヒツヨウ</t>
    </rPh>
    <rPh sb="15" eb="17">
      <t>バアイ</t>
    </rPh>
    <rPh sb="18" eb="20">
      <t>ヒツヨウ</t>
    </rPh>
    <rPh sb="20" eb="22">
      <t>カイスウ</t>
    </rPh>
    <rPh sb="23" eb="26">
      <t>コジンテキ</t>
    </rPh>
    <rPh sb="27" eb="29">
      <t>ヨウセイ</t>
    </rPh>
    <rPh sb="33" eb="35">
      <t>バアイ</t>
    </rPh>
    <rPh sb="39" eb="40">
      <t>エン</t>
    </rPh>
    <rPh sb="43" eb="44">
      <t>フン</t>
    </rPh>
    <rPh sb="45" eb="47">
      <t>ゼイコ</t>
    </rPh>
    <rPh sb="48" eb="49">
      <t>マタ</t>
    </rPh>
    <rPh sb="50" eb="52">
      <t>ギョウシャ</t>
    </rPh>
    <rPh sb="52" eb="54">
      <t>ショウカイ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</si>
</sst>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406" zoomScaleNormal="100" zoomScaleSheetLayoutView="100" workbookViewId="0">
      <selection activeCell="H417" sqref="H417:O417"/>
    </sheetView>
  </sheetViews>
  <sheetFormatPr defaultColWidth="9" defaultRowHeight="12.75"/>
  <cols>
    <col min="1" max="17" width="5.73046875" style="2" customWidth="1"/>
    <col min="18" max="18" width="5.59765625" style="2" customWidth="1"/>
    <col min="19" max="19" width="7.73046875" style="15" bestFit="1" customWidth="1"/>
    <col min="20" max="20" width="47.59765625" style="15" customWidth="1"/>
    <col min="21" max="22" width="5.5976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2023</v>
      </c>
      <c r="G4" s="458"/>
      <c r="H4" s="33" t="s">
        <v>484</v>
      </c>
      <c r="I4" s="458">
        <v>5</v>
      </c>
      <c r="J4" s="458"/>
      <c r="K4" s="33" t="s">
        <v>2473</v>
      </c>
      <c r="L4" s="458">
        <v>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2479</v>
      </c>
      <c r="G6" s="316"/>
      <c r="H6" s="316"/>
      <c r="I6" s="316"/>
      <c r="J6" s="316"/>
      <c r="K6" s="316"/>
      <c r="L6" s="316"/>
      <c r="M6" s="316"/>
      <c r="N6" s="316"/>
      <c r="O6" s="316"/>
      <c r="P6" s="316"/>
    </row>
    <row r="7" spans="1:20" ht="20.100000000000001" customHeight="1">
      <c r="B7" s="438" t="s">
        <v>431</v>
      </c>
      <c r="C7" s="300"/>
      <c r="D7" s="300"/>
      <c r="E7" s="301"/>
      <c r="F7" s="138" t="s">
        <v>2383</v>
      </c>
      <c r="G7" s="93"/>
      <c r="H7" s="93"/>
      <c r="I7" s="93"/>
      <c r="J7" s="93"/>
      <c r="K7" s="93"/>
      <c r="L7" s="93"/>
      <c r="M7" s="93"/>
      <c r="N7" s="93"/>
      <c r="O7" s="93"/>
      <c r="P7" s="139"/>
      <c r="S7" s="15" t="str">
        <f>IF(F7="","未記入","")</f>
        <v/>
      </c>
    </row>
    <row r="8" spans="1:20" ht="20.100000000000001" customHeight="1" thickBot="1">
      <c r="B8" s="445" t="s">
        <v>488</v>
      </c>
      <c r="C8" s="446"/>
      <c r="D8" s="446"/>
      <c r="E8" s="447"/>
      <c r="F8" s="435" t="s">
        <v>2480</v>
      </c>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2481</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2482</v>
      </c>
      <c r="K12" s="416"/>
      <c r="L12" s="416"/>
      <c r="M12" s="416"/>
      <c r="N12" s="416"/>
      <c r="O12" s="417"/>
      <c r="P12" s="418"/>
    </row>
    <row r="13" spans="1:20" ht="39" customHeight="1">
      <c r="B13" s="167" t="s">
        <v>5</v>
      </c>
      <c r="C13" s="166"/>
      <c r="D13" s="166"/>
      <c r="E13" s="166"/>
      <c r="F13" s="207" t="s">
        <v>12</v>
      </c>
      <c r="G13" s="218"/>
      <c r="H13" s="464" t="s">
        <v>2484</v>
      </c>
      <c r="I13" s="465"/>
      <c r="J13" s="465"/>
      <c r="K13" s="465"/>
      <c r="L13" s="465"/>
      <c r="M13" s="465"/>
      <c r="N13" s="465"/>
      <c r="O13" s="465"/>
      <c r="P13" s="466"/>
      <c r="S13" s="15" t="str">
        <f>IF(H13="","未記入","")</f>
        <v/>
      </c>
    </row>
    <row r="14" spans="1:20" ht="39" customHeight="1">
      <c r="B14" s="167"/>
      <c r="C14" s="166"/>
      <c r="D14" s="166"/>
      <c r="E14" s="166"/>
      <c r="F14" s="201" t="s">
        <v>2483</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2485</v>
      </c>
      <c r="K16" s="90"/>
      <c r="L16" s="90"/>
      <c r="M16" s="90"/>
      <c r="N16" s="90"/>
      <c r="O16" s="90"/>
      <c r="P16" s="91"/>
    </row>
    <row r="17" spans="1:20" ht="20.100000000000001" customHeight="1">
      <c r="B17" s="315" t="s">
        <v>6</v>
      </c>
      <c r="C17" s="218"/>
      <c r="D17" s="218"/>
      <c r="E17" s="236"/>
      <c r="F17" s="34" t="s">
        <v>13</v>
      </c>
      <c r="G17" s="31">
        <v>140</v>
      </c>
      <c r="H17" s="35" t="s">
        <v>487</v>
      </c>
      <c r="I17" s="32">
        <v>2</v>
      </c>
      <c r="J17" s="287"/>
      <c r="K17" s="288"/>
      <c r="L17" s="288"/>
      <c r="M17" s="288"/>
      <c r="N17" s="288"/>
      <c r="O17" s="288"/>
      <c r="P17" s="289"/>
      <c r="S17" s="15" t="str">
        <f>IF(OR(G17="",I17=""),"未記入","")</f>
        <v/>
      </c>
    </row>
    <row r="18" spans="1:20" ht="57.75" customHeight="1">
      <c r="B18" s="280"/>
      <c r="C18" s="298"/>
      <c r="D18" s="298"/>
      <c r="E18" s="281"/>
      <c r="F18" s="104" t="s">
        <v>2486</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2487</v>
      </c>
      <c r="K19" s="35" t="s">
        <v>487</v>
      </c>
      <c r="L19" s="63" t="s">
        <v>2488</v>
      </c>
      <c r="M19" s="35" t="s">
        <v>487</v>
      </c>
      <c r="N19" s="63" t="s">
        <v>2489</v>
      </c>
      <c r="O19" s="288"/>
      <c r="P19" s="289"/>
      <c r="Q19" s="12"/>
    </row>
    <row r="20" spans="1:20" ht="20.100000000000001" customHeight="1">
      <c r="B20" s="343"/>
      <c r="C20" s="344"/>
      <c r="D20" s="344"/>
      <c r="E20" s="345"/>
      <c r="F20" s="166" t="s">
        <v>15</v>
      </c>
      <c r="G20" s="166"/>
      <c r="H20" s="166"/>
      <c r="I20" s="166"/>
      <c r="J20" s="64" t="s">
        <v>2487</v>
      </c>
      <c r="K20" s="35" t="s">
        <v>487</v>
      </c>
      <c r="L20" s="63" t="s">
        <v>2488</v>
      </c>
      <c r="M20" s="35" t="s">
        <v>487</v>
      </c>
      <c r="N20" s="63" t="s">
        <v>2490</v>
      </c>
      <c r="O20" s="288"/>
      <c r="P20" s="289"/>
      <c r="Q20" s="12"/>
    </row>
    <row r="21" spans="1:20" ht="20.100000000000001" customHeight="1">
      <c r="B21" s="343"/>
      <c r="C21" s="344"/>
      <c r="D21" s="344"/>
      <c r="E21" s="345"/>
      <c r="F21" s="396" t="s">
        <v>423</v>
      </c>
      <c r="G21" s="425"/>
      <c r="H21" s="425"/>
      <c r="I21" s="397"/>
      <c r="J21" s="138" t="s">
        <v>2491</v>
      </c>
      <c r="K21" s="93"/>
      <c r="L21" s="93"/>
      <c r="M21" s="35" t="s">
        <v>483</v>
      </c>
      <c r="N21" s="93" t="s">
        <v>2492</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2493</v>
      </c>
      <c r="K23" s="415"/>
      <c r="L23" s="92" t="s">
        <v>2494</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2495</v>
      </c>
      <c r="K24" s="178"/>
      <c r="L24" s="178"/>
      <c r="M24" s="178"/>
      <c r="N24" s="178"/>
      <c r="O24" s="138"/>
      <c r="P24" s="179"/>
    </row>
    <row r="25" spans="1:20" ht="20.100000000000001" customHeight="1">
      <c r="B25" s="280"/>
      <c r="C25" s="298"/>
      <c r="D25" s="298"/>
      <c r="E25" s="281"/>
      <c r="F25" s="168" t="s">
        <v>18</v>
      </c>
      <c r="G25" s="168"/>
      <c r="H25" s="166"/>
      <c r="I25" s="166"/>
      <c r="J25" s="178" t="s">
        <v>2496</v>
      </c>
      <c r="K25" s="178"/>
      <c r="L25" s="178"/>
      <c r="M25" s="178"/>
      <c r="N25" s="178"/>
      <c r="O25" s="138"/>
      <c r="P25" s="179"/>
    </row>
    <row r="26" spans="1:20" ht="20.100000000000001" customHeight="1">
      <c r="B26" s="167" t="s">
        <v>9</v>
      </c>
      <c r="C26" s="166"/>
      <c r="D26" s="166"/>
      <c r="E26" s="166"/>
      <c r="F26" s="432">
        <v>1995</v>
      </c>
      <c r="G26" s="433"/>
      <c r="H26" s="35" t="s">
        <v>484</v>
      </c>
      <c r="I26" s="433">
        <v>11</v>
      </c>
      <c r="J26" s="433"/>
      <c r="K26" s="35" t="s">
        <v>485</v>
      </c>
      <c r="L26" s="433">
        <v>9</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2498</v>
      </c>
      <c r="I31" s="450"/>
      <c r="J31" s="450"/>
      <c r="K31" s="450"/>
      <c r="L31" s="450"/>
      <c r="M31" s="450"/>
      <c r="N31" s="450"/>
      <c r="O31" s="450"/>
      <c r="P31" s="451"/>
      <c r="S31" s="15" t="str">
        <f>IF(H31="","未記入","")</f>
        <v/>
      </c>
    </row>
    <row r="32" spans="1:20" ht="39" customHeight="1">
      <c r="B32" s="280"/>
      <c r="C32" s="298"/>
      <c r="D32" s="298"/>
      <c r="E32" s="281"/>
      <c r="F32" s="201" t="s">
        <v>2497</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246</v>
      </c>
      <c r="H33" s="35" t="s">
        <v>487</v>
      </c>
      <c r="I33" s="32">
        <v>13</v>
      </c>
      <c r="J33" s="439"/>
      <c r="K33" s="439"/>
      <c r="L33" s="439"/>
      <c r="M33" s="439"/>
      <c r="N33" s="439"/>
      <c r="O33" s="439"/>
      <c r="P33" s="440"/>
      <c r="S33" s="15" t="str">
        <f>IF(OR(G33="",I33=""),"未記入","")</f>
        <v/>
      </c>
    </row>
    <row r="34" spans="2:20" ht="58.5" customHeight="1">
      <c r="B34" s="280"/>
      <c r="C34" s="298"/>
      <c r="D34" s="298"/>
      <c r="E34" s="281"/>
      <c r="F34" s="104" t="s">
        <v>2499</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606</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2500</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2501</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2502</v>
      </c>
      <c r="K43" s="35" t="s">
        <v>487</v>
      </c>
      <c r="L43" s="11" t="s">
        <v>2503</v>
      </c>
      <c r="M43" s="35" t="s">
        <v>487</v>
      </c>
      <c r="N43" s="11" t="s">
        <v>2504</v>
      </c>
      <c r="O43" s="288"/>
      <c r="P43" s="289"/>
      <c r="S43" s="15" t="str">
        <f>IF(OR(J43="",L43="",N43=""),"未記入","")</f>
        <v/>
      </c>
    </row>
    <row r="44" spans="2:20" ht="20.100000000000001" customHeight="1">
      <c r="B44" s="167"/>
      <c r="C44" s="166"/>
      <c r="D44" s="166"/>
      <c r="E44" s="166"/>
      <c r="F44" s="166" t="s">
        <v>15</v>
      </c>
      <c r="G44" s="166"/>
      <c r="H44" s="166"/>
      <c r="I44" s="166"/>
      <c r="J44" s="64" t="s">
        <v>2502</v>
      </c>
      <c r="K44" s="35" t="s">
        <v>487</v>
      </c>
      <c r="L44" s="63" t="s">
        <v>2503</v>
      </c>
      <c r="M44" s="35" t="s">
        <v>487</v>
      </c>
      <c r="N44" s="63" t="s">
        <v>2505</v>
      </c>
      <c r="O44" s="288"/>
      <c r="P44" s="289"/>
    </row>
    <row r="45" spans="2:20" ht="20.100000000000001" customHeight="1">
      <c r="B45" s="167"/>
      <c r="C45" s="166"/>
      <c r="D45" s="166"/>
      <c r="E45" s="166"/>
      <c r="F45" s="396" t="s">
        <v>423</v>
      </c>
      <c r="G45" s="425"/>
      <c r="H45" s="425"/>
      <c r="I45" s="397"/>
      <c r="J45" s="138" t="s">
        <v>2506</v>
      </c>
      <c r="K45" s="93"/>
      <c r="L45" s="93"/>
      <c r="M45" s="35" t="s">
        <v>483</v>
      </c>
      <c r="N45" s="93" t="s">
        <v>2492</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2493</v>
      </c>
      <c r="K47" s="415"/>
      <c r="L47" s="92" t="s">
        <v>2507</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2508</v>
      </c>
      <c r="K49" s="178"/>
      <c r="L49" s="178"/>
      <c r="M49" s="178"/>
      <c r="N49" s="178"/>
      <c r="O49" s="138"/>
      <c r="P49" s="179"/>
    </row>
    <row r="50" spans="1:20" ht="20.100000000000001" customHeight="1">
      <c r="B50" s="108" t="s">
        <v>28</v>
      </c>
      <c r="C50" s="217"/>
      <c r="D50" s="217"/>
      <c r="E50" s="217"/>
      <c r="F50" s="217"/>
      <c r="G50" s="217"/>
      <c r="H50" s="217"/>
      <c r="I50" s="217"/>
      <c r="J50" s="432">
        <v>2020</v>
      </c>
      <c r="K50" s="433"/>
      <c r="L50" s="35" t="s">
        <v>484</v>
      </c>
      <c r="M50" s="61">
        <v>8</v>
      </c>
      <c r="N50" s="35" t="s">
        <v>485</v>
      </c>
      <c r="O50" s="61">
        <v>31</v>
      </c>
      <c r="P50" s="37" t="s">
        <v>486</v>
      </c>
      <c r="S50" s="15" t="str">
        <f>IF(OR(J50="",M50="",O50=""),"未記入","")</f>
        <v/>
      </c>
    </row>
    <row r="51" spans="1:20" ht="20.100000000000001" customHeight="1" thickBot="1">
      <c r="B51" s="109" t="s">
        <v>29</v>
      </c>
      <c r="C51" s="434"/>
      <c r="D51" s="434"/>
      <c r="E51" s="434"/>
      <c r="F51" s="434"/>
      <c r="G51" s="434"/>
      <c r="H51" s="434"/>
      <c r="I51" s="434"/>
      <c r="J51" s="423">
        <v>2020</v>
      </c>
      <c r="K51" s="424"/>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2509</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2480</v>
      </c>
      <c r="K55" s="90"/>
      <c r="L55" s="90"/>
      <c r="M55" s="90"/>
      <c r="N55" s="90"/>
      <c r="O55" s="90"/>
      <c r="P55" s="91"/>
    </row>
    <row r="56" spans="1:20" ht="20.100000000000001" customHeight="1">
      <c r="B56" s="134"/>
      <c r="C56" s="120"/>
      <c r="D56" s="135"/>
      <c r="E56" s="166" t="s">
        <v>33</v>
      </c>
      <c r="F56" s="166"/>
      <c r="G56" s="166"/>
      <c r="H56" s="166"/>
      <c r="I56" s="166"/>
      <c r="J56" s="138" t="s">
        <v>2510</v>
      </c>
      <c r="K56" s="93"/>
      <c r="L56" s="93"/>
      <c r="M56" s="93"/>
      <c r="N56" s="93"/>
      <c r="O56" s="93"/>
      <c r="P56" s="139"/>
    </row>
    <row r="57" spans="1:20" ht="20.100000000000001" customHeight="1">
      <c r="B57" s="134"/>
      <c r="C57" s="120"/>
      <c r="D57" s="135"/>
      <c r="E57" s="166" t="s">
        <v>34</v>
      </c>
      <c r="F57" s="166"/>
      <c r="G57" s="166"/>
      <c r="H57" s="166"/>
      <c r="I57" s="166"/>
      <c r="J57" s="432">
        <v>2020</v>
      </c>
      <c r="K57" s="433"/>
      <c r="L57" s="35" t="s">
        <v>484</v>
      </c>
      <c r="M57" s="61">
        <v>10</v>
      </c>
      <c r="N57" s="35" t="s">
        <v>485</v>
      </c>
      <c r="O57" s="61">
        <v>1</v>
      </c>
      <c r="P57" s="37" t="s">
        <v>486</v>
      </c>
    </row>
    <row r="58" spans="1:20" ht="20.100000000000001" customHeight="1" thickBot="1">
      <c r="B58" s="204"/>
      <c r="C58" s="205"/>
      <c r="D58" s="206"/>
      <c r="E58" s="187" t="s">
        <v>35</v>
      </c>
      <c r="F58" s="187"/>
      <c r="G58" s="187"/>
      <c r="H58" s="187"/>
      <c r="I58" s="187"/>
      <c r="J58" s="423"/>
      <c r="K58" s="424"/>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1694.04</v>
      </c>
      <c r="H61" s="193"/>
      <c r="I61" s="193"/>
      <c r="J61" s="193"/>
      <c r="K61" s="431"/>
      <c r="L61" s="370" t="s">
        <v>516</v>
      </c>
      <c r="M61" s="359"/>
      <c r="N61" s="359"/>
      <c r="O61" s="359"/>
      <c r="P61" s="384"/>
    </row>
    <row r="62" spans="1:20" ht="20.100000000000001" customHeight="1">
      <c r="B62" s="167"/>
      <c r="C62" s="166"/>
      <c r="D62" s="207" t="s">
        <v>39</v>
      </c>
      <c r="E62" s="218"/>
      <c r="F62" s="236"/>
      <c r="G62" s="178" t="s">
        <v>2511</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2409</v>
      </c>
      <c r="L64" s="93"/>
      <c r="M64" s="93"/>
      <c r="N64" s="93"/>
      <c r="O64" s="93"/>
      <c r="P64" s="139"/>
    </row>
    <row r="65" spans="2:16" ht="20.100000000000001" customHeight="1">
      <c r="B65" s="167"/>
      <c r="C65" s="166"/>
      <c r="D65" s="346"/>
      <c r="E65" s="344"/>
      <c r="F65" s="345"/>
      <c r="G65" s="208"/>
      <c r="H65" s="171" t="s">
        <v>435</v>
      </c>
      <c r="I65" s="171"/>
      <c r="J65" s="242"/>
      <c r="K65" s="138" t="s">
        <v>2512</v>
      </c>
      <c r="L65" s="93"/>
      <c r="M65" s="93"/>
      <c r="N65" s="93"/>
      <c r="O65" s="93"/>
      <c r="P65" s="139"/>
    </row>
    <row r="66" spans="2:16" ht="20.100000000000001" customHeight="1">
      <c r="B66" s="167"/>
      <c r="C66" s="166"/>
      <c r="D66" s="346"/>
      <c r="E66" s="344"/>
      <c r="F66" s="345"/>
      <c r="G66" s="208"/>
      <c r="H66" s="207" t="s">
        <v>436</v>
      </c>
      <c r="I66" s="218"/>
      <c r="J66" s="236"/>
      <c r="K66" s="138" t="s">
        <v>2513</v>
      </c>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2020</v>
      </c>
      <c r="L68" s="39" t="s">
        <v>484</v>
      </c>
      <c r="M68" s="61">
        <v>10</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2050</v>
      </c>
      <c r="L70" s="39" t="s">
        <v>484</v>
      </c>
      <c r="M70" s="61">
        <v>9</v>
      </c>
      <c r="N70" s="39" t="s">
        <v>485</v>
      </c>
      <c r="O70" s="61">
        <v>30</v>
      </c>
      <c r="P70" s="40" t="s">
        <v>486</v>
      </c>
    </row>
    <row r="71" spans="2:16" ht="20.100000000000001" customHeight="1">
      <c r="B71" s="167"/>
      <c r="C71" s="166"/>
      <c r="D71" s="297"/>
      <c r="E71" s="298"/>
      <c r="F71" s="281"/>
      <c r="G71" s="216"/>
      <c r="H71" s="171" t="s">
        <v>437</v>
      </c>
      <c r="I71" s="171"/>
      <c r="J71" s="242"/>
      <c r="K71" s="138" t="s">
        <v>2513</v>
      </c>
      <c r="L71" s="93"/>
      <c r="M71" s="93"/>
      <c r="N71" s="93"/>
      <c r="O71" s="93"/>
      <c r="P71" s="139"/>
    </row>
    <row r="72" spans="2:16" ht="20.100000000000001" customHeight="1">
      <c r="B72" s="68" t="s">
        <v>2381</v>
      </c>
      <c r="C72" s="69"/>
      <c r="D72" s="207" t="s">
        <v>40</v>
      </c>
      <c r="E72" s="218"/>
      <c r="F72" s="236"/>
      <c r="G72" s="287" t="s">
        <v>41</v>
      </c>
      <c r="H72" s="288"/>
      <c r="I72" s="288"/>
      <c r="J72" s="363"/>
      <c r="K72" s="138">
        <v>1617.77</v>
      </c>
      <c r="L72" s="93"/>
      <c r="M72" s="93"/>
      <c r="N72" s="171" t="s">
        <v>490</v>
      </c>
      <c r="O72" s="171"/>
      <c r="P72" s="197"/>
    </row>
    <row r="73" spans="2:16" ht="20.100000000000001" customHeight="1">
      <c r="B73" s="70"/>
      <c r="C73" s="71"/>
      <c r="D73" s="297"/>
      <c r="E73" s="298"/>
      <c r="F73" s="281"/>
      <c r="G73" s="217" t="s">
        <v>42</v>
      </c>
      <c r="H73" s="217"/>
      <c r="I73" s="217"/>
      <c r="J73" s="217"/>
      <c r="K73" s="138">
        <v>1617.77</v>
      </c>
      <c r="L73" s="93"/>
      <c r="M73" s="93"/>
      <c r="N73" s="171" t="s">
        <v>490</v>
      </c>
      <c r="O73" s="171"/>
      <c r="P73" s="197"/>
    </row>
    <row r="74" spans="2:16" ht="20.100000000000001" customHeight="1">
      <c r="B74" s="70"/>
      <c r="C74" s="71"/>
      <c r="D74" s="166" t="s">
        <v>43</v>
      </c>
      <c r="E74" s="166"/>
      <c r="F74" s="166"/>
      <c r="G74" s="178" t="s">
        <v>2514</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2515</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2516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2512</v>
      </c>
      <c r="L83" s="93"/>
      <c r="M83" s="93"/>
      <c r="N83" s="93"/>
      <c r="O83" s="93"/>
      <c r="P83" s="139"/>
    </row>
    <row r="84" spans="2:19" ht="20.100000000000001" customHeight="1">
      <c r="B84" s="70"/>
      <c r="C84" s="71"/>
      <c r="D84" s="166"/>
      <c r="E84" s="166"/>
      <c r="F84" s="166"/>
      <c r="G84" s="208"/>
      <c r="H84" s="207" t="s">
        <v>436</v>
      </c>
      <c r="I84" s="218"/>
      <c r="J84" s="236"/>
      <c r="K84" s="138" t="s">
        <v>2513</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2020</v>
      </c>
      <c r="L86" s="39" t="s">
        <v>484</v>
      </c>
      <c r="M86" s="61">
        <v>10</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2050</v>
      </c>
      <c r="L88" s="39" t="s">
        <v>484</v>
      </c>
      <c r="M88" s="61">
        <v>9</v>
      </c>
      <c r="N88" s="39" t="s">
        <v>485</v>
      </c>
      <c r="O88" s="61">
        <v>30</v>
      </c>
      <c r="P88" s="40" t="s">
        <v>486</v>
      </c>
    </row>
    <row r="89" spans="2:19" ht="20.100000000000001" customHeight="1">
      <c r="B89" s="72"/>
      <c r="C89" s="73"/>
      <c r="D89" s="166"/>
      <c r="E89" s="166"/>
      <c r="F89" s="166"/>
      <c r="G89" s="216"/>
      <c r="H89" s="171" t="s">
        <v>437</v>
      </c>
      <c r="I89" s="171"/>
      <c r="J89" s="242"/>
      <c r="K89" s="138" t="s">
        <v>2513</v>
      </c>
      <c r="L89" s="93"/>
      <c r="M89" s="93"/>
      <c r="N89" s="93"/>
      <c r="O89" s="93"/>
      <c r="P89" s="139"/>
    </row>
    <row r="90" spans="2:19" ht="20.100000000000001" customHeight="1">
      <c r="B90" s="167" t="s">
        <v>45</v>
      </c>
      <c r="C90" s="166"/>
      <c r="D90" s="117" t="s">
        <v>46</v>
      </c>
      <c r="E90" s="218"/>
      <c r="F90" s="236"/>
      <c r="G90" s="178" t="s">
        <v>2517</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1</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2384</v>
      </c>
      <c r="G95" s="178"/>
      <c r="H95" s="178" t="s">
        <v>2385</v>
      </c>
      <c r="I95" s="178"/>
      <c r="J95" s="23">
        <v>18.27</v>
      </c>
      <c r="K95" s="50" t="s">
        <v>490</v>
      </c>
      <c r="L95" s="138">
        <v>45</v>
      </c>
      <c r="M95" s="415"/>
      <c r="N95" s="416" t="s">
        <v>2424</v>
      </c>
      <c r="O95" s="417"/>
      <c r="P95" s="418"/>
      <c r="S95" s="15" t="str">
        <f>IF(OR(F95="",H95="",J95="",L95="",N95=""),IF(OR(F95&lt;&gt;"",H95&lt;&gt;"",J95&lt;&gt;"",L95&lt;&gt;"",N95&lt;&gt;""),"未記入",""),"")</f>
        <v/>
      </c>
    </row>
    <row r="96" spans="2:19" ht="20.100000000000001" customHeight="1">
      <c r="B96" s="167"/>
      <c r="C96" s="166"/>
      <c r="D96" s="166" t="s">
        <v>48</v>
      </c>
      <c r="E96" s="166"/>
      <c r="F96" s="178"/>
      <c r="G96" s="178"/>
      <c r="H96" s="178"/>
      <c r="I96" s="178"/>
      <c r="J96" s="23"/>
      <c r="K96" s="50" t="s">
        <v>490</v>
      </c>
      <c r="L96" s="138"/>
      <c r="M96" s="415"/>
      <c r="N96" s="416"/>
      <c r="O96" s="417"/>
      <c r="P96" s="418"/>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5"/>
      <c r="N97" s="416"/>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4</v>
      </c>
      <c r="H105" s="242" t="s">
        <v>492</v>
      </c>
      <c r="I105" s="366" t="s">
        <v>66</v>
      </c>
      <c r="J105" s="366"/>
      <c r="K105" s="366"/>
      <c r="L105" s="366"/>
      <c r="M105" s="366"/>
      <c r="N105" s="138">
        <v>0</v>
      </c>
      <c r="O105" s="93"/>
      <c r="P105" s="37" t="s">
        <v>492</v>
      </c>
    </row>
    <row r="106" spans="2:19" ht="20.100000000000001" customHeight="1">
      <c r="B106" s="419"/>
      <c r="C106" s="420"/>
      <c r="D106" s="110"/>
      <c r="E106" s="102"/>
      <c r="F106" s="103"/>
      <c r="G106" s="138"/>
      <c r="H106" s="242"/>
      <c r="I106" s="414" t="s">
        <v>67</v>
      </c>
      <c r="J106" s="414"/>
      <c r="K106" s="414"/>
      <c r="L106" s="414"/>
      <c r="M106" s="414"/>
      <c r="N106" s="138">
        <v>4</v>
      </c>
      <c r="O106" s="93"/>
      <c r="P106" s="37" t="s">
        <v>492</v>
      </c>
    </row>
    <row r="107" spans="2:19" ht="20.100000000000001" customHeight="1">
      <c r="B107" s="419"/>
      <c r="C107" s="420"/>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19"/>
      <c r="C108" s="420"/>
      <c r="D108" s="297"/>
      <c r="E108" s="298"/>
      <c r="F108" s="281"/>
      <c r="G108" s="129"/>
      <c r="H108" s="281"/>
      <c r="I108" s="166" t="s">
        <v>69</v>
      </c>
      <c r="J108" s="166"/>
      <c r="K108" s="166"/>
      <c r="L108" s="166"/>
      <c r="M108" s="166"/>
      <c r="N108" s="138">
        <v>1</v>
      </c>
      <c r="O108" s="93"/>
      <c r="P108" s="37" t="s">
        <v>492</v>
      </c>
    </row>
    <row r="109" spans="2:19" ht="20.100000000000001" customHeight="1">
      <c r="B109" s="419"/>
      <c r="C109" s="420"/>
      <c r="D109" s="117" t="s">
        <v>65</v>
      </c>
      <c r="E109" s="118"/>
      <c r="F109" s="133"/>
      <c r="G109" s="123">
        <v>1</v>
      </c>
      <c r="H109" s="387" t="s">
        <v>492</v>
      </c>
      <c r="I109" s="166" t="s">
        <v>81</v>
      </c>
      <c r="J109" s="166"/>
      <c r="K109" s="166"/>
      <c r="L109" s="166"/>
      <c r="M109" s="166"/>
      <c r="N109" s="138">
        <v>0</v>
      </c>
      <c r="O109" s="93"/>
      <c r="P109" s="37" t="s">
        <v>492</v>
      </c>
    </row>
    <row r="110" spans="2:19" ht="20.100000000000001" customHeight="1">
      <c r="B110" s="419"/>
      <c r="C110" s="420"/>
      <c r="D110" s="119"/>
      <c r="E110" s="120"/>
      <c r="F110" s="135"/>
      <c r="G110" s="126"/>
      <c r="H110" s="389"/>
      <c r="I110" s="166" t="s">
        <v>82</v>
      </c>
      <c r="J110" s="166"/>
      <c r="K110" s="166"/>
      <c r="L110" s="166"/>
      <c r="M110" s="166"/>
      <c r="N110" s="138">
        <v>1</v>
      </c>
      <c r="O110" s="93"/>
      <c r="P110" s="37" t="s">
        <v>492</v>
      </c>
    </row>
    <row r="111" spans="2:19" ht="20.100000000000001" customHeight="1">
      <c r="B111" s="419"/>
      <c r="C111" s="420"/>
      <c r="D111" s="119"/>
      <c r="E111" s="120"/>
      <c r="F111" s="135"/>
      <c r="G111" s="126"/>
      <c r="H111" s="389"/>
      <c r="I111" s="166" t="s">
        <v>83</v>
      </c>
      <c r="J111" s="166"/>
      <c r="K111" s="166"/>
      <c r="L111" s="166"/>
      <c r="M111" s="166"/>
      <c r="N111" s="138">
        <v>1</v>
      </c>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2513</v>
      </c>
      <c r="H113" s="178"/>
      <c r="I113" s="178"/>
      <c r="J113" s="178"/>
      <c r="K113" s="178"/>
      <c r="L113" s="178"/>
      <c r="M113" s="178"/>
      <c r="N113" s="178"/>
      <c r="O113" s="138"/>
      <c r="P113" s="179"/>
    </row>
    <row r="114" spans="2:16" ht="20.100000000000001" customHeight="1">
      <c r="B114" s="419"/>
      <c r="C114" s="420"/>
      <c r="D114" s="117" t="s">
        <v>79</v>
      </c>
      <c r="E114" s="118"/>
      <c r="F114" s="133"/>
      <c r="G114" s="123" t="s">
        <v>2512</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2518</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2513</v>
      </c>
      <c r="H117" s="178"/>
      <c r="I117" s="178"/>
      <c r="J117" s="178"/>
      <c r="K117" s="178"/>
      <c r="L117" s="178"/>
      <c r="M117" s="178"/>
      <c r="N117" s="178"/>
      <c r="O117" s="138"/>
      <c r="P117" s="179"/>
    </row>
    <row r="118" spans="2:16" ht="20.100000000000001" customHeight="1">
      <c r="B118" s="134"/>
      <c r="C118" s="135"/>
      <c r="D118" s="110" t="s">
        <v>73</v>
      </c>
      <c r="E118" s="102"/>
      <c r="F118" s="103"/>
      <c r="G118" s="178" t="s">
        <v>2513</v>
      </c>
      <c r="H118" s="178"/>
      <c r="I118" s="178"/>
      <c r="J118" s="178"/>
      <c r="K118" s="178"/>
      <c r="L118" s="178"/>
      <c r="M118" s="178"/>
      <c r="N118" s="178"/>
      <c r="O118" s="138"/>
      <c r="P118" s="179"/>
    </row>
    <row r="119" spans="2:16" ht="20.100000000000001" customHeight="1">
      <c r="B119" s="134"/>
      <c r="C119" s="135"/>
      <c r="D119" s="234" t="s">
        <v>74</v>
      </c>
      <c r="E119" s="273"/>
      <c r="F119" s="235"/>
      <c r="G119" s="178" t="s">
        <v>2513</v>
      </c>
      <c r="H119" s="178"/>
      <c r="I119" s="178"/>
      <c r="J119" s="178"/>
      <c r="K119" s="178"/>
      <c r="L119" s="178"/>
      <c r="M119" s="178"/>
      <c r="N119" s="178"/>
      <c r="O119" s="138"/>
      <c r="P119" s="179"/>
    </row>
    <row r="120" spans="2:16" ht="20.100000000000001" customHeight="1">
      <c r="B120" s="134"/>
      <c r="C120" s="135"/>
      <c r="D120" s="169" t="s">
        <v>75</v>
      </c>
      <c r="E120" s="171"/>
      <c r="F120" s="242"/>
      <c r="G120" s="178" t="s">
        <v>2513</v>
      </c>
      <c r="H120" s="178"/>
      <c r="I120" s="178"/>
      <c r="J120" s="178"/>
      <c r="K120" s="178"/>
      <c r="L120" s="178"/>
      <c r="M120" s="178"/>
      <c r="N120" s="178"/>
      <c r="O120" s="138"/>
      <c r="P120" s="179"/>
    </row>
    <row r="121" spans="2:16" ht="20.100000000000001" customHeight="1">
      <c r="B121" s="134"/>
      <c r="C121" s="135"/>
      <c r="D121" s="169" t="s">
        <v>76</v>
      </c>
      <c r="E121" s="171"/>
      <c r="F121" s="242"/>
      <c r="G121" s="178" t="s">
        <v>2513</v>
      </c>
      <c r="H121" s="178"/>
      <c r="I121" s="178"/>
      <c r="J121" s="178"/>
      <c r="K121" s="178"/>
      <c r="L121" s="178"/>
      <c r="M121" s="178"/>
      <c r="N121" s="178"/>
      <c r="O121" s="138"/>
      <c r="P121" s="179"/>
    </row>
    <row r="122" spans="2:16" ht="20.100000000000001" customHeight="1">
      <c r="B122" s="136"/>
      <c r="C122" s="137"/>
      <c r="D122" s="169" t="s">
        <v>77</v>
      </c>
      <c r="E122" s="171"/>
      <c r="F122" s="242"/>
      <c r="G122" s="178" t="s">
        <v>2513</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2519</v>
      </c>
      <c r="H123" s="178"/>
      <c r="I123" s="178"/>
      <c r="J123" s="178"/>
      <c r="K123" s="178"/>
      <c r="L123" s="178"/>
      <c r="M123" s="178"/>
      <c r="N123" s="178"/>
      <c r="O123" s="138"/>
      <c r="P123" s="179"/>
    </row>
    <row r="124" spans="2:16" ht="20.100000000000001" customHeight="1">
      <c r="B124" s="134"/>
      <c r="C124" s="135"/>
      <c r="D124" s="110" t="s">
        <v>446</v>
      </c>
      <c r="E124" s="102"/>
      <c r="F124" s="103"/>
      <c r="G124" s="178" t="s">
        <v>2520</v>
      </c>
      <c r="H124" s="178"/>
      <c r="I124" s="178"/>
      <c r="J124" s="178"/>
      <c r="K124" s="178"/>
      <c r="L124" s="178"/>
      <c r="M124" s="178"/>
      <c r="N124" s="178"/>
      <c r="O124" s="138"/>
      <c r="P124" s="179"/>
    </row>
    <row r="125" spans="2:16" ht="20.100000000000001" customHeight="1">
      <c r="B125" s="134"/>
      <c r="C125" s="135"/>
      <c r="D125" s="234" t="s">
        <v>447</v>
      </c>
      <c r="E125" s="273"/>
      <c r="F125" s="235"/>
      <c r="G125" s="178" t="s">
        <v>2521</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2522</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2523</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2524</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2525</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2524</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2524</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2524</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2524</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2512</v>
      </c>
      <c r="L144" s="232"/>
      <c r="M144" s="232"/>
      <c r="N144" s="232"/>
      <c r="O144" s="192"/>
      <c r="P144" s="233"/>
    </row>
    <row r="145" spans="1:16" ht="20.100000000000001" customHeight="1">
      <c r="B145" s="77"/>
      <c r="C145" s="78"/>
      <c r="D145" s="78"/>
      <c r="E145" s="79"/>
      <c r="F145" s="234" t="s">
        <v>408</v>
      </c>
      <c r="G145" s="273"/>
      <c r="H145" s="273"/>
      <c r="I145" s="273"/>
      <c r="J145" s="235"/>
      <c r="K145" s="178" t="s">
        <v>2512</v>
      </c>
      <c r="L145" s="178"/>
      <c r="M145" s="178"/>
      <c r="N145" s="178"/>
      <c r="O145" s="138"/>
      <c r="P145" s="179"/>
    </row>
    <row r="146" spans="1:16" ht="20.100000000000001" customHeight="1">
      <c r="B146" s="77"/>
      <c r="C146" s="78"/>
      <c r="D146" s="78"/>
      <c r="E146" s="79"/>
      <c r="F146" s="169" t="s">
        <v>94</v>
      </c>
      <c r="G146" s="171"/>
      <c r="H146" s="171"/>
      <c r="I146" s="171"/>
      <c r="J146" s="242"/>
      <c r="K146" s="178" t="s">
        <v>2512</v>
      </c>
      <c r="L146" s="178"/>
      <c r="M146" s="178"/>
      <c r="N146" s="178"/>
      <c r="O146" s="138"/>
      <c r="P146" s="179"/>
    </row>
    <row r="147" spans="1:16" ht="20.100000000000001" customHeight="1">
      <c r="B147" s="77"/>
      <c r="C147" s="78"/>
      <c r="D147" s="78"/>
      <c r="E147" s="79"/>
      <c r="F147" s="169" t="s">
        <v>95</v>
      </c>
      <c r="G147" s="171"/>
      <c r="H147" s="171"/>
      <c r="I147" s="171"/>
      <c r="J147" s="242"/>
      <c r="K147" s="178" t="s">
        <v>2513</v>
      </c>
      <c r="L147" s="178"/>
      <c r="M147" s="178"/>
      <c r="N147" s="178"/>
      <c r="O147" s="138"/>
      <c r="P147" s="179"/>
    </row>
    <row r="148" spans="1:16" ht="20.100000000000001" customHeight="1">
      <c r="B148" s="77"/>
      <c r="C148" s="78"/>
      <c r="D148" s="78"/>
      <c r="E148" s="79"/>
      <c r="F148" s="169" t="s">
        <v>409</v>
      </c>
      <c r="G148" s="171"/>
      <c r="H148" s="171"/>
      <c r="I148" s="171"/>
      <c r="J148" s="242"/>
      <c r="K148" s="178" t="s">
        <v>2512</v>
      </c>
      <c r="L148" s="178"/>
      <c r="M148" s="178"/>
      <c r="N148" s="178"/>
      <c r="O148" s="138"/>
      <c r="P148" s="179"/>
    </row>
    <row r="149" spans="1:16" ht="20.100000000000001" customHeight="1">
      <c r="A149" s="4"/>
      <c r="B149" s="77"/>
      <c r="C149" s="78"/>
      <c r="D149" s="78"/>
      <c r="E149" s="79"/>
      <c r="F149" s="169" t="s">
        <v>96</v>
      </c>
      <c r="G149" s="171"/>
      <c r="H149" s="171"/>
      <c r="I149" s="171"/>
      <c r="J149" s="242"/>
      <c r="K149" s="178" t="s">
        <v>2513</v>
      </c>
      <c r="L149" s="178"/>
      <c r="M149" s="178"/>
      <c r="N149" s="178"/>
      <c r="O149" s="138"/>
      <c r="P149" s="179"/>
    </row>
    <row r="150" spans="1:16" ht="20.100000000000001" customHeight="1">
      <c r="B150" s="77"/>
      <c r="C150" s="78"/>
      <c r="D150" s="78"/>
      <c r="E150" s="79"/>
      <c r="F150" s="169" t="s">
        <v>410</v>
      </c>
      <c r="G150" s="171"/>
      <c r="H150" s="171"/>
      <c r="I150" s="171"/>
      <c r="J150" s="242"/>
      <c r="K150" s="178" t="s">
        <v>2513</v>
      </c>
      <c r="L150" s="178"/>
      <c r="M150" s="178"/>
      <c r="N150" s="178"/>
      <c r="O150" s="138"/>
      <c r="P150" s="179"/>
    </row>
    <row r="151" spans="1:16" ht="20.100000000000001" customHeight="1">
      <c r="B151" s="77"/>
      <c r="C151" s="78"/>
      <c r="D151" s="78"/>
      <c r="E151" s="79"/>
      <c r="F151" s="169" t="s">
        <v>411</v>
      </c>
      <c r="G151" s="171"/>
      <c r="H151" s="171"/>
      <c r="I151" s="171"/>
      <c r="J151" s="242"/>
      <c r="K151" s="178" t="s">
        <v>2513</v>
      </c>
      <c r="L151" s="178"/>
      <c r="M151" s="178"/>
      <c r="N151" s="178"/>
      <c r="O151" s="138"/>
      <c r="P151" s="179"/>
    </row>
    <row r="152" spans="1:16" ht="20.100000000000001" customHeight="1">
      <c r="B152" s="77"/>
      <c r="C152" s="78"/>
      <c r="D152" s="78"/>
      <c r="E152" s="79"/>
      <c r="F152" s="169" t="s">
        <v>415</v>
      </c>
      <c r="G152" s="171"/>
      <c r="H152" s="171"/>
      <c r="I152" s="171"/>
      <c r="J152" s="242"/>
      <c r="K152" s="178" t="s">
        <v>2513</v>
      </c>
      <c r="L152" s="178"/>
      <c r="M152" s="178"/>
      <c r="N152" s="178"/>
      <c r="O152" s="138"/>
      <c r="P152" s="179"/>
    </row>
    <row r="153" spans="1:16" ht="20.100000000000001" customHeight="1">
      <c r="B153" s="77"/>
      <c r="C153" s="78"/>
      <c r="D153" s="78"/>
      <c r="E153" s="79"/>
      <c r="F153" s="169" t="s">
        <v>530</v>
      </c>
      <c r="G153" s="171"/>
      <c r="H153" s="171"/>
      <c r="I153" s="171"/>
      <c r="J153" s="242"/>
      <c r="K153" s="178" t="s">
        <v>2513</v>
      </c>
      <c r="L153" s="178"/>
      <c r="M153" s="178"/>
      <c r="N153" s="178"/>
      <c r="O153" s="138"/>
      <c r="P153" s="179"/>
    </row>
    <row r="154" spans="1:16" ht="20.100000000000001" customHeight="1">
      <c r="B154" s="77"/>
      <c r="C154" s="78"/>
      <c r="D154" s="78"/>
      <c r="E154" s="79"/>
      <c r="F154" s="405" t="s">
        <v>97</v>
      </c>
      <c r="G154" s="156"/>
      <c r="H154" s="157"/>
      <c r="I154" s="399" t="s">
        <v>99</v>
      </c>
      <c r="J154" s="400"/>
      <c r="K154" s="178" t="s">
        <v>2512</v>
      </c>
      <c r="L154" s="178"/>
      <c r="M154" s="178"/>
      <c r="N154" s="178"/>
      <c r="O154" s="138"/>
      <c r="P154" s="179"/>
    </row>
    <row r="155" spans="1:16" ht="20.100000000000001" customHeight="1">
      <c r="B155" s="77"/>
      <c r="C155" s="78"/>
      <c r="D155" s="78"/>
      <c r="E155" s="79"/>
      <c r="F155" s="398"/>
      <c r="G155" s="162"/>
      <c r="H155" s="163"/>
      <c r="I155" s="401" t="s">
        <v>100</v>
      </c>
      <c r="J155" s="400"/>
      <c r="K155" s="178" t="s">
        <v>2512</v>
      </c>
      <c r="L155" s="178"/>
      <c r="M155" s="178"/>
      <c r="N155" s="178"/>
      <c r="O155" s="138"/>
      <c r="P155" s="179"/>
    </row>
    <row r="156" spans="1:16" ht="20.100000000000001" customHeight="1">
      <c r="B156" s="77"/>
      <c r="C156" s="78"/>
      <c r="D156" s="78"/>
      <c r="E156" s="79"/>
      <c r="F156" s="406" t="s">
        <v>98</v>
      </c>
      <c r="G156" s="407"/>
      <c r="H156" s="408"/>
      <c r="I156" s="396" t="s">
        <v>532</v>
      </c>
      <c r="J156" s="397"/>
      <c r="K156" s="178" t="s">
        <v>2512</v>
      </c>
      <c r="L156" s="178"/>
      <c r="M156" s="178"/>
      <c r="N156" s="178"/>
      <c r="O156" s="138"/>
      <c r="P156" s="179"/>
    </row>
    <row r="157" spans="1:16" ht="20.100000000000001" customHeight="1">
      <c r="B157" s="77"/>
      <c r="C157" s="78"/>
      <c r="D157" s="78"/>
      <c r="E157" s="79"/>
      <c r="F157" s="406"/>
      <c r="G157" s="407"/>
      <c r="H157" s="408"/>
      <c r="I157" s="396" t="s">
        <v>533</v>
      </c>
      <c r="J157" s="397"/>
      <c r="K157" s="178" t="s">
        <v>2512</v>
      </c>
      <c r="L157" s="178"/>
      <c r="M157" s="178"/>
      <c r="N157" s="178"/>
      <c r="O157" s="138"/>
      <c r="P157" s="179"/>
    </row>
    <row r="158" spans="1:16" ht="20.100000000000001" customHeight="1">
      <c r="B158" s="77"/>
      <c r="C158" s="78"/>
      <c r="D158" s="78"/>
      <c r="E158" s="79"/>
      <c r="F158" s="406"/>
      <c r="G158" s="407"/>
      <c r="H158" s="408"/>
      <c r="I158" s="396" t="s">
        <v>100</v>
      </c>
      <c r="J158" s="397"/>
      <c r="K158" s="178" t="s">
        <v>2512</v>
      </c>
      <c r="L158" s="178"/>
      <c r="M158" s="178"/>
      <c r="N158" s="178"/>
      <c r="O158" s="138"/>
      <c r="P158" s="179"/>
    </row>
    <row r="159" spans="1:16" ht="20.100000000000001" customHeight="1">
      <c r="B159" s="77"/>
      <c r="C159" s="78"/>
      <c r="D159" s="78"/>
      <c r="E159" s="79"/>
      <c r="F159" s="406"/>
      <c r="G159" s="407"/>
      <c r="H159" s="408"/>
      <c r="I159" s="406" t="s">
        <v>101</v>
      </c>
      <c r="J159" s="408"/>
      <c r="K159" s="178" t="s">
        <v>2512</v>
      </c>
      <c r="L159" s="178"/>
      <c r="M159" s="178"/>
      <c r="N159" s="178"/>
      <c r="O159" s="138"/>
      <c r="P159" s="179"/>
    </row>
    <row r="160" spans="1:16" ht="20.100000000000001" customHeight="1">
      <c r="B160" s="77"/>
      <c r="C160" s="78"/>
      <c r="D160" s="78"/>
      <c r="E160" s="79"/>
      <c r="F160" s="406" t="s">
        <v>425</v>
      </c>
      <c r="G160" s="407"/>
      <c r="H160" s="408"/>
      <c r="I160" s="396" t="s">
        <v>99</v>
      </c>
      <c r="J160" s="397"/>
      <c r="K160" s="178" t="s">
        <v>2513</v>
      </c>
      <c r="L160" s="178"/>
      <c r="M160" s="178"/>
      <c r="N160" s="178"/>
      <c r="O160" s="138"/>
      <c r="P160" s="179"/>
    </row>
    <row r="161" spans="2:20" ht="20.100000000000001" customHeight="1">
      <c r="B161" s="77"/>
      <c r="C161" s="78"/>
      <c r="D161" s="78"/>
      <c r="E161" s="79"/>
      <c r="F161" s="406"/>
      <c r="G161" s="407"/>
      <c r="H161" s="408"/>
      <c r="I161" s="396" t="s">
        <v>100</v>
      </c>
      <c r="J161" s="397"/>
      <c r="K161" s="178" t="s">
        <v>2512</v>
      </c>
      <c r="L161" s="178"/>
      <c r="M161" s="178"/>
      <c r="N161" s="178"/>
      <c r="O161" s="138"/>
      <c r="P161" s="179"/>
    </row>
    <row r="162" spans="2:20" ht="20.100000000000001" customHeight="1">
      <c r="B162" s="77"/>
      <c r="C162" s="78"/>
      <c r="D162" s="78"/>
      <c r="E162" s="79"/>
      <c r="F162" s="406"/>
      <c r="G162" s="407"/>
      <c r="H162" s="408"/>
      <c r="I162" s="398" t="s">
        <v>101</v>
      </c>
      <c r="J162" s="163"/>
      <c r="K162" s="178" t="s">
        <v>2512</v>
      </c>
      <c r="L162" s="178"/>
      <c r="M162" s="178"/>
      <c r="N162" s="178"/>
      <c r="O162" s="138"/>
      <c r="P162" s="179"/>
    </row>
    <row r="163" spans="2:20" ht="20.100000000000001" customHeight="1">
      <c r="B163" s="77"/>
      <c r="C163" s="78"/>
      <c r="D163" s="78"/>
      <c r="E163" s="79"/>
      <c r="F163" s="406"/>
      <c r="G163" s="407"/>
      <c r="H163" s="408"/>
      <c r="I163" s="396" t="s">
        <v>426</v>
      </c>
      <c r="J163" s="397"/>
      <c r="K163" s="178" t="s">
        <v>2512</v>
      </c>
      <c r="L163" s="178"/>
      <c r="M163" s="178"/>
      <c r="N163" s="178"/>
      <c r="O163" s="138"/>
      <c r="P163" s="179"/>
    </row>
    <row r="164" spans="2:20" ht="20.100000000000001" customHeight="1">
      <c r="B164" s="77"/>
      <c r="C164" s="78"/>
      <c r="D164" s="78"/>
      <c r="E164" s="79"/>
      <c r="F164" s="406"/>
      <c r="G164" s="407"/>
      <c r="H164" s="408"/>
      <c r="I164" s="398" t="s">
        <v>427</v>
      </c>
      <c r="J164" s="163"/>
      <c r="K164" s="178" t="s">
        <v>2512</v>
      </c>
      <c r="L164" s="178"/>
      <c r="M164" s="178"/>
      <c r="N164" s="178"/>
      <c r="O164" s="138"/>
      <c r="P164" s="179"/>
    </row>
    <row r="165" spans="2:20" ht="20.100000000000001" customHeight="1">
      <c r="B165" s="77"/>
      <c r="C165" s="78"/>
      <c r="D165" s="78"/>
      <c r="E165" s="79"/>
      <c r="F165" s="405" t="s">
        <v>428</v>
      </c>
      <c r="G165" s="156"/>
      <c r="H165" s="157"/>
      <c r="I165" s="399" t="s">
        <v>99</v>
      </c>
      <c r="J165" s="400"/>
      <c r="K165" s="178" t="s">
        <v>2512</v>
      </c>
      <c r="L165" s="178"/>
      <c r="M165" s="178"/>
      <c r="N165" s="178"/>
      <c r="O165" s="138"/>
      <c r="P165" s="179"/>
    </row>
    <row r="166" spans="2:20" ht="20.100000000000001" customHeight="1">
      <c r="B166" s="80"/>
      <c r="C166" s="81"/>
      <c r="D166" s="81"/>
      <c r="E166" s="82"/>
      <c r="F166" s="398"/>
      <c r="G166" s="162"/>
      <c r="H166" s="163"/>
      <c r="I166" s="401" t="s">
        <v>100</v>
      </c>
      <c r="J166" s="400"/>
      <c r="K166" s="178" t="s">
        <v>2513</v>
      </c>
      <c r="L166" s="178"/>
      <c r="M166" s="178"/>
      <c r="N166" s="178"/>
      <c r="O166" s="138"/>
      <c r="P166" s="179"/>
    </row>
    <row r="167" spans="2:20" ht="20.100000000000001" customHeight="1">
      <c r="B167" s="132" t="s">
        <v>102</v>
      </c>
      <c r="C167" s="118"/>
      <c r="D167" s="118"/>
      <c r="E167" s="118"/>
      <c r="F167" s="133"/>
      <c r="G167" s="179" t="s">
        <v>2512</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2526</v>
      </c>
      <c r="G172" s="359" t="s">
        <v>474</v>
      </c>
      <c r="H172" s="359"/>
      <c r="I172" s="359"/>
      <c r="J172" s="359"/>
      <c r="K172" s="359"/>
      <c r="L172" s="359"/>
      <c r="M172" s="359"/>
      <c r="N172" s="359"/>
      <c r="O172" s="359"/>
      <c r="P172" s="384"/>
    </row>
    <row r="173" spans="2:20" ht="20.100000000000001" customHeight="1">
      <c r="B173" s="167"/>
      <c r="C173" s="166"/>
      <c r="D173" s="166"/>
      <c r="E173" s="166"/>
      <c r="F173" s="14" t="s">
        <v>2526</v>
      </c>
      <c r="G173" s="171" t="s">
        <v>475</v>
      </c>
      <c r="H173" s="171"/>
      <c r="I173" s="171"/>
      <c r="J173" s="171"/>
      <c r="K173" s="171"/>
      <c r="L173" s="171"/>
      <c r="M173" s="171"/>
      <c r="N173" s="171"/>
      <c r="O173" s="171"/>
      <c r="P173" s="197"/>
    </row>
    <row r="174" spans="2:20" ht="20.100000000000001" customHeight="1">
      <c r="B174" s="167"/>
      <c r="C174" s="166"/>
      <c r="D174" s="166"/>
      <c r="E174" s="166"/>
      <c r="F174" s="14" t="s">
        <v>2526</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2527</v>
      </c>
      <c r="J176" s="105"/>
      <c r="K176" s="105"/>
      <c r="L176" s="105"/>
      <c r="M176" s="105"/>
      <c r="N176" s="105"/>
      <c r="O176" s="106"/>
      <c r="P176" s="107"/>
    </row>
    <row r="177" spans="2:16" ht="39.950000000000003" customHeight="1">
      <c r="B177" s="85"/>
      <c r="C177" s="86"/>
      <c r="D177" s="287"/>
      <c r="E177" s="363"/>
      <c r="F177" s="166" t="s">
        <v>108</v>
      </c>
      <c r="G177" s="166"/>
      <c r="H177" s="166"/>
      <c r="I177" s="104" t="s">
        <v>2528</v>
      </c>
      <c r="J177" s="105"/>
      <c r="K177" s="105"/>
      <c r="L177" s="105"/>
      <c r="M177" s="105"/>
      <c r="N177" s="105"/>
      <c r="O177" s="106"/>
      <c r="P177" s="107"/>
    </row>
    <row r="178" spans="2:16" ht="39.950000000000003" customHeight="1">
      <c r="B178" s="85"/>
      <c r="C178" s="86"/>
      <c r="D178" s="287"/>
      <c r="E178" s="363"/>
      <c r="F178" s="166" t="s">
        <v>109</v>
      </c>
      <c r="G178" s="166"/>
      <c r="H178" s="166"/>
      <c r="I178" s="104" t="s">
        <v>2529</v>
      </c>
      <c r="J178" s="105"/>
      <c r="K178" s="105"/>
      <c r="L178" s="105"/>
      <c r="M178" s="105"/>
      <c r="N178" s="105"/>
      <c r="O178" s="106"/>
      <c r="P178" s="107"/>
    </row>
    <row r="179" spans="2:16" ht="39.950000000000003" customHeight="1">
      <c r="B179" s="85"/>
      <c r="C179" s="86"/>
      <c r="D179" s="287"/>
      <c r="E179" s="363"/>
      <c r="F179" s="166" t="s">
        <v>429</v>
      </c>
      <c r="G179" s="166"/>
      <c r="H179" s="166"/>
      <c r="I179" s="104" t="s">
        <v>2529</v>
      </c>
      <c r="J179" s="105"/>
      <c r="K179" s="105"/>
      <c r="L179" s="105"/>
      <c r="M179" s="105"/>
      <c r="N179" s="105"/>
      <c r="O179" s="106"/>
      <c r="P179" s="107"/>
    </row>
    <row r="180" spans="2:16" ht="39.950000000000003" customHeight="1">
      <c r="B180" s="85"/>
      <c r="C180" s="86"/>
      <c r="D180" s="287"/>
      <c r="E180" s="363"/>
      <c r="F180" s="166" t="s">
        <v>110</v>
      </c>
      <c r="G180" s="166"/>
      <c r="H180" s="166"/>
      <c r="I180" s="104" t="s">
        <v>2530</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t="s">
        <v>2531</v>
      </c>
      <c r="J191" s="105"/>
      <c r="K191" s="105"/>
      <c r="L191" s="105"/>
      <c r="M191" s="105"/>
      <c r="N191" s="105"/>
      <c r="O191" s="106"/>
      <c r="P191" s="107"/>
    </row>
    <row r="192" spans="2:16" ht="39.950000000000003" customHeight="1">
      <c r="B192" s="85"/>
      <c r="C192" s="86"/>
      <c r="D192" s="388"/>
      <c r="E192" s="389"/>
      <c r="F192" s="166" t="s">
        <v>108</v>
      </c>
      <c r="G192" s="166"/>
      <c r="H192" s="166"/>
      <c r="I192" s="104" t="s">
        <v>2532</v>
      </c>
      <c r="J192" s="105"/>
      <c r="K192" s="105"/>
      <c r="L192" s="105"/>
      <c r="M192" s="105"/>
      <c r="N192" s="105"/>
      <c r="O192" s="106"/>
      <c r="P192" s="107"/>
    </row>
    <row r="193" spans="2:16" ht="39.950000000000003" customHeight="1">
      <c r="B193" s="85"/>
      <c r="C193" s="86"/>
      <c r="D193" s="388"/>
      <c r="E193" s="389"/>
      <c r="F193" s="168" t="s">
        <v>110</v>
      </c>
      <c r="G193" s="168"/>
      <c r="H193" s="168"/>
      <c r="I193" s="104" t="s">
        <v>2533</v>
      </c>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3" t="s">
        <v>477</v>
      </c>
      <c r="H199" s="359"/>
      <c r="I199" s="359"/>
      <c r="J199" s="359"/>
      <c r="K199" s="359"/>
      <c r="L199" s="359"/>
      <c r="M199" s="359"/>
      <c r="N199" s="359"/>
      <c r="O199" s="359"/>
      <c r="P199" s="384"/>
    </row>
    <row r="200" spans="2:16" ht="20.100000000000001"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5"/>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2512</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2512</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2513</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2534</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2535</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2513</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2536</v>
      </c>
      <c r="K227" s="173"/>
      <c r="L227" s="173"/>
      <c r="M227" s="173"/>
      <c r="N227" s="173"/>
      <c r="O227" s="173"/>
      <c r="P227" s="174"/>
    </row>
    <row r="228" spans="1:20" ht="20.100000000000001" customHeight="1">
      <c r="B228" s="167" t="s">
        <v>132</v>
      </c>
      <c r="C228" s="166"/>
      <c r="D228" s="166"/>
      <c r="E228" s="166"/>
      <c r="F228" s="138">
        <v>1</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v>0</v>
      </c>
      <c r="L238" s="178"/>
      <c r="M238" s="178"/>
      <c r="N238" s="178">
        <v>0.5</v>
      </c>
      <c r="O238" s="138"/>
      <c r="P238" s="179"/>
    </row>
    <row r="239" spans="1:20" ht="20.100000000000001" customHeight="1">
      <c r="B239" s="167" t="s">
        <v>141</v>
      </c>
      <c r="C239" s="166"/>
      <c r="D239" s="166"/>
      <c r="E239" s="366">
        <f>IF(OR($H$239&lt;&gt;"",$K$239&lt;&gt;""),SUM($H$239,$K$239),"")</f>
        <v>2</v>
      </c>
      <c r="F239" s="366"/>
      <c r="G239" s="366"/>
      <c r="H239" s="178">
        <v>2</v>
      </c>
      <c r="I239" s="178"/>
      <c r="J239" s="178"/>
      <c r="K239" s="178">
        <v>0</v>
      </c>
      <c r="L239" s="178"/>
      <c r="M239" s="178"/>
      <c r="N239" s="178">
        <v>1</v>
      </c>
      <c r="O239" s="138"/>
      <c r="P239" s="179"/>
    </row>
    <row r="240" spans="1:20" ht="20.100000000000001" customHeight="1">
      <c r="B240" s="365" t="s">
        <v>142</v>
      </c>
      <c r="C240" s="166"/>
      <c r="D240" s="166"/>
      <c r="E240" s="366">
        <f>IF(OR($H$240&lt;&gt;"",$K$240&lt;&gt;""),SUM($H$240,$K$240),"")</f>
        <v>22</v>
      </c>
      <c r="F240" s="366"/>
      <c r="G240" s="366"/>
      <c r="H240" s="178">
        <v>5</v>
      </c>
      <c r="I240" s="178"/>
      <c r="J240" s="178"/>
      <c r="K240" s="178">
        <v>17</v>
      </c>
      <c r="L240" s="178"/>
      <c r="M240" s="178"/>
      <c r="N240" s="178">
        <v>16.399999999999999</v>
      </c>
      <c r="O240" s="138"/>
      <c r="P240" s="179"/>
    </row>
    <row r="241" spans="2:20" ht="20.100000000000001" customHeight="1">
      <c r="B241" s="44"/>
      <c r="C241" s="166" t="s">
        <v>143</v>
      </c>
      <c r="D241" s="166"/>
      <c r="E241" s="366">
        <f>IF(OR($H$241&lt;&gt;"",$K$241&lt;&gt;""),SUM($H$241,$K$241),"")</f>
        <v>19</v>
      </c>
      <c r="F241" s="366"/>
      <c r="G241" s="366"/>
      <c r="H241" s="178">
        <v>4</v>
      </c>
      <c r="I241" s="178"/>
      <c r="J241" s="178"/>
      <c r="K241" s="178">
        <v>15</v>
      </c>
      <c r="L241" s="178"/>
      <c r="M241" s="178"/>
      <c r="N241" s="178">
        <v>13.6</v>
      </c>
      <c r="O241" s="138"/>
      <c r="P241" s="179"/>
    </row>
    <row r="242" spans="2:20" ht="20.100000000000001" customHeight="1">
      <c r="B242" s="45"/>
      <c r="C242" s="166" t="s">
        <v>144</v>
      </c>
      <c r="D242" s="166"/>
      <c r="E242" s="366">
        <f>IF(OR($H$242&lt;&gt;"",$K$242&lt;&gt;""),SUM($H$242,$K$242),"")</f>
        <v>3</v>
      </c>
      <c r="F242" s="366"/>
      <c r="G242" s="366"/>
      <c r="H242" s="178">
        <v>1</v>
      </c>
      <c r="I242" s="178"/>
      <c r="J242" s="178"/>
      <c r="K242" s="178">
        <v>2</v>
      </c>
      <c r="L242" s="178"/>
      <c r="M242" s="178"/>
      <c r="N242" s="178">
        <v>2.8</v>
      </c>
      <c r="O242" s="138"/>
      <c r="P242" s="179"/>
    </row>
    <row r="243" spans="2:20" ht="20.100000000000001" customHeight="1">
      <c r="B243" s="167" t="s">
        <v>145</v>
      </c>
      <c r="C243" s="166"/>
      <c r="D243" s="166"/>
      <c r="E243" s="366">
        <f>IF(OR($H$243&lt;&gt;"",$K$243&lt;&gt;""),SUM($H$243,$K$243),"")</f>
        <v>1</v>
      </c>
      <c r="F243" s="366"/>
      <c r="G243" s="366"/>
      <c r="H243" s="178">
        <v>0</v>
      </c>
      <c r="I243" s="178"/>
      <c r="J243" s="178"/>
      <c r="K243" s="178">
        <v>1</v>
      </c>
      <c r="L243" s="178"/>
      <c r="M243" s="178"/>
      <c r="N243" s="178">
        <v>0.1</v>
      </c>
      <c r="O243" s="138"/>
      <c r="P243" s="179"/>
    </row>
    <row r="244" spans="2:20" ht="20.100000000000001" customHeight="1">
      <c r="B244" s="167" t="s">
        <v>146</v>
      </c>
      <c r="C244" s="166"/>
      <c r="D244" s="166"/>
      <c r="E244" s="366">
        <f>IF(OR($H$244&lt;&gt;"",$K$244&lt;&gt;""),SUM($H$244,$K$244),"")</f>
        <v>1</v>
      </c>
      <c r="F244" s="366"/>
      <c r="G244" s="366"/>
      <c r="H244" s="178">
        <v>1</v>
      </c>
      <c r="I244" s="178"/>
      <c r="J244" s="178"/>
      <c r="K244" s="178">
        <v>0</v>
      </c>
      <c r="L244" s="178"/>
      <c r="M244" s="178"/>
      <c r="N244" s="178">
        <v>1</v>
      </c>
      <c r="O244" s="138"/>
      <c r="P244" s="179"/>
    </row>
    <row r="245" spans="2:20" ht="20.100000000000001" customHeight="1">
      <c r="B245" s="167" t="s">
        <v>147</v>
      </c>
      <c r="C245" s="166"/>
      <c r="D245" s="166"/>
      <c r="E245" s="366">
        <f>IF(OR($H$245&lt;&gt;"",$K$245&lt;&gt;""),SUM($H$245,$K$245),"")</f>
        <v>0</v>
      </c>
      <c r="F245" s="366"/>
      <c r="G245" s="366"/>
      <c r="H245" s="178">
        <v>0</v>
      </c>
      <c r="I245" s="178"/>
      <c r="J245" s="178"/>
      <c r="K245" s="178">
        <v>0</v>
      </c>
      <c r="L245" s="178"/>
      <c r="M245" s="178"/>
      <c r="N245" s="178">
        <v>0</v>
      </c>
      <c r="O245" s="138"/>
      <c r="P245" s="179"/>
    </row>
    <row r="246" spans="2:20" ht="20.100000000000001" customHeight="1">
      <c r="B246" s="167" t="s">
        <v>148</v>
      </c>
      <c r="C246" s="166"/>
      <c r="D246" s="166"/>
      <c r="E246" s="366">
        <f>IF(OR($H$246&lt;&gt;"",$K$246&lt;&gt;""),SUM($H$246,$K$246),"")</f>
        <v>0</v>
      </c>
      <c r="F246" s="366"/>
      <c r="G246" s="366"/>
      <c r="H246" s="178">
        <v>0</v>
      </c>
      <c r="I246" s="178"/>
      <c r="J246" s="178"/>
      <c r="K246" s="178">
        <v>0</v>
      </c>
      <c r="L246" s="178"/>
      <c r="M246" s="178"/>
      <c r="N246" s="178">
        <v>0</v>
      </c>
      <c r="O246" s="138"/>
      <c r="P246" s="179"/>
    </row>
    <row r="247" spans="2:20" ht="20.100000000000001" customHeight="1">
      <c r="B247" s="167" t="s">
        <v>149</v>
      </c>
      <c r="C247" s="166"/>
      <c r="D247" s="166"/>
      <c r="E247" s="366">
        <f>IF(OR($H$247&lt;&gt;"",$K$247&lt;&gt;""),SUM($H$247,$K$247),"")</f>
        <v>1</v>
      </c>
      <c r="F247" s="366"/>
      <c r="G247" s="366"/>
      <c r="H247" s="178">
        <v>0</v>
      </c>
      <c r="I247" s="178"/>
      <c r="J247" s="178"/>
      <c r="K247" s="178">
        <v>1</v>
      </c>
      <c r="L247" s="178"/>
      <c r="M247" s="178"/>
      <c r="N247" s="178">
        <v>0.8</v>
      </c>
      <c r="O247" s="138"/>
      <c r="P247" s="179"/>
    </row>
    <row r="248" spans="2:20" ht="20.100000000000001" customHeight="1">
      <c r="B248" s="167" t="s">
        <v>150</v>
      </c>
      <c r="C248" s="166"/>
      <c r="D248" s="166"/>
      <c r="E248" s="366">
        <f>IF(OR($H$248&lt;&gt;"",$K$248&lt;&gt;""),SUM($H$248,$K$248),"")</f>
        <v>0</v>
      </c>
      <c r="F248" s="366"/>
      <c r="G248" s="366"/>
      <c r="H248" s="178">
        <v>0</v>
      </c>
      <c r="I248" s="178"/>
      <c r="J248" s="178"/>
      <c r="K248" s="178">
        <v>0</v>
      </c>
      <c r="L248" s="178"/>
      <c r="M248" s="178"/>
      <c r="N248" s="178">
        <v>0</v>
      </c>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f>IF(OR($J$258&lt;&gt;"",$M$258&lt;&gt;""),SUM($J$258,$M$258),"")</f>
        <v>1</v>
      </c>
      <c r="H258" s="366"/>
      <c r="I258" s="366"/>
      <c r="J258" s="178">
        <v>0</v>
      </c>
      <c r="K258" s="178"/>
      <c r="L258" s="178"/>
      <c r="M258" s="178">
        <v>1</v>
      </c>
      <c r="N258" s="178"/>
      <c r="O258" s="138"/>
      <c r="P258" s="179"/>
    </row>
    <row r="259" spans="2:20" ht="20.100000000000001" customHeight="1">
      <c r="B259" s="167" t="s">
        <v>162</v>
      </c>
      <c r="C259" s="166"/>
      <c r="D259" s="166"/>
      <c r="E259" s="166"/>
      <c r="F259" s="166"/>
      <c r="G259" s="366">
        <f>IF(OR($J$259&lt;&gt;"",$M$259&lt;&gt;""),SUM($J$259,$M$259),"")</f>
        <v>8</v>
      </c>
      <c r="H259" s="366"/>
      <c r="I259" s="366"/>
      <c r="J259" s="178">
        <v>4</v>
      </c>
      <c r="K259" s="178"/>
      <c r="L259" s="178"/>
      <c r="M259" s="178">
        <v>4</v>
      </c>
      <c r="N259" s="178"/>
      <c r="O259" s="138"/>
      <c r="P259" s="179"/>
    </row>
    <row r="260" spans="2:20" ht="20.100000000000001" customHeight="1">
      <c r="B260" s="167" t="s">
        <v>163</v>
      </c>
      <c r="C260" s="166"/>
      <c r="D260" s="166"/>
      <c r="E260" s="166"/>
      <c r="F260" s="166"/>
      <c r="G260" s="366">
        <f>IF(OR($J$260&lt;&gt;"",$M$260&lt;&gt;""),SUM($J$260,$M$260),"")</f>
        <v>2</v>
      </c>
      <c r="H260" s="366"/>
      <c r="I260" s="366"/>
      <c r="J260" s="178">
        <v>0</v>
      </c>
      <c r="K260" s="178"/>
      <c r="L260" s="178"/>
      <c r="M260" s="178">
        <v>2</v>
      </c>
      <c r="N260" s="178"/>
      <c r="O260" s="138"/>
      <c r="P260" s="179"/>
    </row>
    <row r="261" spans="2:20" ht="20.100000000000001" customHeight="1">
      <c r="B261" s="167" t="s">
        <v>399</v>
      </c>
      <c r="C261" s="166"/>
      <c r="D261" s="166"/>
      <c r="E261" s="166"/>
      <c r="F261" s="166"/>
      <c r="G261" s="366">
        <f>IF(OR($J$261&lt;&gt;"",$M$261&lt;&gt;""),SUM($J$261,$M$261),"")</f>
        <v>9</v>
      </c>
      <c r="H261" s="366"/>
      <c r="I261" s="366"/>
      <c r="J261" s="178">
        <v>0</v>
      </c>
      <c r="K261" s="178"/>
      <c r="L261" s="178"/>
      <c r="M261" s="178">
        <v>9</v>
      </c>
      <c r="N261" s="178"/>
      <c r="O261" s="138"/>
      <c r="P261" s="179"/>
    </row>
    <row r="262" spans="2:20" ht="20.100000000000001" customHeight="1" thickBot="1">
      <c r="B262" s="186" t="s">
        <v>164</v>
      </c>
      <c r="C262" s="187"/>
      <c r="D262" s="187"/>
      <c r="E262" s="187"/>
      <c r="F262" s="187"/>
      <c r="G262" s="357">
        <f>IF(OR($J$262&lt;&gt;"",$M$262&lt;&gt;""),SUM($J$262,$M$262),"")</f>
        <v>1</v>
      </c>
      <c r="H262" s="357"/>
      <c r="I262" s="357"/>
      <c r="J262" s="211">
        <v>1</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3</v>
      </c>
      <c r="H267" s="366"/>
      <c r="I267" s="366"/>
      <c r="J267" s="178">
        <v>1</v>
      </c>
      <c r="K267" s="178"/>
      <c r="L267" s="178"/>
      <c r="M267" s="178">
        <v>2</v>
      </c>
      <c r="N267" s="178"/>
      <c r="O267" s="138"/>
      <c r="P267" s="179"/>
    </row>
    <row r="268" spans="2:20" ht="20.100000000000001" customHeight="1">
      <c r="B268" s="167" t="s">
        <v>167</v>
      </c>
      <c r="C268" s="166"/>
      <c r="D268" s="166"/>
      <c r="E268" s="166"/>
      <c r="F268" s="166"/>
      <c r="G268" s="366">
        <f>IF(OR($J$268&lt;&gt;"",$M$268&lt;&gt;""),SUM($J$268,$M$268),"")</f>
        <v>0</v>
      </c>
      <c r="H268" s="366"/>
      <c r="I268" s="366"/>
      <c r="J268" s="178">
        <v>0</v>
      </c>
      <c r="K268" s="178"/>
      <c r="L268" s="178"/>
      <c r="M268" s="178">
        <v>0</v>
      </c>
      <c r="N268" s="178"/>
      <c r="O268" s="138"/>
      <c r="P268" s="179"/>
    </row>
    <row r="269" spans="2:20" ht="20.100000000000001" customHeight="1">
      <c r="B269" s="167" t="s">
        <v>168</v>
      </c>
      <c r="C269" s="166"/>
      <c r="D269" s="166"/>
      <c r="E269" s="166"/>
      <c r="F269" s="166"/>
      <c r="G269" s="366">
        <f>IF(OR($J$269&lt;&gt;"",$M$269&lt;&gt;""),SUM($J$269,$M$269),"")</f>
        <v>0</v>
      </c>
      <c r="H269" s="366"/>
      <c r="I269" s="366"/>
      <c r="J269" s="178">
        <v>0</v>
      </c>
      <c r="K269" s="178"/>
      <c r="L269" s="178"/>
      <c r="M269" s="178">
        <v>0</v>
      </c>
      <c r="N269" s="178"/>
      <c r="O269" s="138"/>
      <c r="P269" s="179"/>
    </row>
    <row r="270" spans="2:20" ht="20.100000000000001" customHeight="1">
      <c r="B270" s="167" t="s">
        <v>169</v>
      </c>
      <c r="C270" s="166"/>
      <c r="D270" s="166"/>
      <c r="E270" s="166"/>
      <c r="F270" s="166"/>
      <c r="G270" s="366">
        <f>IF(OR($J$270&lt;&gt;"",$M$270&lt;&gt;""),SUM($J$270,$M$270),"")</f>
        <v>0</v>
      </c>
      <c r="H270" s="366"/>
      <c r="I270" s="366"/>
      <c r="J270" s="178">
        <v>0</v>
      </c>
      <c r="K270" s="178"/>
      <c r="L270" s="178"/>
      <c r="M270" s="178">
        <v>0</v>
      </c>
      <c r="N270" s="178"/>
      <c r="O270" s="138"/>
      <c r="P270" s="179"/>
    </row>
    <row r="271" spans="2:20" ht="20.100000000000001" customHeight="1">
      <c r="B271" s="167" t="s">
        <v>170</v>
      </c>
      <c r="C271" s="166"/>
      <c r="D271" s="166"/>
      <c r="E271" s="166"/>
      <c r="F271" s="166"/>
      <c r="G271" s="366">
        <f>IF(OR($J$271&lt;&gt;"",$M$271&lt;&gt;""),SUM($J$271,$M$271),"")</f>
        <v>0</v>
      </c>
      <c r="H271" s="366"/>
      <c r="I271" s="366"/>
      <c r="J271" s="178">
        <v>0</v>
      </c>
      <c r="K271" s="178"/>
      <c r="L271" s="178"/>
      <c r="M271" s="178">
        <v>0</v>
      </c>
      <c r="N271" s="178"/>
      <c r="O271" s="138"/>
      <c r="P271" s="179"/>
    </row>
    <row r="272" spans="2:20" ht="20.100000000000001" customHeight="1">
      <c r="B272" s="365" t="s">
        <v>171</v>
      </c>
      <c r="C272" s="168"/>
      <c r="D272" s="168"/>
      <c r="E272" s="168"/>
      <c r="F272" s="168"/>
      <c r="G272" s="366">
        <f>IF(OR($J$272&lt;&gt;"",$M$272&lt;&gt;""),SUM($J$272,$M$272),"")</f>
        <v>1</v>
      </c>
      <c r="H272" s="366"/>
      <c r="I272" s="366"/>
      <c r="J272" s="178">
        <v>0</v>
      </c>
      <c r="K272" s="178"/>
      <c r="L272" s="178"/>
      <c r="M272" s="178">
        <v>1</v>
      </c>
      <c r="N272" s="178"/>
      <c r="O272" s="138"/>
      <c r="P272" s="179"/>
    </row>
    <row r="273" spans="1:20" ht="20.100000000000001" customHeight="1">
      <c r="A273" s="4"/>
      <c r="B273" s="171" t="s">
        <v>412</v>
      </c>
      <c r="C273" s="171"/>
      <c r="D273" s="171"/>
      <c r="E273" s="171"/>
      <c r="F273" s="242"/>
      <c r="G273" s="366">
        <f>IF(OR($J$273&lt;&gt;"",$M$273&lt;&gt;""),SUM($J$273,$M$273),"")</f>
        <v>0</v>
      </c>
      <c r="H273" s="366"/>
      <c r="I273" s="366"/>
      <c r="J273" s="178">
        <v>0</v>
      </c>
      <c r="K273" s="178"/>
      <c r="L273" s="178"/>
      <c r="M273" s="178">
        <v>0</v>
      </c>
      <c r="N273" s="178"/>
      <c r="O273" s="138"/>
      <c r="P273" s="179"/>
    </row>
    <row r="274" spans="1:20" ht="20.100000000000001" customHeight="1" thickBot="1">
      <c r="A274" s="4"/>
      <c r="B274" s="223" t="s">
        <v>413</v>
      </c>
      <c r="C274" s="223"/>
      <c r="D274" s="223"/>
      <c r="E274" s="223"/>
      <c r="F274" s="224"/>
      <c r="G274" s="357">
        <f>IF(OR($J$274&lt;&gt;"",$M$274&lt;&gt;""),SUM($J$274,$M$274),"")</f>
        <v>0</v>
      </c>
      <c r="H274" s="357"/>
      <c r="I274" s="357"/>
      <c r="J274" s="211">
        <v>0</v>
      </c>
      <c r="K274" s="211"/>
      <c r="L274" s="211"/>
      <c r="M274" s="211">
        <v>0</v>
      </c>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v>18</v>
      </c>
      <c r="H277" s="47" t="s">
        <v>504</v>
      </c>
      <c r="I277" s="29">
        <v>0</v>
      </c>
      <c r="J277" s="47" t="s">
        <v>505</v>
      </c>
      <c r="K277" s="48" t="s">
        <v>450</v>
      </c>
      <c r="L277" s="29">
        <v>8</v>
      </c>
      <c r="M277" s="47" t="s">
        <v>504</v>
      </c>
      <c r="N277" s="29">
        <v>0</v>
      </c>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t="s">
        <v>2537</v>
      </c>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v>2.1</v>
      </c>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2513</v>
      </c>
      <c r="M295" s="193"/>
      <c r="N295" s="193"/>
      <c r="O295" s="193"/>
      <c r="P295" s="194"/>
    </row>
    <row r="296" spans="2:20" ht="20.100000000000001" customHeight="1">
      <c r="B296" s="343"/>
      <c r="C296" s="344"/>
      <c r="D296" s="344"/>
      <c r="E296" s="344"/>
      <c r="F296" s="345"/>
      <c r="G296" s="117" t="s">
        <v>456</v>
      </c>
      <c r="H296" s="133"/>
      <c r="I296" s="138" t="s">
        <v>2512</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v>4</v>
      </c>
      <c r="K301" s="28"/>
      <c r="L301" s="28"/>
      <c r="M301" s="28"/>
      <c r="N301" s="28"/>
      <c r="O301" s="28"/>
      <c r="P301" s="28"/>
      <c r="Q301" s="12"/>
    </row>
    <row r="302" spans="2:20" ht="20.100000000000001" customHeight="1">
      <c r="B302" s="132" t="s">
        <v>186</v>
      </c>
      <c r="C302" s="118"/>
      <c r="D302" s="118"/>
      <c r="E302" s="118"/>
      <c r="F302" s="133"/>
      <c r="G302" s="28"/>
      <c r="H302" s="28"/>
      <c r="I302" s="28"/>
      <c r="J302" s="28">
        <v>4</v>
      </c>
      <c r="K302" s="28"/>
      <c r="L302" s="28"/>
      <c r="M302" s="28"/>
      <c r="N302" s="28"/>
      <c r="O302" s="28"/>
      <c r="P302" s="28"/>
      <c r="Q302" s="12"/>
    </row>
    <row r="303" spans="2:20" ht="20.100000000000001" customHeight="1">
      <c r="B303" s="333" t="s">
        <v>187</v>
      </c>
      <c r="C303" s="334"/>
      <c r="D303" s="169" t="s">
        <v>188</v>
      </c>
      <c r="E303" s="171"/>
      <c r="F303" s="242"/>
      <c r="G303" s="28"/>
      <c r="H303" s="28"/>
      <c r="I303" s="28"/>
      <c r="J303" s="28">
        <v>3</v>
      </c>
      <c r="K303" s="28"/>
      <c r="L303" s="28"/>
      <c r="M303" s="28"/>
      <c r="N303" s="28"/>
      <c r="O303" s="28"/>
      <c r="P303" s="28"/>
      <c r="Q303" s="12"/>
    </row>
    <row r="304" spans="2:20" ht="20.100000000000001" customHeight="1">
      <c r="B304" s="335"/>
      <c r="C304" s="336"/>
      <c r="D304" s="117" t="s">
        <v>189</v>
      </c>
      <c r="E304" s="118"/>
      <c r="F304" s="133"/>
      <c r="G304" s="331"/>
      <c r="H304" s="331"/>
      <c r="I304" s="331"/>
      <c r="J304" s="331">
        <v>2</v>
      </c>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v>4</v>
      </c>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v>2</v>
      </c>
      <c r="J308" s="331">
        <v>1</v>
      </c>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1</v>
      </c>
      <c r="H310" s="28">
        <v>2</v>
      </c>
      <c r="I310" s="28">
        <v>2</v>
      </c>
      <c r="J310" s="28">
        <v>2</v>
      </c>
      <c r="K310" s="28">
        <v>2</v>
      </c>
      <c r="L310" s="28"/>
      <c r="M310" s="28"/>
      <c r="N310" s="28">
        <v>1</v>
      </c>
      <c r="O310" s="28">
        <v>1</v>
      </c>
      <c r="P310" s="28"/>
      <c r="Q310" s="12"/>
    </row>
    <row r="311" spans="1:20" ht="20.100000000000001" customHeight="1" thickBot="1">
      <c r="B311" s="186" t="s">
        <v>193</v>
      </c>
      <c r="C311" s="187"/>
      <c r="D311" s="187"/>
      <c r="E311" s="187"/>
      <c r="F311" s="187"/>
      <c r="G311" s="187"/>
      <c r="H311" s="211" t="s">
        <v>2513</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2538</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2539</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2526</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2512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2512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2540</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2542</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2541</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t="s">
        <v>2543</v>
      </c>
      <c r="J332" s="178"/>
      <c r="K332" s="178"/>
      <c r="L332" s="178"/>
      <c r="M332" s="138"/>
      <c r="N332" s="93"/>
      <c r="O332" s="93"/>
      <c r="P332" s="139"/>
    </row>
    <row r="333" spans="2:20" ht="20.100000000000001" customHeight="1">
      <c r="B333" s="167"/>
      <c r="C333" s="166"/>
      <c r="D333" s="166"/>
      <c r="E333" s="169" t="s">
        <v>215</v>
      </c>
      <c r="F333" s="171"/>
      <c r="G333" s="171"/>
      <c r="H333" s="242"/>
      <c r="I333" s="138">
        <v>80</v>
      </c>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18.27</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v>0</v>
      </c>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c r="N339" s="93"/>
      <c r="O339" s="93"/>
      <c r="P339" s="37" t="s">
        <v>499</v>
      </c>
    </row>
    <row r="340" spans="2:20" ht="20.100000000000001" customHeight="1">
      <c r="B340" s="315" t="s">
        <v>209</v>
      </c>
      <c r="C340" s="218"/>
      <c r="D340" s="218"/>
      <c r="E340" s="218"/>
      <c r="F340" s="218"/>
      <c r="G340" s="218"/>
      <c r="H340" s="236"/>
      <c r="I340" s="138">
        <v>202400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65400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v>66000</v>
      </c>
      <c r="J343" s="93"/>
      <c r="K343" s="93"/>
      <c r="L343" s="50" t="s">
        <v>499</v>
      </c>
      <c r="M343" s="138"/>
      <c r="N343" s="93"/>
      <c r="O343" s="93"/>
      <c r="P343" s="37" t="s">
        <v>499</v>
      </c>
    </row>
    <row r="344" spans="2:20" ht="20.100000000000001" customHeight="1">
      <c r="B344" s="167"/>
      <c r="C344" s="314"/>
      <c r="D344" s="314"/>
      <c r="E344" s="169" t="s">
        <v>222</v>
      </c>
      <c r="F344" s="171"/>
      <c r="G344" s="171"/>
      <c r="H344" s="242"/>
      <c r="I344" s="138">
        <v>36000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v>0</v>
      </c>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35000</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v>0</v>
      </c>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2544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2545</v>
      </c>
      <c r="H357" s="173"/>
      <c r="I357" s="173"/>
      <c r="J357" s="173"/>
      <c r="K357" s="173"/>
      <c r="L357" s="173"/>
      <c r="M357" s="173"/>
      <c r="N357" s="173"/>
      <c r="O357" s="173"/>
      <c r="P357" s="174"/>
    </row>
    <row r="358" spans="2:20" ht="60" customHeight="1">
      <c r="B358" s="296" t="s">
        <v>221</v>
      </c>
      <c r="C358" s="171"/>
      <c r="D358" s="171"/>
      <c r="E358" s="171"/>
      <c r="F358" s="242"/>
      <c r="G358" s="172" t="s">
        <v>2546</v>
      </c>
      <c r="H358" s="173"/>
      <c r="I358" s="173"/>
      <c r="J358" s="173"/>
      <c r="K358" s="173"/>
      <c r="L358" s="173"/>
      <c r="M358" s="173"/>
      <c r="N358" s="173"/>
      <c r="O358" s="173"/>
      <c r="P358" s="174"/>
    </row>
    <row r="359" spans="2:20" ht="60" customHeight="1">
      <c r="B359" s="296" t="s">
        <v>224</v>
      </c>
      <c r="C359" s="171"/>
      <c r="D359" s="171"/>
      <c r="E359" s="171"/>
      <c r="F359" s="242"/>
      <c r="G359" s="172" t="s">
        <v>2547</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2548</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15</v>
      </c>
      <c r="I387" s="193"/>
      <c r="J387" s="193"/>
      <c r="K387" s="193"/>
      <c r="L387" s="193"/>
      <c r="M387" s="193"/>
      <c r="N387" s="193"/>
      <c r="O387" s="193"/>
      <c r="P387" s="49" t="s">
        <v>495</v>
      </c>
    </row>
    <row r="388" spans="1:20" ht="20.100000000000001" customHeight="1">
      <c r="B388" s="280"/>
      <c r="C388" s="281"/>
      <c r="D388" s="166" t="s">
        <v>250</v>
      </c>
      <c r="E388" s="166"/>
      <c r="F388" s="166"/>
      <c r="G388" s="166"/>
      <c r="H388" s="138">
        <v>25</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0</v>
      </c>
      <c r="I389" s="93"/>
      <c r="J389" s="93"/>
      <c r="K389" s="93"/>
      <c r="L389" s="93"/>
      <c r="M389" s="93"/>
      <c r="N389" s="93"/>
      <c r="O389" s="93"/>
      <c r="P389" s="37" t="s">
        <v>497</v>
      </c>
    </row>
    <row r="390" spans="1:20" ht="20.100000000000001" customHeight="1">
      <c r="B390" s="167"/>
      <c r="C390" s="166"/>
      <c r="D390" s="166" t="s">
        <v>252</v>
      </c>
      <c r="E390" s="166"/>
      <c r="F390" s="166"/>
      <c r="G390" s="166"/>
      <c r="H390" s="138">
        <v>0</v>
      </c>
      <c r="I390" s="93"/>
      <c r="J390" s="93"/>
      <c r="K390" s="93"/>
      <c r="L390" s="93"/>
      <c r="M390" s="93"/>
      <c r="N390" s="93"/>
      <c r="O390" s="93"/>
      <c r="P390" s="37" t="s">
        <v>497</v>
      </c>
    </row>
    <row r="391" spans="1:20" ht="20.100000000000001" customHeight="1">
      <c r="B391" s="167"/>
      <c r="C391" s="166"/>
      <c r="D391" s="166" t="s">
        <v>253</v>
      </c>
      <c r="E391" s="166"/>
      <c r="F391" s="166"/>
      <c r="G391" s="166"/>
      <c r="H391" s="138">
        <v>11</v>
      </c>
      <c r="I391" s="93"/>
      <c r="J391" s="93"/>
      <c r="K391" s="93"/>
      <c r="L391" s="93"/>
      <c r="M391" s="93"/>
      <c r="N391" s="93"/>
      <c r="O391" s="93"/>
      <c r="P391" s="37" t="s">
        <v>497</v>
      </c>
    </row>
    <row r="392" spans="1:20" ht="20.100000000000001" customHeight="1">
      <c r="B392" s="167"/>
      <c r="C392" s="166"/>
      <c r="D392" s="166" t="s">
        <v>254</v>
      </c>
      <c r="E392" s="166"/>
      <c r="F392" s="166"/>
      <c r="G392" s="166"/>
      <c r="H392" s="138">
        <v>29</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v>0</v>
      </c>
      <c r="I393" s="93"/>
      <c r="J393" s="93"/>
      <c r="K393" s="93"/>
      <c r="L393" s="93"/>
      <c r="M393" s="93"/>
      <c r="N393" s="93"/>
      <c r="O393" s="93"/>
      <c r="P393" s="37" t="s">
        <v>497</v>
      </c>
    </row>
    <row r="394" spans="1:20" ht="20.100000000000001" customHeight="1">
      <c r="B394" s="265"/>
      <c r="C394" s="266"/>
      <c r="D394" s="166" t="s">
        <v>256</v>
      </c>
      <c r="E394" s="166"/>
      <c r="F394" s="166"/>
      <c r="G394" s="166"/>
      <c r="H394" s="138">
        <v>0</v>
      </c>
      <c r="I394" s="93"/>
      <c r="J394" s="93"/>
      <c r="K394" s="93"/>
      <c r="L394" s="93"/>
      <c r="M394" s="93"/>
      <c r="N394" s="93"/>
      <c r="O394" s="93"/>
      <c r="P394" s="37" t="s">
        <v>497</v>
      </c>
    </row>
    <row r="395" spans="1:20" ht="20.100000000000001" customHeight="1">
      <c r="B395" s="265"/>
      <c r="C395" s="266"/>
      <c r="D395" s="166" t="s">
        <v>257</v>
      </c>
      <c r="E395" s="166"/>
      <c r="F395" s="166"/>
      <c r="G395" s="166"/>
      <c r="H395" s="138">
        <v>0</v>
      </c>
      <c r="I395" s="93"/>
      <c r="J395" s="93"/>
      <c r="K395" s="93"/>
      <c r="L395" s="93"/>
      <c r="M395" s="93"/>
      <c r="N395" s="93"/>
      <c r="O395" s="93"/>
      <c r="P395" s="37" t="s">
        <v>497</v>
      </c>
    </row>
    <row r="396" spans="1:20" ht="20.100000000000001" customHeight="1">
      <c r="B396" s="265"/>
      <c r="C396" s="266"/>
      <c r="D396" s="166" t="s">
        <v>258</v>
      </c>
      <c r="E396" s="166"/>
      <c r="F396" s="166"/>
      <c r="G396" s="166"/>
      <c r="H396" s="138">
        <v>10</v>
      </c>
      <c r="I396" s="93"/>
      <c r="J396" s="93"/>
      <c r="K396" s="93"/>
      <c r="L396" s="93"/>
      <c r="M396" s="93"/>
      <c r="N396" s="93"/>
      <c r="O396" s="93"/>
      <c r="P396" s="37" t="s">
        <v>497</v>
      </c>
    </row>
    <row r="397" spans="1:20" ht="20.100000000000001" customHeight="1">
      <c r="B397" s="265"/>
      <c r="C397" s="266"/>
      <c r="D397" s="166" t="s">
        <v>259</v>
      </c>
      <c r="E397" s="166"/>
      <c r="F397" s="166"/>
      <c r="G397" s="166"/>
      <c r="H397" s="138">
        <v>11</v>
      </c>
      <c r="I397" s="93"/>
      <c r="J397" s="93"/>
      <c r="K397" s="93"/>
      <c r="L397" s="93"/>
      <c r="M397" s="93"/>
      <c r="N397" s="93"/>
      <c r="O397" s="93"/>
      <c r="P397" s="37" t="s">
        <v>497</v>
      </c>
    </row>
    <row r="398" spans="1:20" ht="20.100000000000001" customHeight="1">
      <c r="B398" s="265"/>
      <c r="C398" s="266"/>
      <c r="D398" s="166" t="s">
        <v>260</v>
      </c>
      <c r="E398" s="166"/>
      <c r="F398" s="166"/>
      <c r="G398" s="166"/>
      <c r="H398" s="138">
        <v>10</v>
      </c>
      <c r="I398" s="93"/>
      <c r="J398" s="93"/>
      <c r="K398" s="93"/>
      <c r="L398" s="93"/>
      <c r="M398" s="93"/>
      <c r="N398" s="93"/>
      <c r="O398" s="93"/>
      <c r="P398" s="37" t="s">
        <v>497</v>
      </c>
    </row>
    <row r="399" spans="1:20" ht="20.100000000000001" customHeight="1">
      <c r="B399" s="265"/>
      <c r="C399" s="266"/>
      <c r="D399" s="166" t="s">
        <v>261</v>
      </c>
      <c r="E399" s="166"/>
      <c r="F399" s="166"/>
      <c r="G399" s="166"/>
      <c r="H399" s="138">
        <v>6</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9</v>
      </c>
      <c r="I401" s="93"/>
      <c r="J401" s="93"/>
      <c r="K401" s="93"/>
      <c r="L401" s="93"/>
      <c r="M401" s="93"/>
      <c r="N401" s="93"/>
      <c r="O401" s="93"/>
      <c r="P401" s="37" t="s">
        <v>497</v>
      </c>
    </row>
    <row r="402" spans="2:20" ht="20.100000000000001" customHeight="1">
      <c r="B402" s="167"/>
      <c r="C402" s="166"/>
      <c r="D402" s="166" t="s">
        <v>264</v>
      </c>
      <c r="E402" s="166"/>
      <c r="F402" s="166"/>
      <c r="G402" s="166"/>
      <c r="H402" s="138">
        <v>15</v>
      </c>
      <c r="I402" s="93"/>
      <c r="J402" s="93"/>
      <c r="K402" s="93"/>
      <c r="L402" s="93"/>
      <c r="M402" s="93"/>
      <c r="N402" s="93"/>
      <c r="O402" s="93"/>
      <c r="P402" s="37" t="s">
        <v>497</v>
      </c>
    </row>
    <row r="403" spans="2:20" ht="20.100000000000001" customHeight="1">
      <c r="B403" s="167"/>
      <c r="C403" s="166"/>
      <c r="D403" s="166" t="s">
        <v>265</v>
      </c>
      <c r="E403" s="166"/>
      <c r="F403" s="166"/>
      <c r="G403" s="166"/>
      <c r="H403" s="138">
        <v>16</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89.1</v>
      </c>
      <c r="I409" s="193"/>
      <c r="J409" s="193"/>
      <c r="K409" s="193"/>
      <c r="L409" s="193"/>
      <c r="M409" s="193"/>
      <c r="N409" s="193"/>
      <c r="O409" s="193"/>
      <c r="P409" s="49" t="s">
        <v>503</v>
      </c>
    </row>
    <row r="410" spans="2:20" ht="20.100000000000001" customHeight="1">
      <c r="B410" s="167" t="s">
        <v>271</v>
      </c>
      <c r="C410" s="166"/>
      <c r="D410" s="166"/>
      <c r="E410" s="166"/>
      <c r="F410" s="166"/>
      <c r="G410" s="166"/>
      <c r="H410" s="138">
        <v>40</v>
      </c>
      <c r="I410" s="93"/>
      <c r="J410" s="93"/>
      <c r="K410" s="93"/>
      <c r="L410" s="93"/>
      <c r="M410" s="93"/>
      <c r="N410" s="93"/>
      <c r="O410" s="93"/>
      <c r="P410" s="37" t="s">
        <v>495</v>
      </c>
    </row>
    <row r="411" spans="2:20" ht="20.100000000000001" customHeight="1">
      <c r="B411" s="167" t="s">
        <v>272</v>
      </c>
      <c r="C411" s="166"/>
      <c r="D411" s="166"/>
      <c r="E411" s="166"/>
      <c r="F411" s="166"/>
      <c r="G411" s="166"/>
      <c r="H411" s="138">
        <v>88.8</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2</v>
      </c>
      <c r="I416" s="193"/>
      <c r="J416" s="193"/>
      <c r="K416" s="193"/>
      <c r="L416" s="193"/>
      <c r="M416" s="193"/>
      <c r="N416" s="193"/>
      <c r="O416" s="193"/>
      <c r="P416" s="49" t="s">
        <v>497</v>
      </c>
    </row>
    <row r="417" spans="1:20" ht="20.100000000000001" customHeight="1">
      <c r="B417" s="259"/>
      <c r="C417" s="260"/>
      <c r="D417" s="260"/>
      <c r="E417" s="166" t="s">
        <v>281</v>
      </c>
      <c r="F417" s="166"/>
      <c r="G417" s="166"/>
      <c r="H417" s="138">
        <v>2</v>
      </c>
      <c r="I417" s="93"/>
      <c r="J417" s="93"/>
      <c r="K417" s="93"/>
      <c r="L417" s="93"/>
      <c r="M417" s="93"/>
      <c r="N417" s="93"/>
      <c r="O417" s="93"/>
      <c r="P417" s="37" t="s">
        <v>497</v>
      </c>
    </row>
    <row r="418" spans="1:20" ht="20.100000000000001" customHeight="1">
      <c r="B418" s="259"/>
      <c r="C418" s="260"/>
      <c r="D418" s="260"/>
      <c r="E418" s="166" t="s">
        <v>282</v>
      </c>
      <c r="F418" s="166"/>
      <c r="G418" s="166"/>
      <c r="H418" s="138">
        <v>4</v>
      </c>
      <c r="I418" s="93"/>
      <c r="J418" s="93"/>
      <c r="K418" s="93"/>
      <c r="L418" s="93"/>
      <c r="M418" s="93"/>
      <c r="N418" s="93"/>
      <c r="O418" s="93"/>
      <c r="P418" s="37" t="s">
        <v>497</v>
      </c>
    </row>
    <row r="419" spans="1:20" ht="20.100000000000001" customHeight="1">
      <c r="B419" s="259"/>
      <c r="C419" s="260"/>
      <c r="D419" s="260"/>
      <c r="E419" s="166" t="s">
        <v>430</v>
      </c>
      <c r="F419" s="166"/>
      <c r="G419" s="166"/>
      <c r="H419" s="138">
        <v>2</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8</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2549</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2479</v>
      </c>
      <c r="I431" s="173"/>
      <c r="J431" s="173"/>
      <c r="K431" s="173"/>
      <c r="L431" s="173"/>
      <c r="M431" s="173"/>
      <c r="N431" s="173"/>
      <c r="O431" s="173"/>
      <c r="P431" s="174"/>
    </row>
    <row r="432" spans="1:20" ht="20.100000000000001" customHeight="1">
      <c r="B432" s="248"/>
      <c r="C432" s="169" t="s">
        <v>14</v>
      </c>
      <c r="D432" s="171"/>
      <c r="E432" s="171"/>
      <c r="F432" s="171"/>
      <c r="G432" s="242"/>
      <c r="H432" s="89" t="s">
        <v>2502</v>
      </c>
      <c r="I432" s="90"/>
      <c r="J432" s="35" t="s">
        <v>487</v>
      </c>
      <c r="K432" s="90" t="s">
        <v>2503</v>
      </c>
      <c r="L432" s="90"/>
      <c r="M432" s="35" t="s">
        <v>487</v>
      </c>
      <c r="N432" s="90" t="s">
        <v>2504</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v>8</v>
      </c>
      <c r="I434" s="35" t="s">
        <v>504</v>
      </c>
      <c r="J434" s="24">
        <v>30</v>
      </c>
      <c r="K434" s="35" t="s">
        <v>505</v>
      </c>
      <c r="L434" s="56" t="s">
        <v>450</v>
      </c>
      <c r="M434" s="24">
        <v>17</v>
      </c>
      <c r="N434" s="35" t="s">
        <v>504</v>
      </c>
      <c r="O434" s="24">
        <v>30</v>
      </c>
      <c r="P434" s="37" t="s">
        <v>505</v>
      </c>
    </row>
    <row r="435" spans="2:16" ht="20.100000000000001" customHeight="1">
      <c r="B435" s="248"/>
      <c r="C435" s="110"/>
      <c r="D435" s="102"/>
      <c r="E435" s="103"/>
      <c r="F435" s="234" t="s">
        <v>288</v>
      </c>
      <c r="G435" s="235"/>
      <c r="H435" s="23">
        <v>8</v>
      </c>
      <c r="I435" s="35" t="s">
        <v>504</v>
      </c>
      <c r="J435" s="24">
        <v>30</v>
      </c>
      <c r="K435" s="35" t="s">
        <v>505</v>
      </c>
      <c r="L435" s="56" t="s">
        <v>450</v>
      </c>
      <c r="M435" s="24">
        <v>17</v>
      </c>
      <c r="N435" s="35" t="s">
        <v>504</v>
      </c>
      <c r="O435" s="24">
        <v>30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2550</v>
      </c>
      <c r="I438" s="173"/>
      <c r="J438" s="173"/>
      <c r="K438" s="173"/>
      <c r="L438" s="173"/>
      <c r="M438" s="173"/>
      <c r="N438" s="173"/>
      <c r="O438" s="173"/>
      <c r="P438" s="174"/>
    </row>
    <row r="439" spans="2:16" ht="20.100000000000001" customHeight="1">
      <c r="B439" s="240"/>
      <c r="C439" s="169" t="s">
        <v>14</v>
      </c>
      <c r="D439" s="171"/>
      <c r="E439" s="171"/>
      <c r="F439" s="171"/>
      <c r="G439" s="242"/>
      <c r="H439" s="89" t="s">
        <v>2487</v>
      </c>
      <c r="I439" s="90"/>
      <c r="J439" s="35" t="s">
        <v>487</v>
      </c>
      <c r="K439" s="90" t="s">
        <v>2488</v>
      </c>
      <c r="L439" s="90"/>
      <c r="M439" s="35" t="s">
        <v>487</v>
      </c>
      <c r="N439" s="90" t="s">
        <v>2489</v>
      </c>
      <c r="O439" s="90"/>
      <c r="P439" s="91"/>
    </row>
    <row r="440" spans="2:16" ht="20.100000000000001" customHeight="1">
      <c r="B440" s="240"/>
      <c r="C440" s="117" t="s">
        <v>285</v>
      </c>
      <c r="D440" s="118"/>
      <c r="E440" s="133"/>
      <c r="F440" s="234" t="s">
        <v>286</v>
      </c>
      <c r="G440" s="235"/>
      <c r="H440" s="23">
        <v>8</v>
      </c>
      <c r="I440" s="35" t="s">
        <v>504</v>
      </c>
      <c r="J440" s="24">
        <v>30</v>
      </c>
      <c r="K440" s="35" t="s">
        <v>505</v>
      </c>
      <c r="L440" s="56" t="s">
        <v>450</v>
      </c>
      <c r="M440" s="24">
        <v>17</v>
      </c>
      <c r="N440" s="35" t="s">
        <v>504</v>
      </c>
      <c r="O440" s="24">
        <v>30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2551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2552</v>
      </c>
      <c r="I445" s="173"/>
      <c r="J445" s="173"/>
      <c r="K445" s="173"/>
      <c r="L445" s="173"/>
      <c r="M445" s="173"/>
      <c r="N445" s="173"/>
      <c r="O445" s="173"/>
      <c r="P445" s="174"/>
    </row>
    <row r="446" spans="2:16" ht="20.100000000000001" customHeight="1">
      <c r="B446" s="240"/>
      <c r="C446" s="169" t="s">
        <v>14</v>
      </c>
      <c r="D446" s="171"/>
      <c r="E446" s="171"/>
      <c r="F446" s="171"/>
      <c r="G446" s="242"/>
      <c r="H446" s="89" t="s">
        <v>2502</v>
      </c>
      <c r="I446" s="90"/>
      <c r="J446" s="35" t="s">
        <v>487</v>
      </c>
      <c r="K446" s="90" t="s">
        <v>2553</v>
      </c>
      <c r="L446" s="90"/>
      <c r="M446" s="35" t="s">
        <v>487</v>
      </c>
      <c r="N446" s="90" t="s">
        <v>2554</v>
      </c>
      <c r="O446" s="90"/>
      <c r="P446" s="91"/>
    </row>
    <row r="447" spans="2:16" ht="20.100000000000001" customHeight="1">
      <c r="B447" s="240"/>
      <c r="C447" s="117" t="s">
        <v>285</v>
      </c>
      <c r="D447" s="118"/>
      <c r="E447" s="133"/>
      <c r="F447" s="234" t="s">
        <v>286</v>
      </c>
      <c r="G447" s="235"/>
      <c r="H447" s="23">
        <v>9</v>
      </c>
      <c r="I447" s="35" t="s">
        <v>504</v>
      </c>
      <c r="J447" s="24">
        <v>0</v>
      </c>
      <c r="K447" s="35" t="s">
        <v>505</v>
      </c>
      <c r="L447" s="56" t="s">
        <v>450</v>
      </c>
      <c r="M447" s="24">
        <v>17</v>
      </c>
      <c r="N447" s="35" t="s">
        <v>504</v>
      </c>
      <c r="O447" s="24">
        <v>0</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2551</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2555</v>
      </c>
      <c r="I452" s="173"/>
      <c r="J452" s="173"/>
      <c r="K452" s="173"/>
      <c r="L452" s="173"/>
      <c r="M452" s="173"/>
      <c r="N452" s="173"/>
      <c r="O452" s="173"/>
      <c r="P452" s="174"/>
    </row>
    <row r="453" spans="2:16" ht="20.100000000000001" customHeight="1">
      <c r="B453" s="240"/>
      <c r="C453" s="169" t="s">
        <v>14</v>
      </c>
      <c r="D453" s="171"/>
      <c r="E453" s="171"/>
      <c r="F453" s="171"/>
      <c r="G453" s="242"/>
      <c r="H453" s="89" t="s">
        <v>2502</v>
      </c>
      <c r="I453" s="90"/>
      <c r="J453" s="35" t="s">
        <v>487</v>
      </c>
      <c r="K453" s="90" t="s">
        <v>2556</v>
      </c>
      <c r="L453" s="90"/>
      <c r="M453" s="35" t="s">
        <v>487</v>
      </c>
      <c r="N453" s="90" t="s">
        <v>2557</v>
      </c>
      <c r="O453" s="90"/>
      <c r="P453" s="91"/>
    </row>
    <row r="454" spans="2:16" ht="20.100000000000001"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2551</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2513</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2558</v>
      </c>
      <c r="M469" s="105"/>
      <c r="N469" s="105"/>
      <c r="O469" s="106"/>
      <c r="P469" s="107"/>
    </row>
    <row r="470" spans="2:20" ht="20.100000000000001" customHeight="1">
      <c r="B470" s="132" t="s">
        <v>292</v>
      </c>
      <c r="C470" s="118"/>
      <c r="D470" s="118"/>
      <c r="E470" s="118"/>
      <c r="F470" s="118"/>
      <c r="G470" s="133"/>
      <c r="H470" s="178" t="s">
        <v>2513</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2559</v>
      </c>
      <c r="M472" s="105"/>
      <c r="N472" s="105"/>
      <c r="O472" s="106"/>
      <c r="P472" s="107"/>
    </row>
    <row r="473" spans="2:20" ht="20.100000000000001" customHeight="1" thickBot="1">
      <c r="B473" s="220" t="s">
        <v>293</v>
      </c>
      <c r="C473" s="221"/>
      <c r="D473" s="221"/>
      <c r="E473" s="221"/>
      <c r="F473" s="221"/>
      <c r="G473" s="221"/>
      <c r="H473" s="211" t="s">
        <v>2513</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2513</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2560</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2513</v>
      </c>
      <c r="K479" s="178"/>
      <c r="L479" s="178"/>
      <c r="M479" s="178"/>
      <c r="N479" s="178"/>
      <c r="O479" s="138"/>
      <c r="P479" s="179"/>
      <c r="S479" s="15" t="str">
        <f>IF($F$476=MST!$I$6,IF(J479="","未記入",""),"")</f>
        <v/>
      </c>
    </row>
    <row r="480" spans="2:20" ht="20.100000000000001" customHeight="1">
      <c r="B480" s="132" t="s">
        <v>508</v>
      </c>
      <c r="C480" s="118"/>
      <c r="D480" s="118"/>
      <c r="E480" s="133"/>
      <c r="F480" s="138" t="s">
        <v>2512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2561</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2561</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2562</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2562</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2562</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2513</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2512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2513</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2512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2512</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M51" sqref="M51:Q51"/>
    </sheetView>
  </sheetViews>
  <sheetFormatPr defaultColWidth="9" defaultRowHeight="12.75"/>
  <cols>
    <col min="1" max="1" width="5.59765625" style="2" customWidth="1"/>
    <col min="2" max="2" width="1.59765625" style="2" customWidth="1"/>
    <col min="3" max="21" width="5.59765625" style="2" customWidth="1"/>
    <col min="22" max="22" width="7.73046875" style="15" customWidth="1"/>
    <col min="23" max="23" width="47.59765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2563</v>
      </c>
      <c r="K4" s="473"/>
      <c r="L4" s="473"/>
      <c r="M4" s="472" t="s">
        <v>2564</v>
      </c>
      <c r="N4" s="473"/>
      <c r="O4" s="473"/>
      <c r="P4" s="473"/>
      <c r="Q4" s="473"/>
      <c r="R4" s="65"/>
      <c r="S4" s="25"/>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2385</v>
      </c>
      <c r="I6" s="471"/>
      <c r="J6" s="472"/>
      <c r="K6" s="473"/>
      <c r="L6" s="473"/>
      <c r="M6" s="472"/>
      <c r="N6" s="473"/>
      <c r="O6" s="473"/>
      <c r="P6" s="473"/>
      <c r="Q6" s="473"/>
      <c r="R6" s="65"/>
      <c r="S6" s="25"/>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2385</v>
      </c>
      <c r="I8" s="471"/>
      <c r="J8" s="472"/>
      <c r="K8" s="473"/>
      <c r="L8" s="473"/>
      <c r="M8" s="472"/>
      <c r="N8" s="473"/>
      <c r="O8" s="473"/>
      <c r="P8" s="473"/>
      <c r="Q8" s="473"/>
      <c r="R8" s="65"/>
      <c r="S8" s="25"/>
    </row>
    <row r="9" spans="1:23" ht="50.1" customHeight="1">
      <c r="B9" s="502"/>
      <c r="C9" s="480" t="s">
        <v>319</v>
      </c>
      <c r="D9" s="480"/>
      <c r="E9" s="480"/>
      <c r="F9" s="480"/>
      <c r="G9" s="480"/>
      <c r="H9" s="470" t="s">
        <v>2384</v>
      </c>
      <c r="I9" s="471"/>
      <c r="J9" s="472" t="s">
        <v>2565</v>
      </c>
      <c r="K9" s="473"/>
      <c r="L9" s="473"/>
      <c r="M9" s="472" t="s">
        <v>2564</v>
      </c>
      <c r="N9" s="473"/>
      <c r="O9" s="473"/>
      <c r="P9" s="473"/>
      <c r="Q9" s="473"/>
      <c r="R9" s="65"/>
      <c r="S9" s="25"/>
    </row>
    <row r="10" spans="1:23" ht="50.1" customHeight="1">
      <c r="B10" s="502"/>
      <c r="C10" s="480" t="s">
        <v>320</v>
      </c>
      <c r="D10" s="480"/>
      <c r="E10" s="480"/>
      <c r="F10" s="480"/>
      <c r="G10" s="480"/>
      <c r="H10" s="470" t="s">
        <v>2385</v>
      </c>
      <c r="I10" s="471"/>
      <c r="J10" s="472"/>
      <c r="K10" s="473"/>
      <c r="L10" s="473"/>
      <c r="M10" s="472"/>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2385</v>
      </c>
      <c r="I12" s="471"/>
      <c r="J12" s="472"/>
      <c r="K12" s="473"/>
      <c r="L12" s="473"/>
      <c r="M12" s="472"/>
      <c r="N12" s="473"/>
      <c r="O12" s="473"/>
      <c r="P12" s="473"/>
      <c r="Q12" s="473"/>
      <c r="R12" s="65"/>
      <c r="S12" s="25"/>
    </row>
    <row r="13" spans="1:23" ht="50.1" customHeight="1">
      <c r="B13" s="502"/>
      <c r="C13" s="480" t="s">
        <v>323</v>
      </c>
      <c r="D13" s="480"/>
      <c r="E13" s="480"/>
      <c r="F13" s="480"/>
      <c r="G13" s="480"/>
      <c r="H13" s="470" t="s">
        <v>2384</v>
      </c>
      <c r="I13" s="471"/>
      <c r="J13" s="472" t="s">
        <v>2568</v>
      </c>
      <c r="K13" s="473"/>
      <c r="L13" s="473"/>
      <c r="M13" s="472" t="s">
        <v>2569</v>
      </c>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2384</v>
      </c>
      <c r="I19" s="471"/>
      <c r="J19" s="472" t="s">
        <v>2566</v>
      </c>
      <c r="K19" s="473"/>
      <c r="L19" s="473"/>
      <c r="M19" s="472" t="s">
        <v>2567</v>
      </c>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2385</v>
      </c>
      <c r="I22" s="471"/>
      <c r="J22" s="472"/>
      <c r="K22" s="473"/>
      <c r="L22" s="473"/>
      <c r="M22" s="472"/>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2384</v>
      </c>
      <c r="I26" s="477"/>
      <c r="J26" s="497" t="s">
        <v>2570</v>
      </c>
      <c r="K26" s="498"/>
      <c r="L26" s="498"/>
      <c r="M26" s="497" t="s">
        <v>2571</v>
      </c>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2385</v>
      </c>
      <c r="I29" s="471"/>
      <c r="J29" s="472"/>
      <c r="K29" s="473"/>
      <c r="L29" s="473"/>
      <c r="M29" s="472"/>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2384</v>
      </c>
      <c r="I35" s="471"/>
      <c r="J35" s="472" t="s">
        <v>2572</v>
      </c>
      <c r="K35" s="473"/>
      <c r="L35" s="473"/>
      <c r="M35" s="472" t="s">
        <v>2573</v>
      </c>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2385</v>
      </c>
      <c r="I45" s="471"/>
      <c r="J45" s="472"/>
      <c r="K45" s="473"/>
      <c r="L45" s="473"/>
      <c r="M45" s="472"/>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2384</v>
      </c>
      <c r="I49" s="471"/>
      <c r="J49" s="472" t="s">
        <v>2563</v>
      </c>
      <c r="K49" s="473"/>
      <c r="L49" s="473"/>
      <c r="M49" s="472" t="s">
        <v>2564</v>
      </c>
      <c r="N49" s="473"/>
      <c r="O49" s="473"/>
      <c r="P49" s="473"/>
      <c r="Q49" s="473"/>
      <c r="R49" s="65"/>
      <c r="S49" s="25"/>
    </row>
    <row r="50" spans="2:19" ht="50.1" customHeight="1">
      <c r="B50" s="478"/>
      <c r="C50" s="480" t="s">
        <v>421</v>
      </c>
      <c r="D50" s="480"/>
      <c r="E50" s="480"/>
      <c r="F50" s="480"/>
      <c r="G50" s="480"/>
      <c r="H50" s="470" t="s">
        <v>2384</v>
      </c>
      <c r="I50" s="471"/>
      <c r="J50" s="472" t="s">
        <v>2565</v>
      </c>
      <c r="K50" s="473"/>
      <c r="L50" s="473"/>
      <c r="M50" s="472" t="s">
        <v>2564</v>
      </c>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80" zoomScaleNormal="85" zoomScaleSheetLayoutView="80" workbookViewId="0">
      <selection activeCell="AE17" sqref="AE17:AN17"/>
    </sheetView>
  </sheetViews>
  <sheetFormatPr defaultColWidth="9" defaultRowHeight="12.75"/>
  <cols>
    <col min="1" max="40" width="3.59765625" style="2" customWidth="1"/>
    <col min="41" max="41" width="0.86328125" style="2" customWidth="1"/>
    <col min="42" max="42" width="3.59765625" style="2" customWidth="1"/>
    <col min="43" max="43" width="10.265625" style="16" customWidth="1"/>
    <col min="44" max="44" width="47.730468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2513</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2513</v>
      </c>
      <c r="K7" s="514"/>
      <c r="L7" s="514"/>
      <c r="M7" s="514"/>
      <c r="N7" s="514"/>
      <c r="O7" s="515"/>
      <c r="P7" s="513"/>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2513</v>
      </c>
      <c r="K8" s="517"/>
      <c r="L8" s="517"/>
      <c r="M8" s="517"/>
      <c r="N8" s="517"/>
      <c r="O8" s="518"/>
      <c r="P8" s="516"/>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2513</v>
      </c>
      <c r="Q9" s="517"/>
      <c r="R9" s="517"/>
      <c r="S9" s="517"/>
      <c r="T9" s="517"/>
      <c r="U9" s="518"/>
      <c r="V9" s="512"/>
      <c r="W9" s="512"/>
      <c r="X9" s="512"/>
      <c r="Y9" s="512"/>
      <c r="Z9" s="512"/>
      <c r="AA9" s="512"/>
      <c r="AB9" s="546" t="s">
        <v>2574</v>
      </c>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2513</v>
      </c>
      <c r="K10" s="517"/>
      <c r="L10" s="517"/>
      <c r="M10" s="517"/>
      <c r="N10" s="517"/>
      <c r="O10" s="518"/>
      <c r="P10" s="516" t="s">
        <v>2513</v>
      </c>
      <c r="Q10" s="517"/>
      <c r="R10" s="517"/>
      <c r="S10" s="517"/>
      <c r="T10" s="517"/>
      <c r="U10" s="518"/>
      <c r="V10" s="512"/>
      <c r="W10" s="512"/>
      <c r="X10" s="512"/>
      <c r="Y10" s="512"/>
      <c r="Z10" s="512"/>
      <c r="AA10" s="512"/>
      <c r="AB10" s="546" t="s">
        <v>2575</v>
      </c>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2513</v>
      </c>
      <c r="K11" s="517"/>
      <c r="L11" s="517"/>
      <c r="M11" s="517"/>
      <c r="N11" s="517"/>
      <c r="O11" s="518"/>
      <c r="P11" s="516"/>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2513</v>
      </c>
      <c r="K12" s="517"/>
      <c r="L12" s="517"/>
      <c r="M12" s="517"/>
      <c r="N12" s="517"/>
      <c r="O12" s="518"/>
      <c r="P12" s="516"/>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2513</v>
      </c>
      <c r="K13" s="517"/>
      <c r="L13" s="517"/>
      <c r="M13" s="517"/>
      <c r="N13" s="517"/>
      <c r="O13" s="518"/>
      <c r="P13" s="516"/>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2513</v>
      </c>
      <c r="K14" s="520"/>
      <c r="L14" s="520"/>
      <c r="M14" s="520"/>
      <c r="N14" s="520"/>
      <c r="O14" s="521"/>
      <c r="P14" s="519" t="s">
        <v>2513</v>
      </c>
      <c r="Q14" s="520"/>
      <c r="R14" s="520"/>
      <c r="S14" s="520"/>
      <c r="T14" s="520"/>
      <c r="U14" s="521"/>
      <c r="V14" s="549"/>
      <c r="W14" s="549"/>
      <c r="X14" s="549"/>
      <c r="Y14" s="549"/>
      <c r="Z14" s="549"/>
      <c r="AA14" s="549"/>
      <c r="AB14" s="555" t="s">
        <v>2576</v>
      </c>
      <c r="AC14" s="556"/>
      <c r="AD14" s="556"/>
      <c r="AE14" s="253" t="s">
        <v>2578</v>
      </c>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2513</v>
      </c>
      <c r="K16" s="514"/>
      <c r="L16" s="514"/>
      <c r="M16" s="514"/>
      <c r="N16" s="514"/>
      <c r="O16" s="515"/>
      <c r="P16" s="513" t="s">
        <v>2513</v>
      </c>
      <c r="Q16" s="514"/>
      <c r="R16" s="514"/>
      <c r="S16" s="514"/>
      <c r="T16" s="514"/>
      <c r="U16" s="515"/>
      <c r="V16" s="554"/>
      <c r="W16" s="554"/>
      <c r="X16" s="554"/>
      <c r="Y16" s="554" t="s">
        <v>2526</v>
      </c>
      <c r="Z16" s="554"/>
      <c r="AA16" s="554"/>
      <c r="AB16" s="552" t="s">
        <v>2577</v>
      </c>
      <c r="AC16" s="553"/>
      <c r="AD16" s="553"/>
      <c r="AE16" s="552" t="s">
        <v>2585</v>
      </c>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2513</v>
      </c>
      <c r="K17" s="517"/>
      <c r="L17" s="517"/>
      <c r="M17" s="517"/>
      <c r="N17" s="517"/>
      <c r="O17" s="518"/>
      <c r="P17" s="516"/>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2513</v>
      </c>
      <c r="K18" s="517"/>
      <c r="L18" s="517"/>
      <c r="M18" s="517"/>
      <c r="N18" s="517"/>
      <c r="O18" s="518"/>
      <c r="P18" s="516"/>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2513</v>
      </c>
      <c r="K19" s="517"/>
      <c r="L19" s="517"/>
      <c r="M19" s="517"/>
      <c r="N19" s="517"/>
      <c r="O19" s="518"/>
      <c r="P19" s="516"/>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t="s">
        <v>2513</v>
      </c>
      <c r="Q20" s="517"/>
      <c r="R20" s="517"/>
      <c r="S20" s="517"/>
      <c r="T20" s="517"/>
      <c r="U20" s="518"/>
      <c r="V20" s="512"/>
      <c r="W20" s="512"/>
      <c r="X20" s="512"/>
      <c r="Y20" s="512" t="s">
        <v>2526</v>
      </c>
      <c r="Z20" s="512"/>
      <c r="AA20" s="512"/>
      <c r="AB20" s="546" t="s">
        <v>2584</v>
      </c>
      <c r="AC20" s="547"/>
      <c r="AD20" s="547"/>
      <c r="AE20" s="546" t="s">
        <v>2579</v>
      </c>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t="s">
        <v>2513</v>
      </c>
      <c r="Q21" s="517"/>
      <c r="R21" s="517"/>
      <c r="S21" s="517"/>
      <c r="T21" s="517"/>
      <c r="U21" s="518"/>
      <c r="V21" s="512"/>
      <c r="W21" s="512"/>
      <c r="X21" s="512"/>
      <c r="Y21" s="512" t="s">
        <v>2526</v>
      </c>
      <c r="Z21" s="512"/>
      <c r="AA21" s="512"/>
      <c r="AB21" s="546" t="s">
        <v>2574</v>
      </c>
      <c r="AC21" s="547"/>
      <c r="AD21" s="547"/>
      <c r="AE21" s="546" t="s">
        <v>2580</v>
      </c>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2513</v>
      </c>
      <c r="Q22" s="517"/>
      <c r="R22" s="517"/>
      <c r="S22" s="517"/>
      <c r="T22" s="517"/>
      <c r="U22" s="518"/>
      <c r="V22" s="512"/>
      <c r="W22" s="512"/>
      <c r="X22" s="512"/>
      <c r="Y22" s="512" t="s">
        <v>2526</v>
      </c>
      <c r="Z22" s="512"/>
      <c r="AA22" s="512"/>
      <c r="AB22" s="546" t="s">
        <v>2574</v>
      </c>
      <c r="AC22" s="547"/>
      <c r="AD22" s="547"/>
      <c r="AE22" s="546" t="s">
        <v>2581</v>
      </c>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2513</v>
      </c>
      <c r="K23" s="517"/>
      <c r="L23" s="517"/>
      <c r="M23" s="517"/>
      <c r="N23" s="517"/>
      <c r="O23" s="518"/>
      <c r="P23" s="516" t="s">
        <v>2513</v>
      </c>
      <c r="Q23" s="517"/>
      <c r="R23" s="517"/>
      <c r="S23" s="517"/>
      <c r="T23" s="517"/>
      <c r="U23" s="518"/>
      <c r="V23" s="512"/>
      <c r="W23" s="512"/>
      <c r="X23" s="512"/>
      <c r="Y23" s="512" t="s">
        <v>2526</v>
      </c>
      <c r="Z23" s="512"/>
      <c r="AA23" s="512"/>
      <c r="AB23" s="546" t="s">
        <v>2576</v>
      </c>
      <c r="AC23" s="547"/>
      <c r="AD23" s="547"/>
      <c r="AE23" s="546" t="s">
        <v>2582</v>
      </c>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2512</v>
      </c>
      <c r="K24" s="517"/>
      <c r="L24" s="517"/>
      <c r="M24" s="517"/>
      <c r="N24" s="517"/>
      <c r="O24" s="518"/>
      <c r="P24" s="516" t="s">
        <v>2513</v>
      </c>
      <c r="Q24" s="517"/>
      <c r="R24" s="517"/>
      <c r="S24" s="517"/>
      <c r="T24" s="517"/>
      <c r="U24" s="518"/>
      <c r="V24" s="512"/>
      <c r="W24" s="512"/>
      <c r="X24" s="512"/>
      <c r="Y24" s="512" t="s">
        <v>2526</v>
      </c>
      <c r="Z24" s="512"/>
      <c r="AA24" s="512"/>
      <c r="AB24" s="546" t="s">
        <v>2576</v>
      </c>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t="s">
        <v>2512</v>
      </c>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2513</v>
      </c>
      <c r="Q27" s="514"/>
      <c r="R27" s="514"/>
      <c r="S27" s="514"/>
      <c r="T27" s="514"/>
      <c r="U27" s="515"/>
      <c r="V27" s="554"/>
      <c r="W27" s="554"/>
      <c r="X27" s="554"/>
      <c r="Y27" s="554" t="s">
        <v>2526</v>
      </c>
      <c r="Z27" s="554"/>
      <c r="AA27" s="554"/>
      <c r="AB27" s="552" t="s">
        <v>2574</v>
      </c>
      <c r="AC27" s="553"/>
      <c r="AD27" s="553"/>
      <c r="AE27" s="552" t="s">
        <v>2583</v>
      </c>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2513</v>
      </c>
      <c r="K28" s="517"/>
      <c r="L28" s="517"/>
      <c r="M28" s="517"/>
      <c r="N28" s="517"/>
      <c r="O28" s="518"/>
      <c r="P28" s="516"/>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2513</v>
      </c>
      <c r="K29" s="517"/>
      <c r="L29" s="517"/>
      <c r="M29" s="517"/>
      <c r="N29" s="517"/>
      <c r="O29" s="518"/>
      <c r="P29" s="516"/>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2513</v>
      </c>
      <c r="K30" s="517"/>
      <c r="L30" s="517"/>
      <c r="M30" s="517"/>
      <c r="N30" s="517"/>
      <c r="O30" s="518"/>
      <c r="P30" s="516"/>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2513</v>
      </c>
      <c r="K31" s="520"/>
      <c r="L31" s="520"/>
      <c r="M31" s="520"/>
      <c r="N31" s="520"/>
      <c r="O31" s="521"/>
      <c r="P31" s="519"/>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2513</v>
      </c>
      <c r="K33" s="514"/>
      <c r="L33" s="514"/>
      <c r="M33" s="514"/>
      <c r="N33" s="514"/>
      <c r="O33" s="515"/>
      <c r="P33" s="513" t="s">
        <v>2513</v>
      </c>
      <c r="Q33" s="514"/>
      <c r="R33" s="514"/>
      <c r="S33" s="514"/>
      <c r="T33" s="514"/>
      <c r="U33" s="515"/>
      <c r="V33" s="554"/>
      <c r="W33" s="554"/>
      <c r="X33" s="554"/>
      <c r="Y33" s="554" t="s">
        <v>2526</v>
      </c>
      <c r="Z33" s="554"/>
      <c r="AA33" s="554"/>
      <c r="AB33" s="552" t="s">
        <v>2576</v>
      </c>
      <c r="AC33" s="553"/>
      <c r="AD33" s="553"/>
      <c r="AE33" s="552" t="s">
        <v>2578</v>
      </c>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2512</v>
      </c>
      <c r="K34" s="517"/>
      <c r="L34" s="517"/>
      <c r="M34" s="517"/>
      <c r="N34" s="517"/>
      <c r="O34" s="518"/>
      <c r="P34" s="516"/>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2512</v>
      </c>
      <c r="K35" s="520"/>
      <c r="L35" s="520"/>
      <c r="M35" s="520"/>
      <c r="N35" s="520"/>
      <c r="O35" s="521"/>
      <c r="P35" s="519"/>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2.75"/>
  <cols>
    <col min="1" max="2" width="2.59765625" customWidth="1"/>
    <col min="3" max="3" width="8.86328125" customWidth="1"/>
    <col min="5" max="5" width="9.1328125" customWidth="1"/>
    <col min="19" max="19" width="9"/>
    <col min="24" max="24" width="2.59765625" customWidth="1"/>
    <col min="31" max="31" width="2.59765625" customWidth="1"/>
    <col min="35" max="35" width="2.59765625" customWidth="1"/>
    <col min="72" max="72" width="2.59765625" customWidth="1"/>
    <col min="76" max="76" width="2.59765625" customWidth="1"/>
    <col min="80" max="80" width="2.59765625" customWidth="1"/>
    <col min="93" max="93" width="2.59765625" customWidth="1"/>
    <col min="97" max="97" width="2.59765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2.75"/>
  <cols>
    <col min="1" max="2" width="2.59765625" customWidth="1"/>
    <col min="6" max="9" width="9"/>
    <col min="16" max="16" width="10.265625" customWidth="1"/>
    <col min="32" max="32" width="10.265625" customWidth="1"/>
    <col min="48" max="48" width="10.2656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