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1141291\Desktop\"/>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715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<sst xmlns="http://schemas.openxmlformats.org/spreadsheetml/2006/main" count="3008" uniqueCount="2563">
  <si>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</si>
  <si>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</si>
  <si>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</si>
  <si>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</si>
  <si>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</si>
  <si>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</si>
  <si>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</si>
  <si>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</si>
  <si>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</si>
  <si>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</si>
  <si>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</si>
  <si>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</si>
  <si>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</si>
  <si>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</si>
  <si>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</si>
  <si>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</si>
  <si>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</si>
  <si>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</si>
  <si>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</si>
  <si>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</si>
  <si>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</si>
  <si>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</si>
  <si>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</si>
  <si>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</si>
  <si>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</si>
  <si>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</si>
  <si>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</si>
  <si>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</si>
  <si>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</si>
  <si>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</si>
  <si>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</si>
  <si>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</si>
  <si>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</si>
  <si>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</si>
  <si>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</si>
  <si>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</si>
  <si>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</si>
  <si>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</si>
  <si>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</si>
  <si>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</si>
  <si>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</si>
  <si>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</si>
  <si>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</si>
  <si>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</si>
  <si>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</si>
  <si>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</si>
  <si>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</si>
  <si>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</si>
  <si>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</si>
  <si>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</si>
  <si>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</si>
  <si>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</si>
  <si>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</si>
  <si>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</si>
  <si>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</si>
  <si>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</si>
  <si>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</si>
  <si>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</si>
  <si>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</si>
  <si>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</si>
  <si>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</si>
  <si>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</si>
  <si>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</si>
  <si>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</si>
  <si>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</si>
  <si>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</si>
  <si>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</si>
  <si>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</si>
  <si>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</si>
  <si>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</si>
  <si>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</si>
  <si>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</si>
  <si>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</si>
  <si>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</si>
  <si>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</si>
  <si>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</si>
  <si>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</si>
  <si>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</si>
  <si>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</si>
  <si>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</si>
  <si>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</si>
  <si>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</si>
  <si>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</si>
  <si>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</si>
  <si>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</si>
  <si>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</si>
  <si>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</si>
  <si>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</si>
  <si>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</si>
  <si>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</si>
  <si>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</si>
  <si>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</si>
  <si>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</si>
  <si>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</si>
  <si>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</si>
  <si>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</si>
  <si>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</si>
  <si>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</si>
  <si>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</si>
  <si>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</si>
  <si>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</si>
  <si>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</si>
  <si>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</si>
  <si>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</si>
  <si>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</si>
  <si>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</si>
  <si>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</si>
  <si>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</si>
  <si>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</si>
  <si>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</si>
  <si>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</si>
  <si>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</si>
  <si>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</si>
  <si>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</si>
  <si>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</si>
  <si>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</si>
  <si>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</si>
  <si>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</si>
  <si>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</si>
  <si>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</si>
  <si>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</si>
  <si>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</si>
  <si>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</si>
  <si>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</si>
  <si>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</si>
  <si>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</si>
  <si>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</si>
  <si>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</si>
  <si>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</si>
  <si>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</si>
  <si>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</si>
  <si>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</si>
  <si>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</si>
  <si>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</si>
  <si>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</si>
  <si>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</si>
  <si>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</si>
  <si>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</si>
  <si>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</si>
  <si>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</si>
  <si>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</si>
  <si>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</si>
  <si>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</si>
  <si>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</si>
  <si>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</si>
  <si>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</si>
  <si>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</si>
  <si>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</si>
  <si>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</si>
  <si>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</si>
  <si>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</si>
  <si>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</si>
  <si>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</si>
  <si>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</si>
  <si>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</si>
  <si>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</si>
  <si>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</si>
  <si>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</si>
  <si>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</si>
  <si>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</si>
  <si>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</si>
  <si>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</si>
  <si>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</si>
  <si>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</si>
  <si>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</si>
  <si>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</si>
  <si>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</si>
  <si>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</si>
  <si>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</si>
  <si>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</si>
  <si>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</si>
  <si>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</si>
  <si>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</si>
  <si>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</si>
  <si>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</si>
  <si>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</si>
  <si>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</si>
  <si>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</si>
  <si>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</si>
  <si>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</si>
  <si>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</si>
  <si>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</si>
  <si>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</si>
  <si>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</si>
  <si>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</si>
  <si>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</si>
  <si>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</si>
  <si>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</si>
  <si>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</si>
  <si>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</si>
  <si>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</si>
  <si>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</si>
  <si>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</si>
  <si>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</si>
  <si>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</si>
  <si>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</si>
  <si>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</si>
  <si>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</si>
  <si>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</si>
  <si>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</si>
  <si>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</si>
  <si>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</si>
  <si>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</si>
  <si>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</si>
  <si>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</si>
  <si>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</si>
  <si>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</si>
  <si>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</si>
  <si>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</si>
  <si>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</si>
  <si>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</si>
  <si>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</si>
  <si>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</si>
  <si>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</si>
  <si>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</si>
  <si>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</si>
  <si>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</si>
  <si>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</si>
  <si>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</si>
  <si>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</si>
  <si>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</si>
  <si>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</si>
  <si>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</si>
  <si>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</si>
  <si>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</si>
  <si>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</si>
  <si>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</si>
  <si>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</si>
  <si>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</si>
  <si>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</si>
  <si>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</si>
  <si>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</si>
  <si>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</si>
  <si>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</si>
  <si>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</si>
  <si>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</si>
  <si>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</si>
  <si>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</si>
  <si>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</si>
  <si>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</si>
  <si>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</si>
  <si>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</si>
  <si>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</si>
  <si>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</si>
  <si>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</si>
  <si>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</si>
  <si>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</si>
  <si>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</si>
  <si>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</si>
  <si>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</si>
  <si>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</si>
  <si>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</si>
  <si>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</si>
  <si>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</si>
  <si>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</si>
  <si>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</si>
  <si>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</si>
  <si>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</si>
  <si>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</si>
  <si>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</si>
  <si>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</si>
  <si>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</si>
  <si>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</si>
  <si>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</si>
  <si>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</si>
  <si>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</si>
  <si>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</si>
  <si>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</si>
  <si>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</si>
  <si>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</si>
  <si>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</si>
  <si>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</si>
  <si>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</si>
  <si>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</si>
  <si>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</si>
  <si>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</si>
  <si>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</si>
  <si>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</si>
  <si>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</si>
  <si>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</si>
  <si>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</si>
  <si>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</si>
  <si>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</si>
  <si>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</si>
  <si>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</si>
  <si>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</si>
  <si>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</si>
  <si>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</si>
  <si>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</si>
  <si>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</si>
  <si>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</si>
  <si>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</si>
  <si>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</si>
  <si>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</si>
  <si>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</si>
  <si>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</si>
  <si>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</si>
  <si>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</si>
  <si>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</si>
  <si>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</si>
  <si>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</si>
  <si>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</si>
  <si>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</si>
  <si>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</si>
  <si>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</si>
  <si>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</si>
  <si>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</si>
  <si>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</si>
  <si>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</si>
  <si>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</si>
  <si>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</si>
  <si>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</si>
  <si>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</si>
  <si>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</si>
  <si>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</si>
  <si>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</si>
  <si>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</si>
  <si>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</si>
  <si>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</si>
  <si>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</si>
  <si>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</si>
  <si>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</si>
  <si>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</si>
  <si>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</si>
  <si>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</si>
  <si>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</si>
  <si>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</si>
  <si>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</si>
  <si>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</si>
  <si>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</si>
  <si>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</si>
  <si>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</si>
  <si>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</si>
  <si>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</si>
  <si>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</si>
  <si>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</si>
  <si>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</si>
  <si>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</si>
  <si>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</si>
  <si>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</si>
  <si>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</si>
  <si>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</si>
  <si>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</si>
  <si>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</si>
  <si>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</si>
  <si>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</si>
  <si>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</si>
  <si>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</si>
  <si>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</si>
  <si>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</si>
  <si>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</si>
  <si>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</si>
  <si>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</si>
  <si>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</si>
  <si>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</si>
  <si>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</si>
  <si>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</si>
  <si>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</si>
  <si>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</si>
  <si>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</si>
  <si>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</si>
  <si>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</si>
  <si>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</si>
  <si>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</si>
  <si>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</si>
  <si>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</si>
  <si>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</si>
  <si>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</si>
  <si>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</si>
  <si>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</si>
  <si>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</si>
  <si>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</si>
  <si>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</si>
  <si>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</si>
  <si>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</si>
  <si>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</si>
  <si>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</si>
  <si>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</si>
  <si>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</si>
  <si>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</si>
  <si>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</si>
  <si>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</si>
  <si>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</si>
  <si>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</si>
  <si>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</si>
  <si>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</si>
  <si>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</si>
  <si>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</si>
  <si>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</si>
  <si>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</si>
  <si>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</si>
  <si>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</si>
  <si>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</si>
  <si>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</si>
  <si>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</si>
  <si>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</si>
  <si>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</si>
  <si>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</si>
  <si>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</si>
  <si>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</si>
  <si>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</si>
  <si>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</si>
  <si>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</si>
  <si>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</si>
  <si>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</si>
  <si>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</si>
  <si>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</si>
  <si>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</si>
  <si>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</si>
  <si>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</si>
  <si>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</si>
  <si>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</si>
  <si>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</si>
  <si>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</si>
  <si>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</si>
  <si>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</si>
  <si>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</si>
  <si>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</si>
  <si>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</si>
  <si>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</si>
  <si>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</si>
  <si>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</si>
  <si>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</si>
  <si>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</si>
  <si>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</si>
  <si>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</si>
  <si>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</si>
  <si>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</si>
  <si>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</si>
  <si>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</si>
  <si>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</si>
  <si>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</si>
  <si>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</si>
  <si>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</si>
  <si>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</si>
  <si>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</si>
  <si>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</si>
  <si>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</si>
  <si>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</si>
  <si>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</si>
  <si>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</si>
  <si>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</si>
  <si>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</si>
  <si>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</si>
  <si>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</si>
  <si>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</si>
  <si>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</si>
  <si>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</si>
  <si>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</si>
  <si>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</si>
  <si>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</si>
  <si>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</si>
  <si>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</si>
  <si>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</si>
  <si>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</si>
  <si>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</si>
  <si>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</si>
  <si>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</si>
  <si>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</si>
  <si>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</si>
  <si>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</si>
  <si>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</si>
  <si>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</si>
  <si>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</si>
  <si>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</si>
  <si>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</si>
  <si>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</si>
  <si>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</si>
  <si>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</si>
  <si>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</si>
  <si>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</si>
  <si>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</si>
  <si>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</si>
  <si>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</si>
  <si>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</si>
  <si>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</si>
  <si>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</si>
  <si>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</si>
  <si>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</si>
  <si>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</si>
  <si>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</si>
  <si>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</si>
  <si>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</si>
  <si>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</si>
  <si>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</si>
  <si>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</si>
  <si>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</si>
  <si>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</si>
  <si>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</si>
  <si>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</si>
  <si>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</si>
  <si>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</si>
  <si>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</si>
  <si>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</si>
  <si>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</si>
  <si>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</si>
  <si>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</si>
  <si>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</si>
  <si>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</si>
  <si>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</si>
  <si>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</si>
  <si>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</si>
  <si>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</si>
  <si>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</si>
  <si>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</si>
  <si>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</si>
  <si>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</si>
  <si>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</si>
  <si>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</si>
  <si>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</si>
  <si>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</si>
  <si>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</si>
  <si>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</si>
  <si>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</si>
  <si>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</si>
  <si>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</si>
  <si>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</si>
  <si>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</si>
  <si>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</si>
  <si>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</si>
  <si>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</si>
  <si>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</si>
  <si>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</si>
  <si>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</si>
  <si>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</si>
  <si>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</si>
  <si>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</si>
  <si>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</si>
  <si>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</si>
  <si>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</si>
  <si>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</si>
  <si>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</si>
  <si>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</si>
  <si>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</si>
  <si>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</si>
  <si>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</si>
  <si>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</si>
  <si>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</si>
  <si>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</si>
  <si>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</si>
  <si>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</si>
  <si>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</si>
  <si>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</si>
  <si>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</si>
  <si>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</si>
  <si>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</si>
  <si>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</si>
  <si>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</si>
  <si>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</si>
  <si>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</si>
  <si>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</si>
  <si>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</si>
  <si>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</si>
  <si>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</si>
  <si>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</si>
  <si>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</si>
  <si>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</si>
  <si>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</si>
  <si>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</si>
  <si>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</si>
  <si>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</si>
  <si>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</si>
  <si>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</si>
  <si>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</si>
  <si>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</si>
  <si>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</si>
  <si>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</si>
  <si>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</si>
  <si>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</si>
  <si>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</si>
  <si>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</si>
  <si>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</si>
  <si>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</si>
  <si>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</si>
  <si>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</si>
  <si>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</si>
  <si>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</si>
  <si>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</si>
  <si>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</si>
  <si>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</si>
  <si>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</si>
  <si>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</si>
  <si>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</si>
  <si>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</si>
  <si>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</si>
  <si>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</si>
  <si>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</si>
  <si>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</si>
  <si>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</si>
  <si>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</si>
  <si>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</si>
  <si>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</si>
  <si>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</si>
  <si>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</si>
  <si>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</si>
  <si>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</si>
  <si>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</si>
  <si>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</si>
  <si>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</si>
  <si>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</si>
  <si>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</si>
  <si>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</si>
  <si>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</si>
  <si>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</si>
  <si>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</si>
  <si>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</si>
  <si>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</si>
  <si>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</si>
  <si>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</si>
  <si>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</si>
  <si>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</si>
  <si>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</si>
  <si>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</si>
  <si>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</si>
  <si>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</si>
  <si>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</si>
  <si>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</si>
  <si>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</si>
  <si>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</si>
  <si>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</si>
  <si>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</si>
  <si>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</si>
  <si>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</si>
  <si>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</si>
  <si>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</si>
  <si>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</si>
  <si>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</si>
  <si>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</si>
  <si>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</si>
  <si>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</si>
  <si>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</si>
  <si>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</si>
  <si>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</si>
  <si>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</si>
  <si>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</si>
  <si>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</si>
  <si>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</si>
  <si>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</si>
  <si>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</si>
  <si>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</si>
  <si>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</si>
  <si>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</si>
  <si>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</si>
  <si>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</si>
  <si>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</si>
  <si>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</si>
  <si>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</si>
  <si>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</si>
  <si>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</si>
  <si>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</si>
  <si>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</si>
  <si>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</si>
  <si>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</si>
  <si>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</si>
  <si>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</si>
  <si>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</si>
  <si>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</si>
  <si>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</si>
  <si>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</si>
  <si>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</si>
  <si>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</si>
  <si>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</si>
  <si>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</si>
  <si>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</si>
  <si>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</si>
  <si>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</si>
  <si>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</si>
  <si>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</si>
  <si>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</si>
  <si>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</si>
  <si>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</si>
  <si>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</si>
  <si>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</si>
  <si>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</si>
  <si>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</si>
  <si>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</si>
  <si>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</si>
  <si>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</si>
  <si>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</si>
  <si>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</si>
  <si>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</si>
  <si>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</si>
  <si>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</si>
  <si>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</si>
  <si>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</si>
  <si>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</si>
  <si>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</si>
  <si>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</si>
  <si>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</si>
  <si>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</si>
  <si>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</si>
  <si>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</si>
  <si>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</si>
  <si>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</si>
  <si>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</si>
  <si>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</si>
  <si>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</si>
  <si>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</si>
  <si>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</si>
  <si>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</si>
  <si>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</si>
  <si>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</si>
  <si>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</si>
  <si>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</si>
  <si>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</si>
  <si>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</si>
  <si>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</si>
  <si>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</si>
  <si>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</si>
  <si>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</si>
  <si>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</si>
  <si>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</si>
  <si>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</si>
  <si>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</si>
  <si>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</si>
  <si>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</si>
  <si>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</si>
  <si>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</si>
  <si>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</si>
  <si>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</si>
  <si>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</si>
  <si>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</si>
  <si>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</si>
  <si>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</si>
  <si>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</si>
  <si>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</si>
  <si>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</si>
  <si>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</si>
  <si>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</si>
  <si>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</si>
  <si>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</si>
  <si>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</si>
  <si>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</si>
  <si>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</si>
  <si>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</si>
  <si>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</si>
  <si>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</si>
  <si>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</si>
  <si>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</si>
  <si>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</si>
  <si>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</si>
  <si>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</si>
  <si>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</si>
  <si>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</si>
  <si>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</si>
  <si>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</si>
  <si>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</si>
  <si>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</si>
  <si>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</si>
  <si>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</si>
  <si>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</si>
  <si>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</si>
  <si>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</si>
  <si>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</si>
  <si>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</si>
  <si>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</si>
  <si>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</si>
  <si>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</si>
  <si>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</si>
  <si>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</si>
  <si>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</si>
  <si>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</si>
  <si>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</si>
  <si>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</si>
  <si>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</si>
  <si>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</si>
  <si>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</si>
  <si>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</si>
  <si>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</si>
  <si>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</si>
  <si>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</si>
  <si>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</si>
  <si>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</si>
  <si>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</si>
  <si>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</si>
  <si>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</si>
  <si>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</si>
  <si>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</si>
  <si>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</si>
  <si>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</si>
  <si>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</si>
  <si>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</si>
  <si>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</si>
  <si>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</si>
  <si>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</si>
  <si>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</si>
  <si>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</si>
  <si>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</si>
  <si>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</si>
  <si>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</si>
  <si>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</si>
  <si>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</si>
  <si>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</si>
  <si>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</si>
  <si>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</si>
  <si>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</si>
  <si>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</si>
  <si>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</si>
  <si>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</si>
  <si>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</si>
  <si>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</si>
  <si>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</si>
  <si>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</si>
  <si>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</si>
  <si>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</si>
  <si>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</si>
  <si>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</si>
  <si>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</si>
  <si>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</si>
  <si>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</si>
  <si>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</si>
  <si>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</si>
  <si>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</si>
  <si>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</si>
  <si>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</si>
  <si>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</si>
  <si>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</si>
  <si>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</si>
  <si>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</si>
  <si>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</si>
  <si>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</si>
  <si>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</si>
  <si>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</si>
  <si>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</si>
  <si>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</si>
  <si>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</si>
  <si>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</si>
  <si>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</si>
  <si>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</si>
  <si>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</si>
  <si>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</si>
  <si>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</si>
  <si>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</si>
  <si>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</si>
  <si>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</si>
  <si>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</si>
  <si>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</si>
  <si>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</si>
  <si>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</si>
  <si>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</si>
  <si>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</si>
  <si>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</si>
  <si>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</si>
  <si>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</si>
  <si>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</si>
  <si>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</si>
  <si>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</si>
  <si>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</si>
  <si>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</si>
  <si>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</si>
  <si>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</si>
  <si>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</si>
  <si>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</si>
  <si>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</si>
  <si>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</si>
  <si>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</si>
  <si>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</si>
  <si>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</si>
  <si>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</si>
  <si>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</si>
  <si>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</si>
  <si>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</si>
  <si>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</si>
  <si>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</si>
  <si>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</si>
  <si>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</si>
  <si>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</si>
  <si>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</si>
  <si>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</si>
  <si>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</si>
  <si>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</si>
  <si>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</si>
  <si>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</si>
  <si>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</si>
  <si>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</si>
  <si>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</si>
  <si>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</si>
  <si>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</si>
  <si>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</si>
  <si>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</si>
  <si>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</si>
  <si>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</si>
  <si>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</si>
  <si>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</si>
  <si>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</si>
  <si>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</si>
  <si>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</si>
  <si>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</si>
  <si>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</si>
  <si>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</si>
  <si>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</si>
  <si>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</si>
  <si>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</si>
  <si>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</si>
  <si>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</si>
  <si>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</si>
  <si>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</si>
  <si>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</si>
  <si>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</si>
  <si>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</si>
  <si>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</si>
  <si>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</si>
  <si>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</si>
  <si>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</si>
  <si>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</si>
  <si>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</si>
  <si>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</si>
  <si>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</si>
  <si>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</si>
  <si>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</si>
  <si>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</si>
  <si>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</si>
  <si>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</si>
  <si>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</si>
  <si>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</si>
  <si>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</si>
  <si>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</si>
  <si>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</si>
  <si>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</si>
  <si>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</si>
  <si>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</si>
  <si>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</si>
  <si>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</si>
  <si>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</si>
  <si>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</si>
  <si>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</si>
  <si>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</si>
  <si>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</si>
  <si>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</si>
  <si>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</si>
  <si>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</si>
  <si>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</si>
  <si>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</si>
  <si>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</si>
  <si>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</si>
  <si>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</si>
  <si>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</si>
  <si>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</si>
  <si>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</si>
  <si>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</si>
  <si>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</si>
  <si>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</si>
  <si>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</si>
  <si>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</si>
  <si>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</si>
  <si>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</si>
  <si>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</si>
  <si>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</si>
  <si>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</si>
  <si>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</si>
  <si>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</si>
  <si>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</si>
  <si>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</si>
  <si>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</si>
  <si>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</si>
  <si>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</si>
  <si>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</si>
  <si>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</si>
  <si>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</si>
  <si>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</si>
  <si>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</si>
  <si>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</si>
  <si>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</si>
  <si>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</si>
  <si>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</si>
  <si>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</si>
  <si>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</si>
  <si>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</si>
  <si>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</si>
  <si>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</si>
  <si>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</si>
  <si>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</si>
  <si>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</si>
  <si>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</si>
  <si>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</si>
  <si>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</si>
  <si>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</si>
  <si>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</si>
  <si>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</si>
  <si>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</si>
  <si>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</si>
  <si>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</si>
  <si>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</si>
  <si>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</si>
  <si>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</si>
  <si>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</si>
  <si>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</si>
  <si>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</si>
  <si>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</si>
  <si>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</si>
  <si>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</si>
  <si>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</si>
  <si>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</si>
  <si>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</si>
  <si>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</si>
  <si>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</si>
  <si>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</si>
  <si>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</si>
  <si>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</si>
  <si>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</si>
  <si>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</si>
  <si>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</si>
  <si>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</si>
  <si>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</si>
  <si>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</si>
  <si>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</si>
  <si>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</si>
  <si>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</si>
  <si>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</si>
  <si>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</si>
  <si>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</si>
  <si>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</si>
  <si>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</si>
  <si>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</si>
  <si>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</si>
  <si>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</si>
  <si>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</si>
  <si>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</si>
  <si>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</si>
  <si>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</si>
  <si>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</si>
  <si>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</si>
  <si>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</si>
  <si>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</si>
  <si>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</si>
  <si>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</si>
  <si>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</si>
  <si>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</si>
  <si>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</si>
  <si>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</si>
  <si>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</si>
  <si>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</si>
  <si>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</si>
  <si>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</si>
  <si>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</si>
  <si>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</si>
  <si>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</si>
  <si>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</si>
  <si>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</si>
  <si>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</si>
  <si>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</si>
  <si>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</si>
  <si>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</si>
  <si>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</si>
  <si>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</si>
  <si>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</si>
  <si>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</si>
  <si>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</si>
  <si>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</si>
  <si>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</si>
  <si>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</si>
  <si>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</si>
  <si>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</si>
  <si>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</si>
  <si>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</si>
  <si>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</si>
  <si>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</si>
  <si>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</si>
  <si>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</si>
  <si>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</si>
  <si>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</si>
  <si>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</si>
  <si>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</si>
  <si>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</si>
  <si>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</si>
  <si>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</si>
  <si>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</si>
  <si>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</si>
  <si>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</si>
  <si>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</si>
  <si>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</si>
  <si>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</si>
  <si>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</si>
  <si>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</si>
  <si>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</si>
  <si>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</si>
  <si>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</si>
  <si>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</si>
  <si>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</si>
  <si>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</si>
  <si>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</si>
  <si>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</si>
  <si>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</si>
  <si>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</si>
  <si>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</si>
  <si>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</si>
  <si>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</si>
  <si>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</si>
  <si>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</si>
  <si>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</si>
  <si>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</si>
  <si>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</si>
  <si>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</si>
  <si>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</si>
  <si>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</si>
  <si>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</si>
  <si>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</si>
  <si>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</si>
  <si>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</si>
  <si>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</si>
  <si>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</si>
  <si>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</si>
  <si>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</si>
  <si>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</si>
  <si>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</si>
  <si>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</si>
  <si>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</si>
  <si>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</si>
  <si>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</si>
  <si>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</si>
  <si>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</si>
  <si>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</si>
  <si>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</si>
  <si>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</si>
  <si>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</si>
  <si>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</si>
  <si>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</si>
  <si>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</si>
  <si>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</si>
  <si>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</si>
  <si>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</si>
  <si>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</si>
  <si>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</si>
  <si>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</si>
  <si>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</si>
  <si>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</si>
  <si>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</si>
  <si>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</si>
  <si>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</si>
  <si>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</si>
  <si>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</si>
  <si>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</si>
  <si>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</si>
  <si>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</si>
  <si>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</si>
  <si>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</si>
  <si>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</si>
  <si>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</si>
  <si>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</si>
  <si>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</si>
  <si>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</si>
  <si>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</si>
  <si>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</si>
  <si>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</si>
  <si>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</si>
  <si>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</si>
  <si>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</si>
  <si>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</si>
  <si>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</si>
  <si>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</si>
  <si>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</si>
  <si>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</si>
  <si>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</si>
  <si>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</si>
  <si>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</si>
  <si>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</si>
  <si>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</si>
  <si>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</si>
  <si>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</si>
  <si>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</si>
  <si>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</si>
  <si>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</si>
  <si>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</si>
  <si>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</si>
  <si>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</si>
  <si>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</si>
  <si>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</si>
  <si>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</si>
  <si>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</si>
  <si>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</si>
  <si>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</si>
  <si>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</si>
  <si>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</si>
  <si>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</si>
  <si>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</si>
  <si>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</si>
  <si>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</si>
  <si>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</si>
  <si>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</si>
  <si>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</si>
  <si>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</si>
  <si>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</si>
  <si>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</si>
  <si>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</si>
  <si>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</si>
  <si>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</si>
  <si>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</si>
  <si>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</si>
  <si>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</si>
  <si>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</si>
  <si>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</si>
  <si>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</si>
  <si>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</si>
  <si>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</si>
  <si>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</si>
  <si>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</si>
  <si>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</si>
  <si>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</si>
  <si>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</si>
  <si>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</si>
  <si>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</si>
  <si>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</si>
  <si>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</si>
  <si>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</si>
  <si>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</si>
  <si>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</si>
  <si>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</si>
  <si>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</si>
  <si>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</si>
  <si>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</si>
  <si>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</si>
  <si>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</si>
  <si>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</si>
  <si>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</si>
  <si>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</si>
  <si>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</si>
  <si>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</si>
  <si>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</si>
  <si>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</si>
  <si>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</si>
  <si>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</si>
  <si>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</si>
  <si>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</si>
  <si>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</si>
  <si>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</si>
  <si>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</si>
  <si>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</si>
  <si>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</si>
  <si>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</si>
  <si>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</si>
  <si>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</si>
  <si>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</si>
  <si>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</si>
  <si>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</si>
  <si>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</si>
  <si>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</si>
  <si>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</si>
  <si>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</si>
  <si>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</si>
  <si>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</si>
  <si>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</si>
  <si>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</si>
  <si>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</si>
  <si>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</si>
  <si>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</si>
  <si>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</si>
  <si>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</si>
  <si>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</si>
  <si>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</si>
  <si>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</si>
  <si>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</si>
  <si>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</si>
  <si>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</si>
  <si>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</si>
  <si>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</si>
  <si>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</si>
  <si>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</si>
  <si>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</si>
  <si>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</si>
  <si>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</si>
  <si>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</si>
  <si>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</si>
  <si>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</si>
  <si>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</si>
  <si>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</si>
  <si>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</si>
  <si>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</si>
  <si>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</si>
  <si>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</si>
  <si>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</si>
  <si>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</si>
  <si>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</si>
  <si>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</si>
  <si>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</si>
  <si>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</si>
  <si>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</si>
  <si>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</si>
  <si>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</si>
  <si>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</si>
  <si>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</si>
  <si>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</si>
  <si>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</si>
  <si>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</si>
  <si>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</si>
  <si>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</si>
  <si>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</si>
  <si>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</si>
  <si>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</si>
  <si>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</si>
  <si>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</si>
  <si>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</si>
  <si>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</si>
  <si>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</si>
  <si>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</si>
  <si>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</si>
  <si>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</si>
  <si>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</si>
  <si>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</si>
  <si>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</si>
  <si>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</si>
  <si>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</si>
  <si>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</si>
  <si>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</si>
  <si>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</si>
  <si>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</si>
  <si>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</si>
  <si>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</si>
  <si>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</si>
  <si>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</si>
  <si>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</si>
  <si>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</si>
  <si>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</si>
  <si>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</si>
  <si>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</si>
  <si>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</si>
  <si>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</si>
  <si>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</si>
  <si>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</si>
  <si>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</si>
  <si>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</si>
  <si>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</si>
  <si>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</si>
  <si>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</si>
  <si>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</si>
  <si>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</si>
  <si>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</si>
  <si>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</si>
  <si>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</si>
  <si>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</si>
  <si>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</si>
  <si>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</si>
  <si>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</si>
  <si>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</si>
  <si>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</si>
  <si>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</si>
  <si>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</si>
  <si>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</si>
  <si>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</si>
  <si>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</si>
  <si>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</si>
  <si>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</si>
  <si>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</si>
  <si>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</si>
  <si>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</si>
  <si>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</si>
  <si>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</si>
  <si>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</si>
  <si>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</si>
  <si>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</si>
  <si>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</si>
  <si>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</si>
  <si>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</si>
  <si>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</si>
  <si>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</si>
  <si>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</si>
  <si>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</si>
  <si>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</si>
  <si>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</si>
  <si>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</si>
  <si>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</si>
  <si>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</si>
  <si>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</si>
  <si>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</si>
  <si>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</si>
  <si>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</si>
  <si>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</si>
  <si>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</si>
  <si>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</si>
  <si>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</si>
  <si>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</si>
  <si>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</si>
  <si>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</si>
  <si>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</si>
  <si>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</si>
  <si>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</si>
  <si>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</si>
  <si>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</si>
  <si>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</si>
  <si>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</si>
  <si>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</si>
  <si>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</si>
  <si>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</si>
  <si>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</si>
  <si>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</si>
  <si>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</si>
  <si>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</si>
  <si>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</si>
  <si>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</si>
  <si>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</si>
  <si>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</si>
  <si>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</si>
  <si>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</si>
  <si>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</si>
  <si>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</si>
  <si>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</si>
  <si>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</si>
  <si>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</si>
  <si>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</si>
  <si>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</si>
  <si>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</si>
  <si>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</si>
  <si>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</si>
  <si>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</si>
  <si>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</si>
  <si>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</si>
  <si>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</si>
  <si>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</si>
  <si>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</si>
  <si>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</si>
  <si>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</si>
  <si>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</si>
  <si>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</si>
  <si>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</si>
  <si>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</si>
  <si>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</si>
  <si>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</si>
  <si>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</si>
  <si>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</si>
  <si>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</si>
  <si>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</si>
  <si>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</si>
  <si>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</si>
  <si>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</si>
  <si>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</si>
  <si>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</si>
  <si>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</si>
  <si>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</si>
  <si>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</si>
  <si>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</si>
  <si>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</si>
  <si>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</si>
  <si>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</si>
  <si>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</si>
  <si>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</si>
  <si>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</si>
  <si>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</si>
  <si>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</si>
  <si>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</si>
  <si>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</si>
  <si>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</si>
  <si>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</si>
  <si>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</si>
  <si>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</si>
  <si>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</si>
  <si>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</si>
  <si>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</si>
  <si>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</si>
  <si>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</si>
  <si>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</si>
  <si>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</si>
  <si>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</si>
  <si>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</si>
  <si>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</si>
  <si>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</si>
  <si>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</si>
  <si>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</si>
  <si>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</si>
  <si>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</si>
  <si>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</si>
  <si>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</si>
  <si>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</si>
  <si>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</si>
  <si>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</si>
  <si>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</si>
  <si>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</si>
  <si>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</si>
  <si>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</si>
  <si>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</si>
  <si>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</si>
  <si>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</si>
  <si>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</si>
  <si>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</si>
  <si>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</si>
  <si>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</si>
  <si>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</si>
  <si>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</si>
  <si>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</si>
  <si>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</si>
  <si>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</si>
  <si>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</si>
  <si>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</si>
  <si>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</si>
  <si>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</si>
  <si>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</si>
  <si>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</si>
  <si>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</si>
  <si>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</si>
  <si>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</si>
  <si>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</si>
  <si>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</si>
  <si>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</si>
  <si>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</si>
  <si>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</si>
  <si>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</si>
  <si>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</si>
  <si>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</si>
  <si>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</si>
  <si>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</si>
  <si>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</si>
  <si>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</si>
  <si>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</si>
  <si>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</si>
  <si>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</si>
  <si>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</si>
  <si>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</si>
  <si>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</si>
  <si>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</si>
  <si>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</si>
  <si>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</si>
  <si>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</si>
  <si>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</si>
  <si>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</si>
  <si>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</si>
  <si>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</si>
  <si>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</si>
  <si>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</si>
  <si>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</si>
  <si>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</si>
  <si>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</si>
  <si>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</si>
  <si>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</si>
  <si>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</si>
  <si>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</si>
  <si>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</si>
  <si>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</si>
  <si>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</si>
  <si>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</si>
  <si>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</si>
  <si>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</si>
  <si>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</si>
  <si>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</si>
  <si>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</si>
  <si>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</si>
  <si>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</si>
  <si>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</si>
  <si>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</si>
  <si>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</si>
  <si>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</si>
  <si>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</si>
  <si>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</si>
  <si>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</si>
  <si>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</si>
  <si>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</si>
  <si>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</si>
  <si>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</si>
  <si>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</si>
  <si>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</si>
  <si>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</si>
  <si>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</si>
  <si>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</si>
  <si>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</si>
  <si>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</si>
  <si>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</si>
  <si>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</si>
  <si>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</si>
  <si>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</si>
  <si>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</si>
  <si>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</si>
  <si>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</si>
  <si>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</si>
  <si>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</si>
  <si>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</si>
  <si>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</si>
  <si>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</si>
  <si>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</si>
  <si>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</si>
  <si>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</si>
  <si>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</si>
  <si>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</si>
  <si>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</si>
  <si>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</si>
  <si>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</si>
  <si>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</si>
  <si>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</si>
  <si>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</si>
  <si>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</si>
  <si>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</si>
  <si>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</si>
  <si>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</si>
  <si>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</si>
  <si>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</si>
  <si>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</si>
  <si>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</si>
  <si>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</si>
  <si>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</si>
  <si>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</si>
  <si>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</si>
  <si>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</si>
  <si>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</si>
  <si>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</si>
  <si>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</si>
  <si>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</si>
  <si>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</si>
  <si>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</si>
  <si>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</si>
  <si>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</si>
  <si>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</si>
  <si>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</si>
  <si>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</si>
  <si>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</si>
  <si>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</si>
  <si>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</si>
  <si>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</si>
  <si>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</si>
  <si>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</si>
  <si>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</si>
  <si>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</si>
  <si>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</si>
  <si>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</si>
  <si>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</si>
  <si>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</si>
  <si>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</si>
  <si>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</si>
  <si>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</si>
  <si>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</si>
  <si>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</si>
  <si>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</si>
  <si>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</si>
  <si>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</si>
  <si>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</si>
  <si>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</si>
  <si>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</si>
  <si>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</si>
  <si>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</si>
  <si>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</si>
  <si>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</si>
  <si>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</si>
  <si>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</si>
  <si>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</si>
  <si>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</si>
  <si>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</si>
  <si>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</si>
  <si>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</si>
  <si>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</si>
  <si>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</si>
  <si>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</si>
  <si>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</si>
  <si>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</si>
  <si>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</si>
  <si>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</si>
  <si>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</si>
  <si>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</si>
  <si>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</si>
  <si>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</si>
  <si>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</si>
  <si>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</si>
  <si>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</si>
  <si>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</si>
  <si>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</si>
  <si>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</si>
  <si>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</si>
  <si>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</si>
  <si>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</si>
  <si>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</si>
  <si>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</si>
  <si>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</si>
  <si>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</si>
  <si>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</si>
  <si>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</si>
  <si>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</si>
  <si>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</si>
  <si>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</si>
  <si>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</si>
  <si>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</si>
  <si>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</si>
  <si>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</si>
  <si>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</si>
  <si>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</si>
  <si>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</si>
  <si>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</si>
  <si>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</si>
  <si>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</si>
  <si>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</si>
  <si>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</si>
  <si>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</si>
  <si>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</si>
  <si>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</si>
  <si>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</si>
  <si>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</si>
  <si>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</si>
  <si>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</si>
  <si>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</si>
  <si>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</si>
  <si>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</si>
  <si>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</si>
  <si>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</si>
  <si>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</si>
  <si>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</si>
  <si>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</si>
  <si>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</si>
  <si>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</si>
  <si>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</si>
  <si>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</si>
  <si>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</si>
  <si>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</si>
  <si>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</si>
  <si>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</si>
  <si>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</si>
  <si>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</si>
  <si>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</si>
  <si>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</si>
  <si>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</si>
  <si>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</si>
  <si>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</si>
  <si>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</si>
  <si>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</si>
  <si>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</si>
  <si>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</si>
  <si>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</si>
  <si>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</si>
  <si>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</si>
  <si>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</si>
  <si>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</si>
  <si>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</si>
  <si>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</si>
  <si>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</si>
  <si>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</si>
  <si>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</si>
  <si>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</si>
  <si>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</si>
  <si>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</si>
  <si>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</si>
  <si>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</si>
  <si>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</si>
  <si>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</si>
  <si>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</si>
  <si>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</si>
  <si>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</si>
  <si>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</si>
  <si>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</si>
  <si>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</si>
  <si>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</si>
  <si>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</si>
  <si>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</si>
  <si>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</si>
  <si>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</si>
  <si>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</si>
  <si>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</si>
  <si>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</si>
  <si>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</si>
  <si>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</si>
  <si>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</si>
  <si>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</si>
  <si>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</si>
  <si>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</si>
  <si>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</si>
  <si>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</si>
  <si>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</si>
  <si>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</si>
  <si>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</si>
  <si>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</si>
  <si>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</si>
  <si>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</si>
  <si>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</si>
  <si>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</si>
  <si>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</si>
  <si>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</si>
  <si>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</si>
  <si>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</si>
  <si>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</si>
  <si>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</si>
  <si>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</si>
  <si>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</si>
  <si>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</si>
  <si>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</si>
  <si>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</si>
  <si>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</si>
  <si>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</si>
  <si>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</si>
  <si>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</si>
  <si>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</si>
  <si>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</si>
  <si>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</si>
  <si>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</si>
  <si>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</si>
  <si>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</si>
  <si>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</si>
  <si>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</si>
  <si>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</si>
  <si>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</si>
  <si>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</si>
  <si>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</si>
  <si>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</si>
  <si>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</si>
  <si>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</si>
  <si>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</si>
  <si>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</si>
  <si>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</si>
  <si>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</si>
  <si>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</si>
  <si>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</si>
  <si>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</si>
  <si>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</si>
  <si>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</si>
  <si>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</si>
  <si>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</si>
  <si>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</si>
  <si>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</si>
  <si>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</si>
  <si>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</si>
  <si>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</si>
  <si>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</si>
  <si>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</si>
  <si>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</si>
  <si>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</si>
  <si>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</si>
  <si>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</si>
  <si>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</si>
  <si>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</si>
  <si>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</si>
  <si>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</si>
  <si>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</si>
  <si>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</si>
  <si>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</si>
  <si>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</si>
  <si>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</si>
  <si>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</si>
  <si>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</si>
  <si>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</si>
  <si>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</si>
  <si>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</si>
  <si>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</si>
  <si>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</si>
  <si>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</si>
  <si>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</si>
  <si>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</si>
  <si>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</si>
  <si>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</si>
  <si>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</si>
  <si>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</si>
  <si>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</si>
  <si>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</si>
  <si>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</si>
  <si>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</si>
  <si>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</si>
  <si>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</si>
  <si>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</si>
  <si>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</si>
  <si>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</si>
  <si>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</si>
  <si>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</si>
  <si>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</si>
  <si>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</si>
  <si>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</si>
  <si>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</si>
  <si>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</si>
  <si>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</si>
  <si>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</si>
  <si>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</si>
  <si>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</si>
  <si>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</si>
  <si>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</si>
  <si>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</si>
  <si>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</si>
  <si>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</si>
  <si>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</si>
  <si>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</si>
  <si>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</si>
  <si>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</si>
  <si>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</si>
  <si>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</si>
  <si>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</si>
  <si>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</si>
  <si>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</si>
  <si>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</si>
  <si>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</si>
  <si>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</si>
  <si>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</si>
  <si>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</si>
  <si>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</si>
  <si>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</si>
  <si>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</si>
  <si>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</si>
  <si>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</si>
  <si>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</si>
  <si>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</si>
  <si>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</si>
  <si>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</si>
  <si>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</si>
  <si>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</si>
  <si>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</si>
  <si>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</si>
  <si>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</si>
  <si>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</si>
  <si>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</si>
  <si>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</si>
  <si>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</si>
  <si>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</si>
  <si>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</si>
  <si>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</si>
  <si>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</si>
  <si>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</si>
  <si>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</si>
  <si>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</si>
  <si>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</si>
  <si>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</si>
  <si>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</si>
  <si>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</si>
  <si>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</si>
  <si>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</si>
  <si>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</si>
  <si>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</si>
  <si>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</si>
  <si>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</si>
  <si>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</si>
  <si>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</si>
  <si>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</si>
  <si>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</si>
  <si>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</si>
  <si>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</si>
  <si>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</si>
  <si>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</si>
  <si>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</si>
  <si>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</si>
  <si>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</si>
  <si>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</si>
  <si>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</si>
  <si>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</si>
  <si>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</si>
  <si>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</si>
  <si>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</si>
  <si>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</si>
  <si>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</si>
  <si>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</si>
  <si>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</si>
  <si>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</si>
  <si>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</si>
  <si>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</si>
  <si>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</si>
  <si>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</si>
  <si>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</si>
  <si>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</si>
  <si>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</si>
  <si>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</si>
  <si>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</si>
  <si>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</si>
  <si>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</si>
  <si>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</si>
  <si>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</si>
  <si>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</si>
  <si>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</si>
  <si>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</si>
  <si>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</si>
  <si>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</si>
  <si>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</si>
  <si>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</si>
  <si>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</si>
  <si>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</si>
  <si>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</si>
  <si>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</si>
  <si>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</si>
  <si>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</si>
  <si>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</si>
  <si>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</si>
  <si>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</si>
  <si>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</si>
  <si>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</si>
  <si>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</si>
  <si>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</si>
  <si>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</si>
  <si>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</si>
  <si>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</si>
  <si>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</si>
  <si>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</si>
  <si>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</si>
  <si>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</si>
  <si>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</si>
  <si>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</si>
  <si>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</si>
  <si>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</si>
  <si>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</si>
  <si>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</si>
  <si>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</si>
  <si>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</si>
  <si>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</si>
  <si>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</si>
  <si>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</si>
  <si>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</si>
  <si>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</si>
  <si>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</si>
  <si>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</si>
  <si>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</si>
  <si>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</si>
  <si>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</si>
  <si>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</si>
  <si>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</si>
  <si>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</si>
  <si>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</si>
  <si>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</si>
  <si>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</si>
  <si>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</si>
  <si>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</si>
  <si>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</si>
  <si>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</si>
  <si>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</si>
  <si>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</si>
  <si>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</si>
  <si>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</si>
  <si>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</si>
  <si>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</si>
  <si>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</si>
  <si>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</si>
  <si>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</si>
  <si>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</si>
  <si>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</si>
  <si>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</si>
  <si>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</si>
  <si>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</si>
  <si>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</si>
  <si>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</si>
  <si>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</si>
  <si>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</si>
  <si>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</si>
  <si>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</si>
  <si>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</si>
  <si>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</si>
  <si>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</si>
  <si>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</si>
  <si>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</si>
  <si>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</si>
  <si>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</si>
  <si>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</si>
  <si>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</si>
  <si>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</si>
  <si>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</si>
  <si>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</si>
  <si>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</si>
  <si>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</si>
  <si>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</si>
  <si>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</si>
  <si>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</si>
  <si>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</si>
  <si>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</si>
  <si>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</si>
  <si>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</si>
  <si>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</si>
  <si>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</si>
  <si>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</si>
  <si>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</si>
  <si>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</si>
  <si>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</si>
  <si>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</si>
  <si>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</si>
  <si>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</si>
  <si>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</si>
  <si>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</si>
  <si>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</si>
  <si>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</si>
  <si>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</si>
  <si>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</si>
  <si>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</si>
  <si>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</si>
  <si>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</si>
  <si>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</si>
  <si>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</si>
  <si>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</si>
  <si>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</si>
  <si>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</si>
  <si>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</si>
  <si>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</si>
  <si>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</si>
  <si>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</si>
  <si>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</si>
  <si>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</si>
  <si>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</si>
  <si>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</si>
  <si>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</si>
  <si>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</si>
  <si>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</si>
  <si>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</si>
  <si>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</si>
  <si>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</si>
  <si>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</si>
  <si>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</si>
  <si>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</si>
  <si>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</si>
  <si>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</si>
  <si>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</si>
  <si>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</si>
  <si>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</si>
  <si>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</si>
  <si>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</si>
  <si>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</si>
  <si>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</si>
  <si>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</si>
  <si>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</si>
  <si>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</si>
  <si>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</si>
  <si>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</si>
  <si>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</si>
  <si>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</si>
  <si>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</si>
  <si>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</si>
  <si>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</si>
  <si>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</si>
  <si>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</si>
  <si>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</si>
  <si>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</si>
  <si>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</si>
  <si>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</si>
  <si>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</si>
  <si>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</si>
  <si>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</si>
  <si>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</si>
  <si>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</si>
  <si>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</si>
  <si>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</si>
  <si>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</si>
  <si>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</si>
  <si>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</si>
  <si>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</si>
  <si>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</si>
  <si>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</si>
  <si>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</si>
  <si>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</si>
  <si>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</si>
  <si>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</si>
  <si>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</si>
  <si>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</si>
  <si>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</si>
  <si>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</si>
  <si>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</si>
  <si>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</si>
  <si>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</si>
  <si>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</si>
  <si>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</si>
  <si>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</si>
  <si>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</si>
  <si>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</si>
  <si>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</si>
  <si>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</si>
  <si>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</si>
  <si>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</si>
  <si>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</si>
  <si>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</si>
  <si>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</si>
  <si>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</si>
  <si>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</si>
  <si>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</si>
  <si>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</si>
  <si>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</si>
  <si>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</si>
  <si>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</si>
  <si>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</si>
  <si>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</si>
  <si>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</si>
  <si>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</si>
  <si>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</si>
  <si>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</si>
  <si>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</si>
  <si>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</si>
  <si>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</si>
  <si>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</si>
  <si>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</si>
  <si>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</si>
  <si>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</si>
  <si>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</si>
  <si>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</si>
  <si>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</si>
  <si>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</si>
  <si>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</si>
  <si>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</si>
  <si>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</si>
  <si>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</si>
  <si>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</si>
  <si>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</si>
  <si>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</si>
  <si>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</si>
  <si>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</si>
  <si>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</si>
  <si>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</si>
  <si>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</si>
  <si>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</si>
  <si>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</si>
  <si>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</si>
  <si>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</si>
  <si>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</si>
  <si>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</si>
  <si>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</si>
  <si>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</si>
  <si>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</si>
  <si>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</si>
  <si>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</si>
  <si>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</si>
  <si>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</si>
  <si>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</si>
  <si>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</si>
  <si>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</si>
  <si>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</si>
  <si>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</si>
  <si>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</si>
  <si>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</si>
  <si>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</si>
  <si>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</si>
  <si>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</si>
  <si>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</si>
  <si>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</si>
  <si>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</si>
  <si>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</si>
  <si>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</si>
  <si>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</si>
  <si>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</si>
  <si>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</si>
  <si>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</si>
  <si>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</si>
  <si>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</si>
  <si>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</si>
  <si>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</si>
  <si>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</si>
  <si>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</si>
  <si>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</si>
  <si>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</si>
  <si>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</si>
  <si>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</si>
  <si>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</si>
  <si>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</si>
  <si>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</si>
  <si>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</si>
  <si>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</si>
  <si>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</si>
  <si>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</si>
  <si>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</si>
  <si>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</si>
  <si>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</si>
  <si>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</si>
  <si>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</si>
  <si>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</si>
  <si>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</si>
  <si>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</si>
  <si>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</si>
  <si>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</si>
  <si>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</si>
  <si>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</si>
  <si>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</si>
  <si>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</si>
  <si>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</si>
  <si>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</si>
  <si>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</si>
  <si>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</si>
  <si>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</si>
  <si>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</si>
  <si>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</si>
  <si>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</si>
  <si>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</si>
  <si>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</si>
  <si>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</si>
  <si>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</si>
  <si>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</si>
  <si>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</si>
  <si>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</si>
  <si>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</si>
  <si>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</si>
  <si>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</si>
  <si>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</si>
  <si>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</si>
  <si>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</si>
  <si>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</si>
  <si>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</si>
  <si>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</si>
  <si>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</si>
  <si>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</si>
  <si>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</si>
  <si>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</si>
  <si>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</si>
  <si>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</si>
  <si>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</si>
  <si>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</si>
  <si>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</si>
  <si>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</si>
  <si>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</si>
  <si>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</si>
  <si>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</si>
  <si>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</si>
  <si>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</si>
  <si>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</si>
  <si>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</si>
  <si>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</si>
  <si>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</si>
  <si>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</si>
  <si>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</si>
  <si>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</si>
  <si>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</si>
  <si>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</si>
  <si>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</si>
  <si>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</si>
  <si>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</si>
  <si>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</si>
  <si>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</si>
  <si>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</si>
  <si>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</si>
  <si>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</si>
  <si>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</si>
  <si>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</si>
  <si>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</si>
  <si>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</si>
  <si>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</si>
  <si>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</si>
  <si>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</si>
  <si>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</si>
  <si>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</si>
  <si>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</si>
  <si>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</si>
  <si>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</si>
  <si>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</si>
  <si>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</si>
  <si>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</si>
  <si>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</si>
  <si>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</si>
  <si>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</si>
  <si>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</si>
  <si>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</si>
  <si>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</si>
  <si>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</si>
  <si>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</si>
  <si>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</si>
  <si>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</si>
  <si>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</si>
  <si>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</si>
  <si>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</si>
  <si>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</si>
  <si>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</si>
  <si>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</si>
  <si>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</si>
  <si>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</si>
  <si>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</si>
  <si>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</si>
  <si>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</si>
  <si>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</si>
  <si>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</si>
  <si>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</si>
  <si>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</si>
  <si>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</si>
  <si>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</si>
  <si>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</si>
  <si>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</si>
  <si>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</si>
  <si>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</si>
  <si>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</si>
  <si>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</si>
  <si>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</si>
  <si>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</si>
  <si>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</si>
  <si>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</si>
  <si>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</si>
  <si>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</si>
  <si>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</si>
  <si>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</si>
  <si>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</si>
  <si>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</si>
  <si>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</si>
  <si>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</si>
  <si>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</si>
  <si>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</si>
  <si>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</si>
  <si>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</si>
  <si>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</si>
  <si>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</si>
  <si>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</si>
  <si>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</si>
  <si>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</si>
  <si>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</si>
  <si>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</si>
  <si>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</si>
  <si>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</si>
  <si>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</si>
  <si>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</si>
  <si>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</si>
  <si>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</si>
  <si>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</si>
  <si>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</si>
  <si>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</si>
  <si>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</si>
  <si>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</si>
  <si>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</si>
  <si>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</si>
  <si>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</si>
  <si>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</si>
  <si>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</si>
  <si>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</si>
  <si>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</si>
  <si>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</si>
  <si>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</si>
  <si>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</si>
  <si>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</si>
  <si>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</si>
  <si>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</si>
  <si>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</si>
  <si>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</si>
  <si>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</si>
  <si>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</si>
  <si>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</si>
  <si>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</si>
  <si>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</si>
  <si>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</si>
  <si>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</si>
  <si>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</si>
  <si>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</si>
  <si>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</si>
  <si>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</si>
  <si>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</si>
  <si>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</si>
  <si>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</si>
  <si>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</si>
  <si>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</si>
  <si>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</si>
  <si>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</si>
  <si>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</si>
  <si>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</si>
  <si>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</si>
  <si>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</si>
  <si>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</si>
  <si>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</si>
  <si>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</si>
  <si>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</si>
  <si>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</si>
  <si>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</si>
  <si>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</si>
  <si>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</si>
  <si>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</si>
  <si>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</si>
  <si>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</si>
  <si>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</si>
  <si>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</si>
  <si>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</si>
  <si>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</si>
  <si>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</si>
  <si>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</si>
  <si>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</si>
  <si>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</si>
  <si>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</si>
  <si>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</si>
  <si>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</si>
  <si>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</si>
  <si>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</si>
  <si>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</si>
  <si>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</si>
  <si>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</si>
  <si>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</si>
  <si>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</si>
  <si>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</si>
  <si>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</si>
  <si>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</si>
  <si>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</si>
  <si>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</si>
  <si>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</si>
  <si>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</si>
  <si>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</si>
  <si>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</si>
  <si>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</si>
  <si>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</si>
  <si>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</si>
  <si>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</si>
  <si>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</si>
  <si>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</si>
  <si>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</si>
  <si>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</si>
  <si>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</si>
  <si>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</si>
  <si>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</si>
  <si>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</si>
  <si>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</si>
  <si>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</si>
  <si>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</si>
  <si>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</si>
  <si>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</si>
  <si>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</si>
  <si>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</si>
  <si>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</si>
  <si>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</si>
  <si>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</si>
  <si>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</si>
  <si>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</si>
  <si>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</si>
  <si>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</si>
  <si>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</si>
  <si>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</si>
  <si>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</si>
  <si>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</si>
  <si>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久米正晃</t>
    <rPh sb="0" eb="2">
      <t>クメ</t>
    </rPh>
    <rPh sb="2" eb="4">
      <t>マサアキ</t>
    </rPh>
    <phoneticPr fontId="1"/>
  </si>
  <si>
    <t>総務部</t>
    <rPh sb="0" eb="3">
      <t>ソウムブ</t>
    </rPh>
    <phoneticPr fontId="1"/>
  </si>
  <si>
    <t>２　法人</t>
  </si>
  <si>
    <t>５　営利法人</t>
  </si>
  <si>
    <t>コムネットジャパン株式会社</t>
    <phoneticPr fontId="1"/>
  </si>
  <si>
    <t>こむねっとじゃぱんかぶしきがいしゃ</t>
    <phoneticPr fontId="1"/>
  </si>
  <si>
    <t>6020001080612</t>
    <phoneticPr fontId="1"/>
  </si>
  <si>
    <t>神奈川県川崎市高津区新作1－21－16</t>
    <rPh sb="0" eb="4">
      <t>カナガワケン</t>
    </rPh>
    <phoneticPr fontId="1"/>
  </si>
  <si>
    <t>044</t>
    <phoneticPr fontId="1"/>
  </si>
  <si>
    <t>862</t>
    <phoneticPr fontId="1"/>
  </si>
  <si>
    <t>8700</t>
    <phoneticPr fontId="1"/>
  </si>
  <si>
    <t>8733</t>
    <phoneticPr fontId="1"/>
  </si>
  <si>
    <t>contact</t>
    <phoneticPr fontId="1"/>
  </si>
  <si>
    <t>manyo-sato.com</t>
    <phoneticPr fontId="1"/>
  </si>
  <si>
    <t>http://</t>
  </si>
  <si>
    <t>www.manyo-sato.com</t>
    <phoneticPr fontId="1"/>
  </si>
  <si>
    <t>竹野光好</t>
    <phoneticPr fontId="1"/>
  </si>
  <si>
    <t>代表取締役</t>
    <phoneticPr fontId="1"/>
  </si>
  <si>
    <t>まんようのさとよこはま</t>
    <phoneticPr fontId="1"/>
  </si>
  <si>
    <t>万葉のさと横浜</t>
    <phoneticPr fontId="1"/>
  </si>
  <si>
    <t>神奈川県横浜市青葉区市が尾町843－5</t>
    <rPh sb="0" eb="4">
      <t>カナガワケン</t>
    </rPh>
    <phoneticPr fontId="1"/>
  </si>
  <si>
    <t>045</t>
    <phoneticPr fontId="1"/>
  </si>
  <si>
    <t>421</t>
    <phoneticPr fontId="1"/>
  </si>
  <si>
    <t>1771</t>
    <phoneticPr fontId="1"/>
  </si>
  <si>
    <t>6868</t>
    <phoneticPr fontId="1"/>
  </si>
  <si>
    <t>yokohama-jyutaku</t>
    <phoneticPr fontId="1"/>
  </si>
  <si>
    <t>西山　馨</t>
    <rPh sb="0" eb="2">
      <t>ニシヤマ</t>
    </rPh>
    <rPh sb="3" eb="4">
      <t>カオル</t>
    </rPh>
    <phoneticPr fontId="1"/>
  </si>
  <si>
    <t>施設長</t>
    <rPh sb="0" eb="3">
      <t>シセツチョウ</t>
    </rPh>
    <phoneticPr fontId="1"/>
  </si>
  <si>
    <t>1470202977</t>
    <phoneticPr fontId="1"/>
  </si>
  <si>
    <t>横浜市</t>
    <rPh sb="0" eb="3">
      <t>ヨコハマシ</t>
    </rPh>
    <phoneticPr fontId="1"/>
  </si>
  <si>
    <t>２　事業者が賃借する土地</t>
  </si>
  <si>
    <t>１　あり</t>
  </si>
  <si>
    <t>１　耐火建築物</t>
  </si>
  <si>
    <t>１　鉄筋コンクリート造</t>
  </si>
  <si>
    <t>２　事業者が賃借する建物</t>
  </si>
  <si>
    <t>２　なし</t>
  </si>
  <si>
    <t>１　全室個室（縁故者個室含む）</t>
  </si>
  <si>
    <t>田園都市線　市ヶ尾</t>
    <rPh sb="0" eb="5">
      <t>デンエントシセン</t>
    </rPh>
    <rPh sb="6" eb="9">
      <t>イチガオ</t>
    </rPh>
    <phoneticPr fontId="1"/>
  </si>
  <si>
    <t>①徒歩　１０分　バス利用の場合東急バス乗車３分緑税務署前下車徒歩１分</t>
    <phoneticPr fontId="1"/>
  </si>
  <si>
    <t>１　あり（車椅子対応）</t>
  </si>
  <si>
    <t>１　全ての居室あり</t>
  </si>
  <si>
    <t>１　全ての便所あり</t>
  </si>
  <si>
    <t>１　全ての浴室あり</t>
  </si>
  <si>
    <t>ミニキッチンIH付</t>
    <phoneticPr fontId="1"/>
  </si>
  <si>
    <t>（1）本事業所は、利用者に対して、入浴、排泄、食事等の介護その他上の支援、機能訓練、通院時及び退院時後の療養上の支援を行うことにより利用者がその有する能力に応じ可能な限り自立した日常生活を営むことが出来るように支援します。</t>
    <phoneticPr fontId="1"/>
  </si>
  <si>
    <t>本事業所が提供する（介護予防）特定施設生活介護は、介護保険法及び厚生労働省通知の内容に沿ったものとします。</t>
    <phoneticPr fontId="1"/>
  </si>
  <si>
    <t>１　自ら実施</t>
  </si>
  <si>
    <t>○</t>
  </si>
  <si>
    <t>在宅医療提携</t>
    <phoneticPr fontId="1"/>
  </si>
  <si>
    <t>医療法人社団　昇和会　昇和診療所</t>
    <rPh sb="0" eb="6">
      <t>イリョウホウジンシャダン</t>
    </rPh>
    <rPh sb="7" eb="8">
      <t>ノボル</t>
    </rPh>
    <rPh sb="8" eb="9">
      <t>ワ</t>
    </rPh>
    <rPh sb="9" eb="10">
      <t>カイ</t>
    </rPh>
    <rPh sb="11" eb="12">
      <t>ノボル</t>
    </rPh>
    <rPh sb="12" eb="13">
      <t>ワ</t>
    </rPh>
    <rPh sb="13" eb="16">
      <t>シンリョウジョ</t>
    </rPh>
    <phoneticPr fontId="1"/>
  </si>
  <si>
    <t>神奈川県横浜市港北区1-11-11</t>
    <rPh sb="0" eb="4">
      <t>カナガワケン</t>
    </rPh>
    <rPh sb="4" eb="6">
      <t>ヨコハマ</t>
    </rPh>
    <rPh sb="6" eb="7">
      <t>シ</t>
    </rPh>
    <rPh sb="7" eb="10">
      <t>コウホクク</t>
    </rPh>
    <phoneticPr fontId="1"/>
  </si>
  <si>
    <t>内科　皮膚科　精神科</t>
    <rPh sb="0" eb="2">
      <t>ナイカ</t>
    </rPh>
    <rPh sb="3" eb="6">
      <t>ヒフカ</t>
    </rPh>
    <rPh sb="7" eb="10">
      <t>セイシンカ</t>
    </rPh>
    <phoneticPr fontId="1"/>
  </si>
  <si>
    <t>在宅医療及び健康管理</t>
    <phoneticPr fontId="1"/>
  </si>
  <si>
    <t>内科　皮膚科　精神科</t>
    <phoneticPr fontId="1"/>
  </si>
  <si>
    <t>ｄ　３：１以上</t>
  </si>
  <si>
    <t>介護福祉士</t>
    <rPh sb="0" eb="5">
      <t>カイゴフクシシ</t>
    </rPh>
    <phoneticPr fontId="1"/>
  </si>
  <si>
    <t>１　利用権方式</t>
  </si>
  <si>
    <t>３　月払い方式</t>
  </si>
  <si>
    <t>２　日割り計算で減額</t>
  </si>
  <si>
    <t>・物価変動、関連法令の改正、人件費等を勘案し、改定する場合があります。</t>
    <phoneticPr fontId="1"/>
  </si>
  <si>
    <t>・運営懇談会の意見を勘案して決定します。手続き方法・改定実施にあたっては、入居者及び身元引受人に対して事前に通知するものとします。</t>
    <phoneticPr fontId="1"/>
  </si>
  <si>
    <t>建設費用の融資返済と固定資産税から売上利回りを鑑み算定しました。</t>
    <phoneticPr fontId="1"/>
  </si>
  <si>
    <t>建物内外の維持費、設備法令点検費、事務経費、介護以外の人件費、共用部清掃費、厨房設備管理費維持費、設備運営費等</t>
    <phoneticPr fontId="1"/>
  </si>
  <si>
    <t>1日3食30日分費用49,500円朝40円昼550円夜650円</t>
    <phoneticPr fontId="1"/>
  </si>
  <si>
    <t>各個室にて水道、電気、ガス光熱費は、個々の検針の実費負担</t>
    <phoneticPr fontId="1"/>
  </si>
  <si>
    <t>趣向品の購入、おむつ、書籍購入、自己責任設備破損、生活用品、医療費、通院以外の交通費、付添料金等</t>
    <phoneticPr fontId="1"/>
  </si>
  <si>
    <t xml:space="preserve"> </t>
    <phoneticPr fontId="1"/>
  </si>
  <si>
    <t>施設が移転し家族との距離が遠くなるため。</t>
    <rPh sb="0" eb="2">
      <t>シセツ</t>
    </rPh>
    <rPh sb="3" eb="5">
      <t>イテン</t>
    </rPh>
    <rPh sb="6" eb="8">
      <t>カゾク</t>
    </rPh>
    <rPh sb="10" eb="12">
      <t>キョリ</t>
    </rPh>
    <rPh sb="13" eb="14">
      <t>トオ</t>
    </rPh>
    <phoneticPr fontId="1"/>
  </si>
  <si>
    <t>相談窓口</t>
    <rPh sb="0" eb="2">
      <t>ソウダン</t>
    </rPh>
    <rPh sb="2" eb="4">
      <t>マドグチ</t>
    </rPh>
    <phoneticPr fontId="1"/>
  </si>
  <si>
    <t>・	神奈川県国民健康保険団体連合会　苦情相談窓口</t>
    <phoneticPr fontId="1"/>
  </si>
  <si>
    <t>671</t>
    <phoneticPr fontId="1"/>
  </si>
  <si>
    <t>3447</t>
    <phoneticPr fontId="1"/>
  </si>
  <si>
    <t>土曜日・日曜日・祝祭日・年末年始</t>
    <phoneticPr fontId="1"/>
  </si>
  <si>
    <t>横浜市健康福祉局高齢健康福祉部高齢施設課</t>
    <phoneticPr fontId="1"/>
  </si>
  <si>
    <t>3923</t>
    <phoneticPr fontId="1"/>
  </si>
  <si>
    <t>公益社団法人全国有料老人ホーム協会</t>
    <phoneticPr fontId="1"/>
  </si>
  <si>
    <t>03</t>
    <phoneticPr fontId="1"/>
  </si>
  <si>
    <t>3548</t>
    <phoneticPr fontId="1"/>
  </si>
  <si>
    <t>1077</t>
    <phoneticPr fontId="1"/>
  </si>
  <si>
    <t>あいおいニッセイ同和損保　介護保険・社会福祉事業者総合保険</t>
    <rPh sb="8" eb="10">
      <t>ドウワ</t>
    </rPh>
    <rPh sb="10" eb="12">
      <t>ソンポ</t>
    </rPh>
    <rPh sb="13" eb="17">
      <t>カイゴホケン</t>
    </rPh>
    <rPh sb="18" eb="20">
      <t>シャカイ</t>
    </rPh>
    <rPh sb="20" eb="22">
      <t>フクシ</t>
    </rPh>
    <rPh sb="22" eb="25">
      <t>ジギョウシャ</t>
    </rPh>
    <rPh sb="25" eb="29">
      <t>ソウゴウホケン</t>
    </rPh>
    <phoneticPr fontId="1"/>
  </si>
  <si>
    <t xml:space="preserve">・介護サービス等の提供に当り、事故が発生し入居者の生命、身体、財産に損害が生じた場合は、地震、津波等による天災、戦争、暴動等、入居者の故意によるもの等を除いて速やかに損害を賠償します。 但し、入居者に重大な過失がある場合には、賠償額を減ずることがあります。 </t>
    <phoneticPr fontId="1"/>
  </si>
  <si>
    <t>常時；1階受付に意見箱と筆記用具を設置</t>
    <rPh sb="0" eb="2">
      <t>ジョウジ</t>
    </rPh>
    <phoneticPr fontId="1"/>
  </si>
  <si>
    <t>１　入居希望者に公開</t>
  </si>
  <si>
    <t>（指針５(2)）（指針６(9)ケ居室のある階ごとに設置するよう努めること。）（指針６(9)コ看護・介護職員による緊急時の迅速な対応を図るた
め、次の設備を備え、居室のある階ごとに設置するよう努めること。）</t>
    <phoneticPr fontId="1"/>
  </si>
  <si>
    <t>（指針５(2)）（指針６(9)ケ居室のある階ごとに設置するよう努めること。）（指針６(9)コ看護・介護職員による緊急時の迅速な対応を図るため、次の設備を備え、居室のある階ごとに設置するよう努め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</si>
</sst>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topLeftCell="B28" zoomScaleNormal="100" zoomScaleSheetLayoutView="100" workbookViewId="0">
      <selection activeCell="F518" sqref="F518:P51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3</v>
      </c>
      <c r="J4" s="458"/>
      <c r="K4" s="33" t="s">
        <v>2473</v>
      </c>
      <c r="L4" s="458">
        <v>31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2483</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213</v>
      </c>
      <c r="H17" s="35" t="s">
        <v>487</v>
      </c>
      <c r="I17" s="32">
        <v>14</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535</v>
      </c>
      <c r="K23" s="415"/>
      <c r="L23" s="92" t="s">
        <v>2493</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2">
        <v>2004</v>
      </c>
      <c r="G26" s="433"/>
      <c r="H26" s="35" t="s">
        <v>484</v>
      </c>
      <c r="I26" s="433">
        <v>3</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2496</v>
      </c>
      <c r="I31" s="450"/>
      <c r="J31" s="450"/>
      <c r="K31" s="450"/>
      <c r="L31" s="450"/>
      <c r="M31" s="450"/>
      <c r="N31" s="450"/>
      <c r="O31" s="450"/>
      <c r="P31" s="451"/>
      <c r="S31" s="15" t="str">
        <f>IF(H31="","未記入","")</f>
        <v/>
      </c>
    </row>
    <row r="32" spans="1:20" ht="39" customHeight="1">
      <c r="B32" s="280"/>
      <c r="C32" s="298"/>
      <c r="D32" s="298"/>
      <c r="E32" s="281"/>
      <c r="F32" s="201" t="s">
        <v>2497</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225</v>
      </c>
      <c r="H33" s="35" t="s">
        <v>487</v>
      </c>
      <c r="I33" s="32">
        <v>24</v>
      </c>
      <c r="J33" s="439"/>
      <c r="K33" s="439"/>
      <c r="L33" s="439"/>
      <c r="M33" s="439"/>
      <c r="N33" s="439"/>
      <c r="O33" s="439"/>
      <c r="P33" s="440"/>
      <c r="S33" s="15" t="str">
        <f>IF(OR(G33="",I33=""),"未記入","")</f>
        <v/>
      </c>
    </row>
    <row r="34" spans="2:20" ht="58.5" customHeight="1">
      <c r="B34" s="280"/>
      <c r="C34" s="298"/>
      <c r="D34" s="298"/>
      <c r="E34" s="281"/>
      <c r="F34" s="104" t="s">
        <v>2498</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2515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2516</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2499</v>
      </c>
      <c r="K43" s="35" t="s">
        <v>487</v>
      </c>
      <c r="L43" s="11" t="s">
        <v>2500</v>
      </c>
      <c r="M43" s="35" t="s">
        <v>487</v>
      </c>
      <c r="N43" s="11" t="s">
        <v>2501</v>
      </c>
      <c r="O43" s="288"/>
      <c r="P43" s="289"/>
      <c r="S43" s="15" t="str">
        <f>IF(OR(J43="",L43="",N43=""),"未記入","")</f>
        <v/>
      </c>
    </row>
    <row r="44" spans="2:20" ht="20.100000000000001" customHeight="1">
      <c r="B44" s="167"/>
      <c r="C44" s="166"/>
      <c r="D44" s="166"/>
      <c r="E44" s="166"/>
      <c r="F44" s="166" t="s">
        <v>15</v>
      </c>
      <c r="G44" s="166"/>
      <c r="H44" s="166"/>
      <c r="I44" s="166"/>
      <c r="J44" s="64" t="s">
        <v>2499</v>
      </c>
      <c r="K44" s="35" t="s">
        <v>487</v>
      </c>
      <c r="L44" s="63" t="s">
        <v>2500</v>
      </c>
      <c r="M44" s="35" t="s">
        <v>487</v>
      </c>
      <c r="N44" s="63" t="s">
        <v>2502</v>
      </c>
      <c r="O44" s="288"/>
      <c r="P44" s="289"/>
    </row>
    <row r="45" spans="2:20" ht="20.100000000000001" customHeight="1">
      <c r="B45" s="167"/>
      <c r="C45" s="166"/>
      <c r="D45" s="166"/>
      <c r="E45" s="166"/>
      <c r="F45" s="396" t="s">
        <v>423</v>
      </c>
      <c r="G45" s="425"/>
      <c r="H45" s="425"/>
      <c r="I45" s="397"/>
      <c r="J45" s="138" t="s">
        <v>2503</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5"/>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2504</v>
      </c>
      <c r="K48" s="178"/>
      <c r="L48" s="178"/>
      <c r="M48" s="178"/>
      <c r="N48" s="178"/>
      <c r="O48" s="138"/>
      <c r="P48" s="179"/>
    </row>
    <row r="49" spans="1:20" ht="20.100000000000001" customHeight="1">
      <c r="B49" s="167"/>
      <c r="C49" s="166"/>
      <c r="D49" s="166"/>
      <c r="E49" s="166"/>
      <c r="F49" s="166" t="s">
        <v>18</v>
      </c>
      <c r="G49" s="166"/>
      <c r="H49" s="166"/>
      <c r="I49" s="166"/>
      <c r="J49" s="178" t="s">
        <v>2505</v>
      </c>
      <c r="K49" s="178"/>
      <c r="L49" s="178"/>
      <c r="M49" s="178"/>
      <c r="N49" s="178"/>
      <c r="O49" s="138"/>
      <c r="P49" s="179"/>
    </row>
    <row r="50" spans="1:20" ht="20.100000000000001" customHeight="1">
      <c r="B50" s="108" t="s">
        <v>28</v>
      </c>
      <c r="C50" s="217"/>
      <c r="D50" s="217"/>
      <c r="E50" s="217"/>
      <c r="F50" s="217"/>
      <c r="G50" s="217"/>
      <c r="H50" s="217"/>
      <c r="I50" s="217"/>
      <c r="J50" s="432">
        <v>2023</v>
      </c>
      <c r="K50" s="433"/>
      <c r="L50" s="35" t="s">
        <v>484</v>
      </c>
      <c r="M50" s="61">
        <v>4</v>
      </c>
      <c r="N50" s="35" t="s">
        <v>485</v>
      </c>
      <c r="O50" s="61">
        <v>20</v>
      </c>
      <c r="P50" s="37" t="s">
        <v>486</v>
      </c>
      <c r="S50" s="15" t="str">
        <f>IF(OR(J50="",M50="",O50=""),"未記入","")</f>
        <v/>
      </c>
    </row>
    <row r="51" spans="1:20" ht="20.100000000000001" customHeight="1" thickBot="1">
      <c r="B51" s="109" t="s">
        <v>29</v>
      </c>
      <c r="C51" s="434"/>
      <c r="D51" s="434"/>
      <c r="E51" s="434"/>
      <c r="F51" s="434"/>
      <c r="G51" s="434"/>
      <c r="H51" s="434"/>
      <c r="I51" s="434"/>
      <c r="J51" s="423">
        <v>2023</v>
      </c>
      <c r="K51" s="424"/>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2403</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2506</v>
      </c>
      <c r="K55" s="90"/>
      <c r="L55" s="90"/>
      <c r="M55" s="90"/>
      <c r="N55" s="90"/>
      <c r="O55" s="90"/>
      <c r="P55" s="91"/>
    </row>
    <row r="56" spans="1:20" ht="20.100000000000001" customHeight="1">
      <c r="B56" s="134"/>
      <c r="C56" s="120"/>
      <c r="D56" s="135"/>
      <c r="E56" s="166" t="s">
        <v>33</v>
      </c>
      <c r="F56" s="166"/>
      <c r="G56" s="166"/>
      <c r="H56" s="166"/>
      <c r="I56" s="166"/>
      <c r="J56" s="138" t="s">
        <v>2507</v>
      </c>
      <c r="K56" s="93"/>
      <c r="L56" s="93"/>
      <c r="M56" s="93"/>
      <c r="N56" s="93"/>
      <c r="O56" s="93"/>
      <c r="P56" s="139"/>
    </row>
    <row r="57" spans="1:20" ht="20.100000000000001" customHeight="1">
      <c r="B57" s="134"/>
      <c r="C57" s="120"/>
      <c r="D57" s="135"/>
      <c r="E57" s="166" t="s">
        <v>34</v>
      </c>
      <c r="F57" s="166"/>
      <c r="G57" s="166"/>
      <c r="H57" s="166"/>
      <c r="I57" s="166"/>
      <c r="J57" s="432">
        <v>2018</v>
      </c>
      <c r="K57" s="433"/>
      <c r="L57" s="35" t="s">
        <v>484</v>
      </c>
      <c r="M57" s="61">
        <v>6</v>
      </c>
      <c r="N57" s="35" t="s">
        <v>485</v>
      </c>
      <c r="O57" s="61">
        <v>1</v>
      </c>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1488.61</v>
      </c>
      <c r="H61" s="193"/>
      <c r="I61" s="193"/>
      <c r="J61" s="193"/>
      <c r="K61" s="431"/>
      <c r="L61" s="370" t="s">
        <v>516</v>
      </c>
      <c r="M61" s="359"/>
      <c r="N61" s="359"/>
      <c r="O61" s="359"/>
      <c r="P61" s="384"/>
    </row>
    <row r="62" spans="1:20" ht="20.100000000000001" customHeight="1">
      <c r="B62" s="167"/>
      <c r="C62" s="166"/>
      <c r="D62" s="207" t="s">
        <v>39</v>
      </c>
      <c r="E62" s="218"/>
      <c r="F62" s="236"/>
      <c r="G62" s="178" t="s">
        <v>2508</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1997.23</v>
      </c>
      <c r="L72" s="93"/>
      <c r="M72" s="93"/>
      <c r="N72" s="171" t="s">
        <v>490</v>
      </c>
      <c r="O72" s="171"/>
      <c r="P72" s="197"/>
    </row>
    <row r="73" spans="2:16" ht="20.100000000000001" customHeight="1">
      <c r="B73" s="70"/>
      <c r="C73" s="71"/>
      <c r="D73" s="297"/>
      <c r="E73" s="298"/>
      <c r="F73" s="281"/>
      <c r="G73" s="217" t="s">
        <v>42</v>
      </c>
      <c r="H73" s="217"/>
      <c r="I73" s="217"/>
      <c r="J73" s="217"/>
      <c r="K73" s="138">
        <v>1715.25</v>
      </c>
      <c r="L73" s="93"/>
      <c r="M73" s="93"/>
      <c r="N73" s="171" t="s">
        <v>490</v>
      </c>
      <c r="O73" s="171"/>
      <c r="P73" s="197"/>
    </row>
    <row r="74" spans="2:16" ht="20.100000000000001" customHeight="1">
      <c r="B74" s="70"/>
      <c r="C74" s="71"/>
      <c r="D74" s="166" t="s">
        <v>43</v>
      </c>
      <c r="E74" s="166"/>
      <c r="F74" s="166"/>
      <c r="G74" s="178" t="s">
        <v>2510</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2511</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2509</v>
      </c>
      <c r="L83" s="93"/>
      <c r="M83" s="93"/>
      <c r="N83" s="93"/>
      <c r="O83" s="93"/>
      <c r="P83" s="139"/>
    </row>
    <row r="84" spans="2:19" ht="20.100000000000001" customHeight="1">
      <c r="B84" s="70"/>
      <c r="C84" s="71"/>
      <c r="D84" s="166"/>
      <c r="E84" s="166"/>
      <c r="F84" s="166"/>
      <c r="G84" s="208"/>
      <c r="H84" s="207" t="s">
        <v>436</v>
      </c>
      <c r="I84" s="218"/>
      <c r="J84" s="236"/>
      <c r="K84" s="138" t="s">
        <v>2509</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2023</v>
      </c>
      <c r="L86" s="39" t="s">
        <v>484</v>
      </c>
      <c r="M86" s="61">
        <v>5</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2043</v>
      </c>
      <c r="L88" s="39" t="s">
        <v>484</v>
      </c>
      <c r="M88" s="61">
        <v>4</v>
      </c>
      <c r="N88" s="39" t="s">
        <v>485</v>
      </c>
      <c r="O88" s="61">
        <v>30</v>
      </c>
      <c r="P88" s="40" t="s">
        <v>486</v>
      </c>
    </row>
    <row r="89" spans="2:19" ht="20.100000000000001" customHeight="1">
      <c r="B89" s="72"/>
      <c r="C89" s="73"/>
      <c r="D89" s="166"/>
      <c r="E89" s="166"/>
      <c r="F89" s="166"/>
      <c r="G89" s="216"/>
      <c r="H89" s="171" t="s">
        <v>437</v>
      </c>
      <c r="I89" s="171"/>
      <c r="J89" s="242"/>
      <c r="K89" s="138" t="s">
        <v>2387</v>
      </c>
      <c r="L89" s="93"/>
      <c r="M89" s="93"/>
      <c r="N89" s="93"/>
      <c r="O89" s="93"/>
      <c r="P89" s="139"/>
    </row>
    <row r="90" spans="2:19" ht="20.100000000000001" customHeight="1">
      <c r="B90" s="167" t="s">
        <v>45</v>
      </c>
      <c r="C90" s="166"/>
      <c r="D90" s="117" t="s">
        <v>46</v>
      </c>
      <c r="E90" s="218"/>
      <c r="F90" s="236"/>
      <c r="G90" s="178" t="s">
        <v>2514</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2384</v>
      </c>
      <c r="I95" s="178"/>
      <c r="J95" s="23">
        <v>30</v>
      </c>
      <c r="K95" s="50" t="s">
        <v>490</v>
      </c>
      <c r="L95" s="138">
        <v>18</v>
      </c>
      <c r="M95" s="415"/>
      <c r="N95" s="416"/>
      <c r="O95" s="417"/>
      <c r="P95" s="418"/>
      <c r="S95" s="15" t="str">
        <f>IF(OR(F95="",H95="",J95="",L95="",N95=""),IF(OR(F95&lt;&gt;"",H95&lt;&gt;"",J95&lt;&gt;"",L95&lt;&gt;"",N95&lt;&gt;""),"未記入",""),"")</f>
        <v>未記入</v>
      </c>
    </row>
    <row r="96" spans="2:19" ht="20.100000000000001" customHeight="1">
      <c r="B96" s="167"/>
      <c r="C96" s="166"/>
      <c r="D96" s="166" t="s">
        <v>48</v>
      </c>
      <c r="E96" s="166"/>
      <c r="F96" s="178" t="s">
        <v>2384</v>
      </c>
      <c r="G96" s="178"/>
      <c r="H96" s="178" t="s">
        <v>2384</v>
      </c>
      <c r="I96" s="178"/>
      <c r="J96" s="23">
        <v>30.7</v>
      </c>
      <c r="K96" s="50" t="s">
        <v>490</v>
      </c>
      <c r="L96" s="138">
        <v>12</v>
      </c>
      <c r="M96" s="415"/>
      <c r="N96" s="416"/>
      <c r="O96" s="417"/>
      <c r="P96" s="418"/>
      <c r="S96" s="15" t="str">
        <f t="shared" ref="S96:S104" si="0">IF(OR(F96="",H96="",J96="",L96="",N96=""),IF(OR(F96&lt;&gt;"",H96&lt;&gt;"",J96&lt;&gt;"",L96&lt;&gt;"",N96&lt;&gt;""),"未記入",""),"")</f>
        <v>未記入</v>
      </c>
    </row>
    <row r="97" spans="2:19" ht="20.100000000000001" customHeight="1">
      <c r="B97" s="167"/>
      <c r="C97" s="166"/>
      <c r="D97" s="166" t="s">
        <v>49</v>
      </c>
      <c r="E97" s="166"/>
      <c r="F97" s="178" t="s">
        <v>2384</v>
      </c>
      <c r="G97" s="178"/>
      <c r="H97" s="178" t="s">
        <v>2384</v>
      </c>
      <c r="I97" s="178"/>
      <c r="J97" s="23">
        <v>33.799999999999997</v>
      </c>
      <c r="K97" s="50" t="s">
        <v>490</v>
      </c>
      <c r="L97" s="138">
        <v>2</v>
      </c>
      <c r="M97" s="415"/>
      <c r="N97" s="416"/>
      <c r="O97" s="417"/>
      <c r="P97" s="418"/>
      <c r="S97" s="15" t="str">
        <f t="shared" si="0"/>
        <v>未記入</v>
      </c>
    </row>
    <row r="98" spans="2:19" ht="20.100000000000001" customHeight="1">
      <c r="B98" s="167"/>
      <c r="C98" s="166"/>
      <c r="D98" s="166" t="s">
        <v>50</v>
      </c>
      <c r="E98" s="166"/>
      <c r="F98" s="178" t="s">
        <v>2384</v>
      </c>
      <c r="G98" s="178"/>
      <c r="H98" s="178" t="s">
        <v>2384</v>
      </c>
      <c r="I98" s="178"/>
      <c r="J98" s="23">
        <v>45</v>
      </c>
      <c r="K98" s="50" t="s">
        <v>490</v>
      </c>
      <c r="L98" s="138">
        <v>4</v>
      </c>
      <c r="M98" s="415"/>
      <c r="N98" s="416"/>
      <c r="O98" s="417"/>
      <c r="P98" s="418"/>
      <c r="S98" s="15" t="str">
        <f t="shared" si="0"/>
        <v>未記入</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6</v>
      </c>
      <c r="H105" s="242" t="s">
        <v>492</v>
      </c>
      <c r="I105" s="366" t="s">
        <v>66</v>
      </c>
      <c r="J105" s="366"/>
      <c r="K105" s="366"/>
      <c r="L105" s="366"/>
      <c r="M105" s="366"/>
      <c r="N105" s="138">
        <v>2</v>
      </c>
      <c r="O105" s="93"/>
      <c r="P105" s="37" t="s">
        <v>492</v>
      </c>
    </row>
    <row r="106" spans="2:19" ht="20.100000000000001" customHeight="1">
      <c r="B106" s="419"/>
      <c r="C106" s="420"/>
      <c r="D106" s="110"/>
      <c r="E106" s="102"/>
      <c r="F106" s="103"/>
      <c r="G106" s="138"/>
      <c r="H106" s="242"/>
      <c r="I106" s="414" t="s">
        <v>67</v>
      </c>
      <c r="J106" s="414"/>
      <c r="K106" s="414"/>
      <c r="L106" s="414"/>
      <c r="M106" s="414"/>
      <c r="N106" s="138">
        <v>1</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2509</v>
      </c>
      <c r="H113" s="178"/>
      <c r="I113" s="178"/>
      <c r="J113" s="178"/>
      <c r="K113" s="178"/>
      <c r="L113" s="178"/>
      <c r="M113" s="178"/>
      <c r="N113" s="178"/>
      <c r="O113" s="138"/>
      <c r="P113" s="179"/>
    </row>
    <row r="114" spans="2:16" ht="20.100000000000001" customHeight="1">
      <c r="B114" s="419"/>
      <c r="C114" s="420"/>
      <c r="D114" s="117" t="s">
        <v>79</v>
      </c>
      <c r="E114" s="118"/>
      <c r="F114" s="133"/>
      <c r="G114" s="123" t="s">
        <v>2513</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2518</v>
      </c>
      <c r="H123" s="178"/>
      <c r="I123" s="178"/>
      <c r="J123" s="178"/>
      <c r="K123" s="178"/>
      <c r="L123" s="178"/>
      <c r="M123" s="178"/>
      <c r="N123" s="178"/>
      <c r="O123" s="138"/>
      <c r="P123" s="179"/>
    </row>
    <row r="124" spans="2:16" ht="20.100000000000001" customHeight="1">
      <c r="B124" s="134"/>
      <c r="C124" s="135"/>
      <c r="D124" s="110" t="s">
        <v>446</v>
      </c>
      <c r="E124" s="102"/>
      <c r="F124" s="103"/>
      <c r="G124" s="178" t="s">
        <v>2519</v>
      </c>
      <c r="H124" s="178"/>
      <c r="I124" s="178"/>
      <c r="J124" s="178"/>
      <c r="K124" s="178"/>
      <c r="L124" s="178"/>
      <c r="M124" s="178"/>
      <c r="N124" s="178"/>
      <c r="O124" s="138"/>
      <c r="P124" s="179"/>
    </row>
    <row r="125" spans="2:16" ht="20.100000000000001" customHeight="1">
      <c r="B125" s="134"/>
      <c r="C125" s="135"/>
      <c r="D125" s="234" t="s">
        <v>447</v>
      </c>
      <c r="E125" s="273"/>
      <c r="F125" s="235"/>
      <c r="G125" s="178" t="s">
        <v>2520</v>
      </c>
      <c r="H125" s="178"/>
      <c r="I125" s="178"/>
      <c r="J125" s="178"/>
      <c r="K125" s="178"/>
      <c r="L125" s="178"/>
      <c r="M125" s="178"/>
      <c r="N125" s="178"/>
      <c r="O125" s="138"/>
      <c r="P125" s="179"/>
    </row>
    <row r="126" spans="2:16" ht="39.75" customHeight="1">
      <c r="B126" s="134"/>
      <c r="C126" s="135"/>
      <c r="D126" s="207" t="s">
        <v>448</v>
      </c>
      <c r="E126" s="218"/>
      <c r="F126" s="236"/>
      <c r="G126" s="104" t="s">
        <v>2521</v>
      </c>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2523</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2509</v>
      </c>
      <c r="L144" s="232"/>
      <c r="M144" s="232"/>
      <c r="N144" s="232"/>
      <c r="O144" s="192"/>
      <c r="P144" s="233"/>
    </row>
    <row r="145" spans="1:16" ht="20.100000000000001" customHeight="1">
      <c r="B145" s="77"/>
      <c r="C145" s="78"/>
      <c r="D145" s="78"/>
      <c r="E145" s="79"/>
      <c r="F145" s="234" t="s">
        <v>408</v>
      </c>
      <c r="G145" s="273"/>
      <c r="H145" s="273"/>
      <c r="I145" s="273"/>
      <c r="J145" s="235"/>
      <c r="K145" s="178" t="s">
        <v>2509</v>
      </c>
      <c r="L145" s="178"/>
      <c r="M145" s="178"/>
      <c r="N145" s="178"/>
      <c r="O145" s="138"/>
      <c r="P145" s="179"/>
    </row>
    <row r="146" spans="1:16" ht="20.100000000000001" customHeight="1">
      <c r="B146" s="77"/>
      <c r="C146" s="78"/>
      <c r="D146" s="78"/>
      <c r="E146" s="79"/>
      <c r="F146" s="169" t="s">
        <v>94</v>
      </c>
      <c r="G146" s="171"/>
      <c r="H146" s="171"/>
      <c r="I146" s="171"/>
      <c r="J146" s="242"/>
      <c r="K146" s="178" t="s">
        <v>2513</v>
      </c>
      <c r="L146" s="178"/>
      <c r="M146" s="178"/>
      <c r="N146" s="178"/>
      <c r="O146" s="138"/>
      <c r="P146" s="179"/>
    </row>
    <row r="147" spans="1:16" ht="20.100000000000001" customHeight="1">
      <c r="B147" s="77"/>
      <c r="C147" s="78"/>
      <c r="D147" s="78"/>
      <c r="E147" s="79"/>
      <c r="F147" s="169" t="s">
        <v>95</v>
      </c>
      <c r="G147" s="171"/>
      <c r="H147" s="171"/>
      <c r="I147" s="171"/>
      <c r="J147" s="242"/>
      <c r="K147" s="178" t="s">
        <v>2513</v>
      </c>
      <c r="L147" s="178"/>
      <c r="M147" s="178"/>
      <c r="N147" s="178"/>
      <c r="O147" s="138"/>
      <c r="P147" s="179"/>
    </row>
    <row r="148" spans="1:16" ht="20.100000000000001" customHeight="1">
      <c r="B148" s="77"/>
      <c r="C148" s="78"/>
      <c r="D148" s="78"/>
      <c r="E148" s="79"/>
      <c r="F148" s="169" t="s">
        <v>409</v>
      </c>
      <c r="G148" s="171"/>
      <c r="H148" s="171"/>
      <c r="I148" s="171"/>
      <c r="J148" s="242"/>
      <c r="K148" s="178" t="s">
        <v>2513</v>
      </c>
      <c r="L148" s="178"/>
      <c r="M148" s="178"/>
      <c r="N148" s="178"/>
      <c r="O148" s="138"/>
      <c r="P148" s="179"/>
    </row>
    <row r="149" spans="1:16" ht="20.100000000000001" customHeight="1">
      <c r="A149" s="4"/>
      <c r="B149" s="77"/>
      <c r="C149" s="78"/>
      <c r="D149" s="78"/>
      <c r="E149" s="79"/>
      <c r="F149" s="169" t="s">
        <v>96</v>
      </c>
      <c r="G149" s="171"/>
      <c r="H149" s="171"/>
      <c r="I149" s="171"/>
      <c r="J149" s="242"/>
      <c r="K149" s="178" t="s">
        <v>2513</v>
      </c>
      <c r="L149" s="178"/>
      <c r="M149" s="178"/>
      <c r="N149" s="178"/>
      <c r="O149" s="138"/>
      <c r="P149" s="179"/>
    </row>
    <row r="150" spans="1:16" ht="20.100000000000001" customHeight="1">
      <c r="B150" s="77"/>
      <c r="C150" s="78"/>
      <c r="D150" s="78"/>
      <c r="E150" s="79"/>
      <c r="F150" s="169" t="s">
        <v>410</v>
      </c>
      <c r="G150" s="171"/>
      <c r="H150" s="171"/>
      <c r="I150" s="171"/>
      <c r="J150" s="242"/>
      <c r="K150" s="178" t="s">
        <v>2513</v>
      </c>
      <c r="L150" s="178"/>
      <c r="M150" s="178"/>
      <c r="N150" s="178"/>
      <c r="O150" s="138"/>
      <c r="P150" s="179"/>
    </row>
    <row r="151" spans="1:16" ht="20.100000000000001" customHeight="1">
      <c r="B151" s="77"/>
      <c r="C151" s="78"/>
      <c r="D151" s="78"/>
      <c r="E151" s="79"/>
      <c r="F151" s="169" t="s">
        <v>411</v>
      </c>
      <c r="G151" s="171"/>
      <c r="H151" s="171"/>
      <c r="I151" s="171"/>
      <c r="J151" s="242"/>
      <c r="K151" s="178" t="s">
        <v>2513</v>
      </c>
      <c r="L151" s="178"/>
      <c r="M151" s="178"/>
      <c r="N151" s="178"/>
      <c r="O151" s="138"/>
      <c r="P151" s="179"/>
    </row>
    <row r="152" spans="1:16" ht="20.100000000000001" customHeight="1">
      <c r="B152" s="77"/>
      <c r="C152" s="78"/>
      <c r="D152" s="78"/>
      <c r="E152" s="79"/>
      <c r="F152" s="169" t="s">
        <v>415</v>
      </c>
      <c r="G152" s="171"/>
      <c r="H152" s="171"/>
      <c r="I152" s="171"/>
      <c r="J152" s="242"/>
      <c r="K152" s="178" t="s">
        <v>2509</v>
      </c>
      <c r="L152" s="178"/>
      <c r="M152" s="178"/>
      <c r="N152" s="178"/>
      <c r="O152" s="138"/>
      <c r="P152" s="179"/>
    </row>
    <row r="153" spans="1:16" ht="20.100000000000001" customHeight="1">
      <c r="B153" s="77"/>
      <c r="C153" s="78"/>
      <c r="D153" s="78"/>
      <c r="E153" s="79"/>
      <c r="F153" s="169" t="s">
        <v>530</v>
      </c>
      <c r="G153" s="171"/>
      <c r="H153" s="171"/>
      <c r="I153" s="171"/>
      <c r="J153" s="242"/>
      <c r="K153" s="178" t="s">
        <v>2513</v>
      </c>
      <c r="L153" s="178"/>
      <c r="M153" s="178"/>
      <c r="N153" s="178"/>
      <c r="O153" s="138"/>
      <c r="P153" s="179"/>
    </row>
    <row r="154" spans="1:16" ht="20.100000000000001" customHeight="1">
      <c r="B154" s="77"/>
      <c r="C154" s="78"/>
      <c r="D154" s="78"/>
      <c r="E154" s="79"/>
      <c r="F154" s="405" t="s">
        <v>97</v>
      </c>
      <c r="G154" s="156"/>
      <c r="H154" s="157"/>
      <c r="I154" s="399" t="s">
        <v>99</v>
      </c>
      <c r="J154" s="400"/>
      <c r="K154" s="178" t="s">
        <v>2513</v>
      </c>
      <c r="L154" s="178"/>
      <c r="M154" s="178"/>
      <c r="N154" s="178"/>
      <c r="O154" s="138"/>
      <c r="P154" s="179"/>
    </row>
    <row r="155" spans="1:16" ht="20.100000000000001" customHeight="1">
      <c r="B155" s="77"/>
      <c r="C155" s="78"/>
      <c r="D155" s="78"/>
      <c r="E155" s="79"/>
      <c r="F155" s="398"/>
      <c r="G155" s="162"/>
      <c r="H155" s="163"/>
      <c r="I155" s="401" t="s">
        <v>100</v>
      </c>
      <c r="J155" s="400"/>
      <c r="K155" s="178" t="s">
        <v>2513</v>
      </c>
      <c r="L155" s="178"/>
      <c r="M155" s="178"/>
      <c r="N155" s="178"/>
      <c r="O155" s="138"/>
      <c r="P155" s="179"/>
    </row>
    <row r="156" spans="1:16" ht="20.100000000000001" customHeight="1">
      <c r="B156" s="77"/>
      <c r="C156" s="78"/>
      <c r="D156" s="78"/>
      <c r="E156" s="79"/>
      <c r="F156" s="406" t="s">
        <v>98</v>
      </c>
      <c r="G156" s="407"/>
      <c r="H156" s="408"/>
      <c r="I156" s="396" t="s">
        <v>532</v>
      </c>
      <c r="J156" s="397"/>
      <c r="K156" s="178" t="s">
        <v>2513</v>
      </c>
      <c r="L156" s="178"/>
      <c r="M156" s="178"/>
      <c r="N156" s="178"/>
      <c r="O156" s="138"/>
      <c r="P156" s="179"/>
    </row>
    <row r="157" spans="1:16" ht="20.100000000000001" customHeight="1">
      <c r="B157" s="77"/>
      <c r="C157" s="78"/>
      <c r="D157" s="78"/>
      <c r="E157" s="79"/>
      <c r="F157" s="406"/>
      <c r="G157" s="407"/>
      <c r="H157" s="408"/>
      <c r="I157" s="396" t="s">
        <v>533</v>
      </c>
      <c r="J157" s="397"/>
      <c r="K157" s="178" t="s">
        <v>2513</v>
      </c>
      <c r="L157" s="178"/>
      <c r="M157" s="178"/>
      <c r="N157" s="178"/>
      <c r="O157" s="138"/>
      <c r="P157" s="179"/>
    </row>
    <row r="158" spans="1:16" ht="20.100000000000001" customHeight="1">
      <c r="B158" s="77"/>
      <c r="C158" s="78"/>
      <c r="D158" s="78"/>
      <c r="E158" s="79"/>
      <c r="F158" s="406"/>
      <c r="G158" s="407"/>
      <c r="H158" s="408"/>
      <c r="I158" s="396" t="s">
        <v>100</v>
      </c>
      <c r="J158" s="397"/>
      <c r="K158" s="178" t="s">
        <v>2513</v>
      </c>
      <c r="L158" s="178"/>
      <c r="M158" s="178"/>
      <c r="N158" s="178"/>
      <c r="O158" s="138"/>
      <c r="P158" s="179"/>
    </row>
    <row r="159" spans="1:16" ht="20.100000000000001" customHeight="1">
      <c r="B159" s="77"/>
      <c r="C159" s="78"/>
      <c r="D159" s="78"/>
      <c r="E159" s="79"/>
      <c r="F159" s="406"/>
      <c r="G159" s="407"/>
      <c r="H159" s="408"/>
      <c r="I159" s="406" t="s">
        <v>101</v>
      </c>
      <c r="J159" s="408"/>
      <c r="K159" s="178" t="s">
        <v>2513</v>
      </c>
      <c r="L159" s="178"/>
      <c r="M159" s="178"/>
      <c r="N159" s="178"/>
      <c r="O159" s="138"/>
      <c r="P159" s="179"/>
    </row>
    <row r="160" spans="1:16" ht="20.100000000000001" customHeight="1">
      <c r="B160" s="77"/>
      <c r="C160" s="78"/>
      <c r="D160" s="78"/>
      <c r="E160" s="79"/>
      <c r="F160" s="406" t="s">
        <v>425</v>
      </c>
      <c r="G160" s="407"/>
      <c r="H160" s="408"/>
      <c r="I160" s="396" t="s">
        <v>99</v>
      </c>
      <c r="J160" s="397"/>
      <c r="K160" s="178" t="s">
        <v>2509</v>
      </c>
      <c r="L160" s="178"/>
      <c r="M160" s="178"/>
      <c r="N160" s="178"/>
      <c r="O160" s="138"/>
      <c r="P160" s="179"/>
    </row>
    <row r="161" spans="2:20" ht="20.100000000000001" customHeight="1">
      <c r="B161" s="77"/>
      <c r="C161" s="78"/>
      <c r="D161" s="78"/>
      <c r="E161" s="79"/>
      <c r="F161" s="406"/>
      <c r="G161" s="407"/>
      <c r="H161" s="408"/>
      <c r="I161" s="396" t="s">
        <v>100</v>
      </c>
      <c r="J161" s="397"/>
      <c r="K161" s="178" t="s">
        <v>2513</v>
      </c>
      <c r="L161" s="178"/>
      <c r="M161" s="178"/>
      <c r="N161" s="178"/>
      <c r="O161" s="138"/>
      <c r="P161" s="179"/>
    </row>
    <row r="162" spans="2:20" ht="20.100000000000001" customHeight="1">
      <c r="B162" s="77"/>
      <c r="C162" s="78"/>
      <c r="D162" s="78"/>
      <c r="E162" s="79"/>
      <c r="F162" s="406"/>
      <c r="G162" s="407"/>
      <c r="H162" s="408"/>
      <c r="I162" s="398" t="s">
        <v>101</v>
      </c>
      <c r="J162" s="163"/>
      <c r="K162" s="178" t="s">
        <v>2513</v>
      </c>
      <c r="L162" s="178"/>
      <c r="M162" s="178"/>
      <c r="N162" s="178"/>
      <c r="O162" s="138"/>
      <c r="P162" s="179"/>
    </row>
    <row r="163" spans="2:20" ht="20.100000000000001" customHeight="1">
      <c r="B163" s="77"/>
      <c r="C163" s="78"/>
      <c r="D163" s="78"/>
      <c r="E163" s="79"/>
      <c r="F163" s="406"/>
      <c r="G163" s="407"/>
      <c r="H163" s="408"/>
      <c r="I163" s="396" t="s">
        <v>426</v>
      </c>
      <c r="J163" s="397"/>
      <c r="K163" s="178" t="s">
        <v>2513</v>
      </c>
      <c r="L163" s="178"/>
      <c r="M163" s="178"/>
      <c r="N163" s="178"/>
      <c r="O163" s="138"/>
      <c r="P163" s="179"/>
    </row>
    <row r="164" spans="2:20" ht="20.100000000000001" customHeight="1">
      <c r="B164" s="77"/>
      <c r="C164" s="78"/>
      <c r="D164" s="78"/>
      <c r="E164" s="79"/>
      <c r="F164" s="406"/>
      <c r="G164" s="407"/>
      <c r="H164" s="408"/>
      <c r="I164" s="398" t="s">
        <v>427</v>
      </c>
      <c r="J164" s="163"/>
      <c r="K164" s="178" t="s">
        <v>2513</v>
      </c>
      <c r="L164" s="178"/>
      <c r="M164" s="178"/>
      <c r="N164" s="178"/>
      <c r="O164" s="138"/>
      <c r="P164" s="179"/>
    </row>
    <row r="165" spans="2:20" ht="20.100000000000001" customHeight="1">
      <c r="B165" s="77"/>
      <c r="C165" s="78"/>
      <c r="D165" s="78"/>
      <c r="E165" s="79"/>
      <c r="F165" s="405" t="s">
        <v>428</v>
      </c>
      <c r="G165" s="156"/>
      <c r="H165" s="157"/>
      <c r="I165" s="399" t="s">
        <v>99</v>
      </c>
      <c r="J165" s="400"/>
      <c r="K165" s="178" t="s">
        <v>2513</v>
      </c>
      <c r="L165" s="178"/>
      <c r="M165" s="178"/>
      <c r="N165" s="178"/>
      <c r="O165" s="138"/>
      <c r="P165" s="179"/>
    </row>
    <row r="166" spans="2:20" ht="20.100000000000001" customHeight="1">
      <c r="B166" s="80"/>
      <c r="C166" s="81"/>
      <c r="D166" s="81"/>
      <c r="E166" s="82"/>
      <c r="F166" s="398"/>
      <c r="G166" s="162"/>
      <c r="H166" s="163"/>
      <c r="I166" s="401" t="s">
        <v>100</v>
      </c>
      <c r="J166" s="400"/>
      <c r="K166" s="178" t="s">
        <v>2509</v>
      </c>
      <c r="L166" s="178"/>
      <c r="M166" s="178"/>
      <c r="N166" s="178"/>
      <c r="O166" s="138"/>
      <c r="P166" s="179"/>
    </row>
    <row r="167" spans="2:20" ht="20.100000000000001" customHeight="1">
      <c r="B167" s="132" t="s">
        <v>102</v>
      </c>
      <c r="C167" s="118"/>
      <c r="D167" s="118"/>
      <c r="E167" s="118"/>
      <c r="F167" s="133"/>
      <c r="G167" s="179" t="s">
        <v>2509</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v>3</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2525</v>
      </c>
      <c r="G172" s="359" t="s">
        <v>474</v>
      </c>
      <c r="H172" s="359"/>
      <c r="I172" s="359"/>
      <c r="J172" s="359"/>
      <c r="K172" s="359"/>
      <c r="L172" s="359"/>
      <c r="M172" s="359"/>
      <c r="N172" s="359"/>
      <c r="O172" s="359"/>
      <c r="P172" s="384"/>
    </row>
    <row r="173" spans="2:20" ht="20.100000000000001" customHeight="1">
      <c r="B173" s="167"/>
      <c r="C173" s="166"/>
      <c r="D173" s="166"/>
      <c r="E173" s="166"/>
      <c r="F173" s="14" t="s">
        <v>2525</v>
      </c>
      <c r="G173" s="171" t="s">
        <v>475</v>
      </c>
      <c r="H173" s="171"/>
      <c r="I173" s="171"/>
      <c r="J173" s="171"/>
      <c r="K173" s="171"/>
      <c r="L173" s="171"/>
      <c r="M173" s="171"/>
      <c r="N173" s="171"/>
      <c r="O173" s="171"/>
      <c r="P173" s="197"/>
    </row>
    <row r="174" spans="2:20" ht="20.100000000000001" customHeight="1">
      <c r="B174" s="167"/>
      <c r="C174" s="166"/>
      <c r="D174" s="166"/>
      <c r="E174" s="166"/>
      <c r="F174" s="14" t="s">
        <v>2525</v>
      </c>
      <c r="G174" s="171" t="s">
        <v>476</v>
      </c>
      <c r="H174" s="171"/>
      <c r="I174" s="171"/>
      <c r="J174" s="171"/>
      <c r="K174" s="171"/>
      <c r="L174" s="171"/>
      <c r="M174" s="171"/>
      <c r="N174" s="171"/>
      <c r="O174" s="171"/>
      <c r="P174" s="197"/>
    </row>
    <row r="175" spans="2:20" ht="39.950000000000003" customHeight="1">
      <c r="B175" s="167"/>
      <c r="C175" s="166"/>
      <c r="D175" s="166"/>
      <c r="E175" s="166"/>
      <c r="F175" s="14" t="s">
        <v>2525</v>
      </c>
      <c r="G175" s="171" t="s">
        <v>448</v>
      </c>
      <c r="H175" s="171"/>
      <c r="I175" s="242"/>
      <c r="J175" s="172" t="s">
        <v>2526</v>
      </c>
      <c r="K175" s="173"/>
      <c r="L175" s="173"/>
      <c r="M175" s="173"/>
      <c r="N175" s="173"/>
      <c r="O175" s="173"/>
      <c r="P175" s="174"/>
    </row>
    <row r="176" spans="2:20" ht="39.950000000000003" customHeight="1">
      <c r="B176" s="83" t="s">
        <v>106</v>
      </c>
      <c r="C176" s="84"/>
      <c r="D176" s="287">
        <v>1</v>
      </c>
      <c r="E176" s="363"/>
      <c r="F176" s="166" t="s">
        <v>5</v>
      </c>
      <c r="G176" s="166"/>
      <c r="H176" s="166"/>
      <c r="I176" s="104" t="s">
        <v>2527</v>
      </c>
      <c r="J176" s="105"/>
      <c r="K176" s="105"/>
      <c r="L176" s="105"/>
      <c r="M176" s="105"/>
      <c r="N176" s="105"/>
      <c r="O176" s="106"/>
      <c r="P176" s="107"/>
    </row>
    <row r="177" spans="2:16" ht="39.950000000000003" customHeight="1">
      <c r="B177" s="85"/>
      <c r="C177" s="86"/>
      <c r="D177" s="287"/>
      <c r="E177" s="363"/>
      <c r="F177" s="166" t="s">
        <v>108</v>
      </c>
      <c r="G177" s="166"/>
      <c r="H177" s="166"/>
      <c r="I177" s="104" t="s">
        <v>2528</v>
      </c>
      <c r="J177" s="105"/>
      <c r="K177" s="105"/>
      <c r="L177" s="105"/>
      <c r="M177" s="105"/>
      <c r="N177" s="105"/>
      <c r="O177" s="106"/>
      <c r="P177" s="107"/>
    </row>
    <row r="178" spans="2:16" ht="39.950000000000003" customHeight="1">
      <c r="B178" s="85"/>
      <c r="C178" s="86"/>
      <c r="D178" s="287"/>
      <c r="E178" s="363"/>
      <c r="F178" s="166" t="s">
        <v>109</v>
      </c>
      <c r="G178" s="166"/>
      <c r="H178" s="166"/>
      <c r="I178" s="104" t="s">
        <v>2529</v>
      </c>
      <c r="J178" s="105"/>
      <c r="K178" s="105"/>
      <c r="L178" s="105"/>
      <c r="M178" s="105"/>
      <c r="N178" s="105"/>
      <c r="O178" s="106"/>
      <c r="P178" s="107"/>
    </row>
    <row r="179" spans="2:16" ht="39.950000000000003" customHeight="1">
      <c r="B179" s="85"/>
      <c r="C179" s="86"/>
      <c r="D179" s="287"/>
      <c r="E179" s="363"/>
      <c r="F179" s="166" t="s">
        <v>429</v>
      </c>
      <c r="G179" s="166"/>
      <c r="H179" s="166"/>
      <c r="I179" s="104" t="s">
        <v>2531</v>
      </c>
      <c r="J179" s="105"/>
      <c r="K179" s="105"/>
      <c r="L179" s="105"/>
      <c r="M179" s="105"/>
      <c r="N179" s="105"/>
      <c r="O179" s="106"/>
      <c r="P179" s="107"/>
    </row>
    <row r="180" spans="2:16" ht="39.950000000000003" customHeight="1">
      <c r="B180" s="85"/>
      <c r="C180" s="86"/>
      <c r="D180" s="287"/>
      <c r="E180" s="363"/>
      <c r="F180" s="166" t="s">
        <v>110</v>
      </c>
      <c r="G180" s="166"/>
      <c r="H180" s="166"/>
      <c r="I180" s="104" t="s">
        <v>2530</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2525</v>
      </c>
      <c r="G199" s="383" t="s">
        <v>477</v>
      </c>
      <c r="H199" s="359"/>
      <c r="I199" s="359"/>
      <c r="J199" s="359"/>
      <c r="K199" s="359"/>
      <c r="L199" s="359"/>
      <c r="M199" s="359"/>
      <c r="N199" s="359"/>
      <c r="O199" s="359"/>
      <c r="P199" s="384"/>
    </row>
    <row r="200" spans="2:16" ht="20.100000000000001" customHeight="1">
      <c r="B200" s="134"/>
      <c r="C200" s="120"/>
      <c r="D200" s="120"/>
      <c r="E200" s="135"/>
      <c r="F200" s="14" t="s">
        <v>2525</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2513</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2509</v>
      </c>
      <c r="G207" s="178"/>
      <c r="H207" s="178"/>
      <c r="I207" s="178"/>
      <c r="J207" s="178"/>
      <c r="K207" s="178"/>
      <c r="L207" s="178"/>
      <c r="M207" s="178"/>
      <c r="N207" s="178"/>
      <c r="O207" s="138"/>
      <c r="P207" s="179"/>
    </row>
    <row r="208" spans="2:16" ht="20.100000000000001" customHeight="1">
      <c r="B208" s="165"/>
      <c r="C208" s="269"/>
      <c r="D208" s="231" t="s">
        <v>122</v>
      </c>
      <c r="E208" s="231"/>
      <c r="F208" s="178" t="s">
        <v>2513</v>
      </c>
      <c r="G208" s="178"/>
      <c r="H208" s="178"/>
      <c r="I208" s="178"/>
      <c r="J208" s="178"/>
      <c r="K208" s="178"/>
      <c r="L208" s="178"/>
      <c r="M208" s="178"/>
      <c r="N208" s="178"/>
      <c r="O208" s="138"/>
      <c r="P208" s="179"/>
    </row>
    <row r="209" spans="2:20" ht="20.100000000000001" customHeight="1">
      <c r="B209" s="165"/>
      <c r="C209" s="269"/>
      <c r="D209" s="231" t="s">
        <v>123</v>
      </c>
      <c r="E209" s="231"/>
      <c r="F209" s="178" t="s">
        <v>2513</v>
      </c>
      <c r="G209" s="178"/>
      <c r="H209" s="178"/>
      <c r="I209" s="178"/>
      <c r="J209" s="178"/>
      <c r="K209" s="178"/>
      <c r="L209" s="178"/>
      <c r="M209" s="178"/>
      <c r="N209" s="178"/>
      <c r="O209" s="138"/>
      <c r="P209" s="179"/>
    </row>
    <row r="210" spans="2:20" ht="20.100000000000001" customHeight="1">
      <c r="B210" s="165"/>
      <c r="C210" s="269"/>
      <c r="D210" s="231" t="s">
        <v>124</v>
      </c>
      <c r="E210" s="231"/>
      <c r="F210" s="178" t="s">
        <v>2513</v>
      </c>
      <c r="G210" s="178"/>
      <c r="H210" s="178"/>
      <c r="I210" s="178"/>
      <c r="J210" s="178"/>
      <c r="K210" s="178"/>
      <c r="L210" s="178"/>
      <c r="M210" s="178"/>
      <c r="N210" s="178"/>
      <c r="O210" s="138"/>
      <c r="P210" s="179"/>
    </row>
    <row r="211" spans="2:20" ht="20.100000000000001" customHeight="1">
      <c r="B211" s="165"/>
      <c r="C211" s="269"/>
      <c r="D211" s="231" t="s">
        <v>125</v>
      </c>
      <c r="E211" s="231"/>
      <c r="F211" s="178" t="s">
        <v>2513</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c r="G224" s="93"/>
      <c r="H224" s="93"/>
      <c r="I224" s="93"/>
      <c r="J224" s="93"/>
      <c r="K224" s="93"/>
      <c r="L224" s="93"/>
      <c r="M224" s="93"/>
      <c r="N224" s="171" t="s">
        <v>494</v>
      </c>
      <c r="O224" s="171"/>
      <c r="P224" s="197"/>
    </row>
    <row r="225" spans="1:20" ht="20.100000000000001" customHeight="1">
      <c r="B225" s="167" t="s">
        <v>131</v>
      </c>
      <c r="C225" s="166"/>
      <c r="D225" s="166"/>
      <c r="E225" s="166"/>
      <c r="F225" s="178" t="s">
        <v>2513</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0.1</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v>0.1</v>
      </c>
      <c r="O239" s="138"/>
      <c r="P239" s="179"/>
    </row>
    <row r="240" spans="1:20" ht="20.100000000000001" customHeight="1">
      <c r="B240" s="365" t="s">
        <v>142</v>
      </c>
      <c r="C240" s="166"/>
      <c r="D240" s="166"/>
      <c r="E240" s="366">
        <f>IF(OR($H$240&lt;&gt;"",$K$240&lt;&gt;""),SUM($H$240,$K$240),"")</f>
        <v>13</v>
      </c>
      <c r="F240" s="366"/>
      <c r="G240" s="366"/>
      <c r="H240" s="178">
        <v>7</v>
      </c>
      <c r="I240" s="178"/>
      <c r="J240" s="178"/>
      <c r="K240" s="178">
        <v>6</v>
      </c>
      <c r="L240" s="178"/>
      <c r="M240" s="178"/>
      <c r="N240" s="178">
        <v>10.1</v>
      </c>
      <c r="O240" s="138"/>
      <c r="P240" s="179"/>
    </row>
    <row r="241" spans="2:20" ht="20.100000000000001" customHeight="1">
      <c r="B241" s="44"/>
      <c r="C241" s="166" t="s">
        <v>143</v>
      </c>
      <c r="D241" s="166"/>
      <c r="E241" s="366">
        <f>IF(OR($H$241&lt;&gt;"",$K$241&lt;&gt;""),SUM($H$241,$K$241),"")</f>
        <v>10</v>
      </c>
      <c r="F241" s="366"/>
      <c r="G241" s="366"/>
      <c r="H241" s="178">
        <v>5</v>
      </c>
      <c r="I241" s="178"/>
      <c r="J241" s="178"/>
      <c r="K241" s="178">
        <v>5</v>
      </c>
      <c r="L241" s="178"/>
      <c r="M241" s="178"/>
      <c r="N241" s="178">
        <v>8.8000000000000007</v>
      </c>
      <c r="O241" s="138"/>
      <c r="P241" s="179"/>
    </row>
    <row r="242" spans="2:20" ht="20.100000000000001" customHeight="1">
      <c r="B242" s="45"/>
      <c r="C242" s="166" t="s">
        <v>144</v>
      </c>
      <c r="D242" s="166"/>
      <c r="E242" s="366">
        <f>IF(OR($H$242&lt;&gt;"",$K$242&lt;&gt;""),SUM($H$242,$K$242),"")</f>
        <v>2</v>
      </c>
      <c r="F242" s="366"/>
      <c r="G242" s="366"/>
      <c r="H242" s="178">
        <v>1</v>
      </c>
      <c r="I242" s="178"/>
      <c r="J242" s="178"/>
      <c r="K242" s="178">
        <v>1</v>
      </c>
      <c r="L242" s="178"/>
      <c r="M242" s="178"/>
      <c r="N242" s="178">
        <v>1.3</v>
      </c>
      <c r="O242" s="138"/>
      <c r="P242" s="179"/>
    </row>
    <row r="243" spans="2:20" ht="20.100000000000001" customHeight="1">
      <c r="B243" s="167" t="s">
        <v>145</v>
      </c>
      <c r="C243" s="166"/>
      <c r="D243" s="166"/>
      <c r="E243" s="366">
        <f>IF(OR($H$243&lt;&gt;"",$K$243&lt;&gt;""),SUM($H$243,$K$243),"")</f>
        <v>3</v>
      </c>
      <c r="F243" s="366"/>
      <c r="G243" s="366"/>
      <c r="H243" s="178">
        <v>2</v>
      </c>
      <c r="I243" s="178"/>
      <c r="J243" s="178"/>
      <c r="K243" s="178">
        <v>1</v>
      </c>
      <c r="L243" s="178"/>
      <c r="M243" s="178"/>
      <c r="N243" s="178">
        <v>1</v>
      </c>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v>0.1</v>
      </c>
      <c r="O244" s="138"/>
      <c r="P244" s="179"/>
    </row>
    <row r="245" spans="2:20" ht="20.100000000000001" customHeight="1">
      <c r="B245" s="167" t="s">
        <v>147</v>
      </c>
      <c r="C245" s="166"/>
      <c r="D245" s="166"/>
      <c r="E245" s="366">
        <f>IF(OR($H$245&lt;&gt;"",$K$245&lt;&gt;""),SUM($H$245,$K$245),"")</f>
        <v>1</v>
      </c>
      <c r="F245" s="366"/>
      <c r="G245" s="366"/>
      <c r="H245" s="178">
        <v>1</v>
      </c>
      <c r="I245" s="178"/>
      <c r="J245" s="178"/>
      <c r="K245" s="178"/>
      <c r="L245" s="178"/>
      <c r="M245" s="178"/>
      <c r="N245" s="178"/>
      <c r="O245" s="138"/>
      <c r="P245" s="179"/>
    </row>
    <row r="246" spans="2:20" ht="20.100000000000001" customHeight="1">
      <c r="B246" s="167" t="s">
        <v>148</v>
      </c>
      <c r="C246" s="166"/>
      <c r="D246" s="166"/>
      <c r="E246" s="366">
        <f>IF(OR($H$246&lt;&gt;"",$K$246&lt;&gt;""),SUM($H$246,$K$246),"")</f>
        <v>3</v>
      </c>
      <c r="F246" s="366"/>
      <c r="G246" s="366"/>
      <c r="H246" s="178"/>
      <c r="I246" s="178"/>
      <c r="J246" s="178"/>
      <c r="K246" s="178">
        <v>3</v>
      </c>
      <c r="L246" s="178"/>
      <c r="M246" s="178"/>
      <c r="N246" s="178">
        <v>1</v>
      </c>
      <c r="O246" s="138"/>
      <c r="P246" s="179"/>
    </row>
    <row r="247" spans="2:20" ht="20.100000000000001" customHeight="1">
      <c r="B247" s="167" t="s">
        <v>149</v>
      </c>
      <c r="C247" s="166"/>
      <c r="D247" s="166"/>
      <c r="E247" s="366">
        <f>IF(OR($H$247&lt;&gt;"",$K$247&lt;&gt;""),SUM($H$247,$K$247),"")</f>
        <v>3</v>
      </c>
      <c r="F247" s="366"/>
      <c r="G247" s="366"/>
      <c r="H247" s="178">
        <v>1</v>
      </c>
      <c r="I247" s="178"/>
      <c r="J247" s="178"/>
      <c r="K247" s="178">
        <v>2</v>
      </c>
      <c r="L247" s="178"/>
      <c r="M247" s="178"/>
      <c r="N247" s="178">
        <v>1.5</v>
      </c>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6</v>
      </c>
      <c r="H259" s="366"/>
      <c r="I259" s="366"/>
      <c r="J259" s="178">
        <v>5</v>
      </c>
      <c r="K259" s="178"/>
      <c r="L259" s="178"/>
      <c r="M259" s="178">
        <v>1</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10</v>
      </c>
      <c r="H261" s="366"/>
      <c r="I261" s="366"/>
      <c r="J261" s="178">
        <v>10</v>
      </c>
      <c r="K261" s="178"/>
      <c r="L261" s="178"/>
      <c r="M261" s="178"/>
      <c r="N261" s="178"/>
      <c r="O261" s="138"/>
      <c r="P261" s="179"/>
    </row>
    <row r="262" spans="2:20" ht="20.100000000000001" customHeight="1" thickBot="1">
      <c r="B262" s="186" t="s">
        <v>164</v>
      </c>
      <c r="C262" s="187"/>
      <c r="D262" s="187"/>
      <c r="E262" s="187"/>
      <c r="F262" s="187"/>
      <c r="G262" s="357">
        <f>IF(OR($J$262&lt;&gt;"",$M$262&lt;&gt;""),SUM($J$262,$M$262),"")</f>
        <v>1</v>
      </c>
      <c r="H262" s="357"/>
      <c r="I262" s="357"/>
      <c r="J262" s="211">
        <v>1</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2</v>
      </c>
      <c r="H267" s="366"/>
      <c r="I267" s="366"/>
      <c r="J267" s="178">
        <v>1</v>
      </c>
      <c r="K267" s="178"/>
      <c r="L267" s="178"/>
      <c r="M267" s="178">
        <v>1</v>
      </c>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f>IF(OR($J$269&lt;&gt;"",$M$269&lt;&gt;""),SUM($J$269,$M$269),"")</f>
        <v>1</v>
      </c>
      <c r="H269" s="366"/>
      <c r="I269" s="366"/>
      <c r="J269" s="178">
        <v>1</v>
      </c>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20</v>
      </c>
      <c r="H277" s="47" t="s">
        <v>504</v>
      </c>
      <c r="I277" s="29">
        <v>0</v>
      </c>
      <c r="J277" s="47" t="s">
        <v>505</v>
      </c>
      <c r="K277" s="48" t="s">
        <v>450</v>
      </c>
      <c r="L277" s="29">
        <v>8</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2532</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3</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2509</v>
      </c>
      <c r="M295" s="193"/>
      <c r="N295" s="193"/>
      <c r="O295" s="193"/>
      <c r="P295" s="194"/>
    </row>
    <row r="296" spans="2:20" ht="20.100000000000001" customHeight="1">
      <c r="B296" s="343"/>
      <c r="C296" s="344"/>
      <c r="D296" s="344"/>
      <c r="E296" s="344"/>
      <c r="F296" s="345"/>
      <c r="G296" s="117" t="s">
        <v>456</v>
      </c>
      <c r="H296" s="133"/>
      <c r="I296" s="138" t="s">
        <v>2509</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2533</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1</v>
      </c>
      <c r="I301" s="28">
        <v>6</v>
      </c>
      <c r="J301" s="28">
        <v>2</v>
      </c>
      <c r="K301" s="28">
        <v>1</v>
      </c>
      <c r="L301" s="28"/>
      <c r="M301" s="28">
        <v>3</v>
      </c>
      <c r="N301" s="28"/>
      <c r="O301" s="28">
        <v>1</v>
      </c>
      <c r="P301" s="28"/>
      <c r="Q301" s="12"/>
    </row>
    <row r="302" spans="2:20" ht="20.100000000000001" customHeight="1">
      <c r="B302" s="132" t="s">
        <v>186</v>
      </c>
      <c r="C302" s="118"/>
      <c r="D302" s="118"/>
      <c r="E302" s="118"/>
      <c r="F302" s="133"/>
      <c r="G302" s="28">
        <v>1</v>
      </c>
      <c r="H302" s="28"/>
      <c r="I302" s="28">
        <v>1</v>
      </c>
      <c r="J302" s="28"/>
      <c r="K302" s="28">
        <v>1</v>
      </c>
      <c r="L302" s="28"/>
      <c r="M302" s="28">
        <v>1</v>
      </c>
      <c r="N302" s="28">
        <v>1</v>
      </c>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1</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v>2</v>
      </c>
      <c r="J308" s="331">
        <v>2</v>
      </c>
      <c r="K308" s="331"/>
      <c r="L308" s="331"/>
      <c r="M308" s="331">
        <v>1</v>
      </c>
      <c r="N308" s="331">
        <v>1</v>
      </c>
      <c r="O308" s="331">
        <v>1</v>
      </c>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v>1</v>
      </c>
      <c r="I310" s="28">
        <v>3</v>
      </c>
      <c r="J310" s="28">
        <v>2</v>
      </c>
      <c r="K310" s="28">
        <v>1</v>
      </c>
      <c r="L310" s="28"/>
      <c r="M310" s="28">
        <v>1</v>
      </c>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2534</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v>10</v>
      </c>
      <c r="K326" s="93"/>
      <c r="L326" s="93"/>
      <c r="M326" s="171" t="s">
        <v>459</v>
      </c>
      <c r="N326" s="171"/>
      <c r="O326" s="171"/>
      <c r="P326" s="197"/>
      <c r="S326" s="15" t="str">
        <f>IF(F324=MST!CI6,IF(J326="","未記入",""),"")</f>
        <v/>
      </c>
    </row>
    <row r="327" spans="2:20" ht="60" customHeight="1">
      <c r="B327" s="165" t="s">
        <v>201</v>
      </c>
      <c r="C327" s="166"/>
      <c r="D327" s="166" t="s">
        <v>202</v>
      </c>
      <c r="E327" s="166"/>
      <c r="F327" s="104" t="s">
        <v>2537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v>60</v>
      </c>
      <c r="J333" s="93"/>
      <c r="K333" s="93"/>
      <c r="L333" s="55" t="s">
        <v>498</v>
      </c>
      <c r="M333" s="138">
        <v>60</v>
      </c>
      <c r="N333" s="93"/>
      <c r="O333" s="93"/>
      <c r="P333" s="40" t="s">
        <v>498</v>
      </c>
    </row>
    <row r="334" spans="2:20" ht="20.100000000000001" customHeight="1">
      <c r="B334" s="167" t="s">
        <v>45</v>
      </c>
      <c r="C334" s="166"/>
      <c r="D334" s="166"/>
      <c r="E334" s="169" t="s">
        <v>216</v>
      </c>
      <c r="F334" s="171"/>
      <c r="G334" s="171"/>
      <c r="H334" s="242"/>
      <c r="I334" s="138">
        <v>30</v>
      </c>
      <c r="J334" s="93"/>
      <c r="K334" s="93"/>
      <c r="L334" s="55" t="s">
        <v>490</v>
      </c>
      <c r="M334" s="138">
        <v>45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2384</v>
      </c>
      <c r="J336" s="178"/>
      <c r="K336" s="178"/>
      <c r="L336" s="178"/>
      <c r="M336" s="179" t="s">
        <v>2384</v>
      </c>
      <c r="N336" s="316"/>
      <c r="O336" s="316"/>
      <c r="P336" s="316"/>
      <c r="Q336" s="12"/>
    </row>
    <row r="337" spans="2:20" ht="20.100000000000001" customHeight="1">
      <c r="B337" s="167"/>
      <c r="C337" s="166"/>
      <c r="D337" s="166"/>
      <c r="E337" s="169" t="s">
        <v>218</v>
      </c>
      <c r="F337" s="171"/>
      <c r="G337" s="171"/>
      <c r="H337" s="242"/>
      <c r="I337" s="178" t="s">
        <v>2384</v>
      </c>
      <c r="J337" s="178"/>
      <c r="K337" s="178"/>
      <c r="L337" s="178"/>
      <c r="M337" s="179" t="s">
        <v>2384</v>
      </c>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1800000</v>
      </c>
      <c r="J339" s="93"/>
      <c r="K339" s="93"/>
      <c r="L339" s="50" t="s">
        <v>499</v>
      </c>
      <c r="M339" s="138">
        <v>200000</v>
      </c>
      <c r="N339" s="93"/>
      <c r="O339" s="93"/>
      <c r="P339" s="37" t="s">
        <v>499</v>
      </c>
    </row>
    <row r="340" spans="2:20" ht="20.100000000000001" customHeight="1">
      <c r="B340" s="315" t="s">
        <v>209</v>
      </c>
      <c r="C340" s="218"/>
      <c r="D340" s="218"/>
      <c r="E340" s="218"/>
      <c r="F340" s="218"/>
      <c r="G340" s="218"/>
      <c r="H340" s="236"/>
      <c r="I340" s="138">
        <v>319500</v>
      </c>
      <c r="J340" s="93"/>
      <c r="K340" s="93"/>
      <c r="L340" s="50" t="s">
        <v>499</v>
      </c>
      <c r="M340" s="138">
        <v>329500</v>
      </c>
      <c r="N340" s="93"/>
      <c r="O340" s="93"/>
      <c r="P340" s="37" t="s">
        <v>499</v>
      </c>
    </row>
    <row r="341" spans="2:20" ht="20.100000000000001" customHeight="1">
      <c r="B341" s="191"/>
      <c r="C341" s="169" t="s">
        <v>210</v>
      </c>
      <c r="D341" s="171"/>
      <c r="E341" s="171"/>
      <c r="F341" s="171"/>
      <c r="G341" s="171"/>
      <c r="H341" s="242"/>
      <c r="I341" s="138">
        <v>90000</v>
      </c>
      <c r="J341" s="93"/>
      <c r="K341" s="93"/>
      <c r="L341" s="50" t="s">
        <v>499</v>
      </c>
      <c r="M341" s="138">
        <v>100000</v>
      </c>
      <c r="N341" s="93"/>
      <c r="O341" s="93"/>
      <c r="P341" s="37" t="s">
        <v>499</v>
      </c>
    </row>
    <row r="342" spans="2:20" ht="20.100000000000001" customHeight="1">
      <c r="B342" s="167"/>
      <c r="C342" s="314" t="s">
        <v>212</v>
      </c>
      <c r="D342" s="234" t="s">
        <v>211</v>
      </c>
      <c r="E342" s="273"/>
      <c r="F342" s="273"/>
      <c r="G342" s="273"/>
      <c r="H342" s="235"/>
      <c r="I342" s="138">
        <v>0</v>
      </c>
      <c r="J342" s="93"/>
      <c r="K342" s="93"/>
      <c r="L342" s="50" t="s">
        <v>499</v>
      </c>
      <c r="M342" s="138">
        <v>0</v>
      </c>
      <c r="N342" s="93"/>
      <c r="O342" s="93"/>
      <c r="P342" s="37" t="s">
        <v>499</v>
      </c>
    </row>
    <row r="343" spans="2:20" ht="20.100000000000001" customHeight="1">
      <c r="B343" s="167"/>
      <c r="C343" s="314"/>
      <c r="D343" s="314" t="s">
        <v>213</v>
      </c>
      <c r="E343" s="169" t="s">
        <v>221</v>
      </c>
      <c r="F343" s="171"/>
      <c r="G343" s="171"/>
      <c r="H343" s="242"/>
      <c r="I343" s="138">
        <v>49500</v>
      </c>
      <c r="J343" s="93"/>
      <c r="K343" s="93"/>
      <c r="L343" s="50" t="s">
        <v>499</v>
      </c>
      <c r="M343" s="138">
        <v>49500</v>
      </c>
      <c r="N343" s="93"/>
      <c r="O343" s="93"/>
      <c r="P343" s="37" t="s">
        <v>499</v>
      </c>
    </row>
    <row r="344" spans="2:20" ht="20.100000000000001" customHeight="1">
      <c r="B344" s="167"/>
      <c r="C344" s="314"/>
      <c r="D344" s="314"/>
      <c r="E344" s="169" t="s">
        <v>222</v>
      </c>
      <c r="F344" s="171"/>
      <c r="G344" s="171"/>
      <c r="H344" s="242"/>
      <c r="I344" s="138">
        <v>180000</v>
      </c>
      <c r="J344" s="93"/>
      <c r="K344" s="93"/>
      <c r="L344" s="50" t="s">
        <v>499</v>
      </c>
      <c r="M344" s="138">
        <v>180000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0</v>
      </c>
      <c r="J346" s="93"/>
      <c r="K346" s="93"/>
      <c r="L346" s="50" t="s">
        <v>499</v>
      </c>
      <c r="M346" s="138">
        <v>0</v>
      </c>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v>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2</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2540</v>
      </c>
      <c r="H357" s="173"/>
      <c r="I357" s="173"/>
      <c r="J357" s="173"/>
      <c r="K357" s="173"/>
      <c r="L357" s="173"/>
      <c r="M357" s="173"/>
      <c r="N357" s="173"/>
      <c r="O357" s="173"/>
      <c r="P357" s="174"/>
    </row>
    <row r="358" spans="2:20" ht="60" customHeight="1">
      <c r="B358" s="296" t="s">
        <v>221</v>
      </c>
      <c r="C358" s="171"/>
      <c r="D358" s="171"/>
      <c r="E358" s="171"/>
      <c r="F358" s="242"/>
      <c r="G358" s="172" t="s">
        <v>2541</v>
      </c>
      <c r="H358" s="173"/>
      <c r="I358" s="173"/>
      <c r="J358" s="173"/>
      <c r="K358" s="173"/>
      <c r="L358" s="173"/>
      <c r="M358" s="173"/>
      <c r="N358" s="173"/>
      <c r="O358" s="173"/>
      <c r="P358" s="174"/>
    </row>
    <row r="359" spans="2:20" ht="60" customHeight="1">
      <c r="B359" s="296" t="s">
        <v>224</v>
      </c>
      <c r="C359" s="171"/>
      <c r="D359" s="171"/>
      <c r="E359" s="171"/>
      <c r="F359" s="242"/>
      <c r="G359" s="172" t="s">
        <v>2542</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2544</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2</v>
      </c>
      <c r="I393" s="93"/>
      <c r="J393" s="93"/>
      <c r="K393" s="93"/>
      <c r="L393" s="93"/>
      <c r="M393" s="93"/>
      <c r="N393" s="93"/>
      <c r="O393" s="93"/>
      <c r="P393" s="37" t="s">
        <v>497</v>
      </c>
    </row>
    <row r="394" spans="1:20" ht="20.100000000000001" customHeight="1">
      <c r="B394" s="265"/>
      <c r="C394" s="266"/>
      <c r="D394" s="166" t="s">
        <v>256</v>
      </c>
      <c r="E394" s="166"/>
      <c r="F394" s="166"/>
      <c r="G394" s="166"/>
      <c r="H394" s="138">
        <v>2</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c r="I400" s="93"/>
      <c r="J400" s="93"/>
      <c r="K400" s="93"/>
      <c r="L400" s="93"/>
      <c r="M400" s="93"/>
      <c r="N400" s="93"/>
      <c r="O400" s="93"/>
      <c r="P400" s="37" t="s">
        <v>497</v>
      </c>
    </row>
    <row r="401" spans="2:20" ht="20.100000000000001" customHeight="1">
      <c r="B401" s="167" t="s">
        <v>248</v>
      </c>
      <c r="C401" s="166"/>
      <c r="D401" s="166" t="s">
        <v>263</v>
      </c>
      <c r="E401" s="166"/>
      <c r="F401" s="166"/>
      <c r="G401" s="166"/>
      <c r="H401" s="138"/>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c r="I403" s="93"/>
      <c r="J403" s="93"/>
      <c r="K403" s="93"/>
      <c r="L403" s="93"/>
      <c r="M403" s="93"/>
      <c r="N403" s="93"/>
      <c r="O403" s="93"/>
      <c r="P403" s="37" t="s">
        <v>497</v>
      </c>
    </row>
    <row r="404" spans="2:20" ht="20.100000000000001" customHeight="1">
      <c r="B404" s="167"/>
      <c r="C404" s="166"/>
      <c r="D404" s="166" t="s">
        <v>266</v>
      </c>
      <c r="E404" s="166"/>
      <c r="F404" s="166"/>
      <c r="G404" s="166"/>
      <c r="H404" s="138">
        <v>13</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81.3</v>
      </c>
      <c r="I409" s="193"/>
      <c r="J409" s="193"/>
      <c r="K409" s="193"/>
      <c r="L409" s="193"/>
      <c r="M409" s="193"/>
      <c r="N409" s="193"/>
      <c r="O409" s="193"/>
      <c r="P409" s="49" t="s">
        <v>503</v>
      </c>
    </row>
    <row r="410" spans="2:20" ht="20.100000000000001" customHeight="1">
      <c r="B410" s="167" t="s">
        <v>271</v>
      </c>
      <c r="C410" s="166"/>
      <c r="D410" s="166"/>
      <c r="E410" s="166"/>
      <c r="F410" s="166"/>
      <c r="G410" s="166"/>
      <c r="H410" s="138">
        <v>13</v>
      </c>
      <c r="I410" s="93"/>
      <c r="J410" s="93"/>
      <c r="K410" s="93"/>
      <c r="L410" s="93"/>
      <c r="M410" s="93"/>
      <c r="N410" s="93"/>
      <c r="O410" s="93"/>
      <c r="P410" s="37" t="s">
        <v>495</v>
      </c>
    </row>
    <row r="411" spans="2:20" ht="20.100000000000001" customHeight="1">
      <c r="B411" s="167" t="s">
        <v>272</v>
      </c>
      <c r="C411" s="166"/>
      <c r="D411" s="166"/>
      <c r="E411" s="166"/>
      <c r="F411" s="166"/>
      <c r="G411" s="166"/>
      <c r="H411" s="138">
        <v>39.299999999999997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13</v>
      </c>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2546</v>
      </c>
      <c r="I431" s="173"/>
      <c r="J431" s="173"/>
      <c r="K431" s="173"/>
      <c r="L431" s="173"/>
      <c r="M431" s="173"/>
      <c r="N431" s="173"/>
      <c r="O431" s="173"/>
      <c r="P431" s="174"/>
    </row>
    <row r="432" spans="1:20" ht="20.100000000000001" customHeight="1">
      <c r="B432" s="248"/>
      <c r="C432" s="169" t="s">
        <v>14</v>
      </c>
      <c r="D432" s="171"/>
      <c r="E432" s="171"/>
      <c r="F432" s="171"/>
      <c r="G432" s="242"/>
      <c r="H432" s="89" t="s">
        <v>2499</v>
      </c>
      <c r="I432" s="90"/>
      <c r="J432" s="35" t="s">
        <v>487</v>
      </c>
      <c r="K432" s="90" t="s">
        <v>2500</v>
      </c>
      <c r="L432" s="90"/>
      <c r="M432" s="35" t="s">
        <v>487</v>
      </c>
      <c r="N432" s="90" t="s">
        <v>2501</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2547</v>
      </c>
      <c r="I438" s="173"/>
      <c r="J438" s="173"/>
      <c r="K438" s="173"/>
      <c r="L438" s="173"/>
      <c r="M438" s="173"/>
      <c r="N438" s="173"/>
      <c r="O438" s="173"/>
      <c r="P438" s="174"/>
    </row>
    <row r="439" spans="2:16" ht="20.100000000000001" customHeight="1">
      <c r="B439" s="240"/>
      <c r="C439" s="169" t="s">
        <v>14</v>
      </c>
      <c r="D439" s="171"/>
      <c r="E439" s="171"/>
      <c r="F439" s="171"/>
      <c r="G439" s="242"/>
      <c r="H439" s="89" t="s">
        <v>2499</v>
      </c>
      <c r="I439" s="90"/>
      <c r="J439" s="35" t="s">
        <v>487</v>
      </c>
      <c r="K439" s="90" t="s">
        <v>2548</v>
      </c>
      <c r="L439" s="90"/>
      <c r="M439" s="35" t="s">
        <v>487</v>
      </c>
      <c r="N439" s="90" t="s">
        <v>2549</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2551</v>
      </c>
      <c r="I445" s="173"/>
      <c r="J445" s="173"/>
      <c r="K445" s="173"/>
      <c r="L445" s="173"/>
      <c r="M445" s="173"/>
      <c r="N445" s="173"/>
      <c r="O445" s="173"/>
      <c r="P445" s="174"/>
    </row>
    <row r="446" spans="2:16" ht="20.100000000000001" customHeight="1">
      <c r="B446" s="240"/>
      <c r="C446" s="169" t="s">
        <v>14</v>
      </c>
      <c r="D446" s="171"/>
      <c r="E446" s="171"/>
      <c r="F446" s="171"/>
      <c r="G446" s="242"/>
      <c r="H446" s="89" t="s">
        <v>2499</v>
      </c>
      <c r="I446" s="90"/>
      <c r="J446" s="35" t="s">
        <v>487</v>
      </c>
      <c r="K446" s="90" t="s">
        <v>2548</v>
      </c>
      <c r="L446" s="90"/>
      <c r="M446" s="35" t="s">
        <v>487</v>
      </c>
      <c r="N446" s="90" t="s">
        <v>2552</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2550</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2553</v>
      </c>
      <c r="I452" s="173"/>
      <c r="J452" s="173"/>
      <c r="K452" s="173"/>
      <c r="L452" s="173"/>
      <c r="M452" s="173"/>
      <c r="N452" s="173"/>
      <c r="O452" s="173"/>
      <c r="P452" s="174"/>
    </row>
    <row r="453" spans="2:16" ht="20.100000000000001" customHeight="1">
      <c r="B453" s="240"/>
      <c r="C453" s="169" t="s">
        <v>14</v>
      </c>
      <c r="D453" s="171"/>
      <c r="E453" s="171"/>
      <c r="F453" s="171"/>
      <c r="G453" s="242"/>
      <c r="H453" s="89" t="s">
        <v>2554</v>
      </c>
      <c r="I453" s="90"/>
      <c r="J453" s="35" t="s">
        <v>487</v>
      </c>
      <c r="K453" s="90" t="s">
        <v>2555</v>
      </c>
      <c r="L453" s="90"/>
      <c r="M453" s="35" t="s">
        <v>487</v>
      </c>
      <c r="N453" s="90" t="s">
        <v>2556</v>
      </c>
      <c r="O453" s="90"/>
      <c r="P453" s="91"/>
    </row>
    <row r="454" spans="2:16" ht="20.100000000000001" customHeight="1">
      <c r="B454" s="240"/>
      <c r="C454" s="117" t="s">
        <v>285</v>
      </c>
      <c r="D454" s="118"/>
      <c r="E454" s="133"/>
      <c r="F454" s="234" t="s">
        <v>286</v>
      </c>
      <c r="G454" s="235"/>
      <c r="H454" s="23">
        <v>10</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2550</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2557</v>
      </c>
      <c r="M469" s="105"/>
      <c r="N469" s="105"/>
      <c r="O469" s="106"/>
      <c r="P469" s="107"/>
    </row>
    <row r="470" spans="2:20" ht="20.100000000000001" customHeight="1">
      <c r="B470" s="132" t="s">
        <v>292</v>
      </c>
      <c r="C470" s="118"/>
      <c r="D470" s="118"/>
      <c r="E470" s="118"/>
      <c r="F470" s="118"/>
      <c r="G470" s="133"/>
      <c r="H470" s="178" t="s">
        <v>2386</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2558</v>
      </c>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2559</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2509</v>
      </c>
      <c r="K479" s="178"/>
      <c r="L479" s="178"/>
      <c r="M479" s="178"/>
      <c r="N479" s="178"/>
      <c r="O479" s="138"/>
      <c r="P479" s="179"/>
      <c r="S479" s="15" t="str">
        <f>IF($F$476=MST!$I$6,IF(J479="","未記入",""),"")</f>
        <v/>
      </c>
    </row>
    <row r="480" spans="2:20" ht="20.100000000000001" customHeight="1">
      <c r="B480" s="132" t="s">
        <v>508</v>
      </c>
      <c r="C480" s="118"/>
      <c r="D480" s="118"/>
      <c r="E480" s="133"/>
      <c r="F480" s="138" t="s">
        <v>2513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2561</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2562</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2562</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c r="I4" s="471"/>
      <c r="J4" s="472"/>
      <c r="K4" s="473"/>
      <c r="L4" s="473"/>
      <c r="M4" s="472"/>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2023-04-11T06:23:09Z</dcterms:modified>
</cp:coreProperties>
</file>