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2045" windowHeight="47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N284"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<sst xmlns="http://schemas.openxmlformats.org/spreadsheetml/2006/main" count="3148" uniqueCount="2633">
  <si>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</si>
  <si>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</si>
  <si>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</si>
  <si>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</si>
  <si>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</si>
  <si>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</si>
  <si>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</si>
  <si>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</si>
  <si>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</si>
  <si>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</si>
  <si>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</si>
  <si>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</si>
  <si>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</si>
  <si>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</si>
  <si>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</si>
  <si>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</si>
  <si>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</si>
  <si>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</si>
  <si>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</si>
  <si>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</si>
  <si>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</si>
  <si>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</si>
  <si>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</si>
  <si>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</si>
  <si>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</si>
  <si>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</si>
  <si>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</si>
  <si>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</si>
  <si>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</si>
  <si>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</si>
  <si>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</si>
  <si>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</si>
  <si>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</si>
  <si>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</si>
  <si>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</si>
  <si>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</si>
  <si>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</si>
  <si>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</si>
  <si>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</si>
  <si>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</si>
  <si>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</si>
  <si>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</si>
  <si>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</si>
  <si>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</si>
  <si>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</si>
  <si>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</si>
  <si>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</si>
  <si>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</si>
  <si>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</si>
  <si>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</si>
  <si>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</si>
  <si>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</si>
  <si>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</si>
  <si>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</si>
  <si>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</si>
  <si>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</si>
  <si>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</si>
  <si>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</si>
  <si>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</si>
  <si>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</si>
  <si>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</si>
  <si>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</si>
  <si>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</si>
  <si>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</si>
  <si>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</si>
  <si>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</si>
  <si>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</si>
  <si>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</si>
  <si>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</si>
  <si>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</si>
  <si>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</si>
  <si>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</si>
  <si>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</si>
  <si>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</si>
  <si>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</si>
  <si>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</si>
  <si>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</si>
  <si>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</si>
  <si>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</si>
  <si>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</si>
  <si>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</si>
  <si>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</si>
  <si>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</si>
  <si>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</si>
  <si>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</si>
  <si>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</si>
  <si>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</si>
  <si>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</si>
  <si>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</si>
  <si>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</si>
  <si>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</si>
  <si>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</si>
  <si>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</si>
  <si>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</si>
  <si>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</si>
  <si>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</si>
  <si>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</si>
  <si>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</si>
  <si>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</si>
  <si>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</si>
  <si>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</si>
  <si>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</si>
  <si>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</si>
  <si>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</si>
  <si>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</si>
  <si>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</si>
  <si>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</si>
  <si>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</si>
  <si>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</si>
  <si>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</si>
  <si>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</si>
  <si>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</si>
  <si>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</si>
  <si>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</si>
  <si>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</si>
  <si>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</si>
  <si>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</si>
  <si>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</si>
  <si>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</si>
  <si>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</si>
  <si>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</si>
  <si>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</si>
  <si>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</si>
  <si>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</si>
  <si>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</si>
  <si>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</si>
  <si>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</si>
  <si>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</si>
  <si>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</si>
  <si>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</si>
  <si>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</si>
  <si>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</si>
  <si>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</si>
  <si>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</si>
  <si>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</si>
  <si>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</si>
  <si>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</si>
  <si>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</si>
  <si>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</si>
  <si>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</si>
  <si>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</si>
  <si>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</si>
  <si>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</si>
  <si>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</si>
  <si>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</si>
  <si>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</si>
  <si>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</si>
  <si>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</si>
  <si>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</si>
  <si>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</si>
  <si>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</si>
  <si>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</si>
  <si>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</si>
  <si>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</si>
  <si>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</si>
  <si>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</si>
  <si>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</si>
  <si>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</si>
  <si>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</si>
  <si>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</si>
  <si>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</si>
  <si>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</si>
  <si>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</si>
  <si>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</si>
  <si>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</si>
  <si>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</si>
  <si>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</si>
  <si>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</si>
  <si>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</si>
  <si>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</si>
  <si>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</si>
  <si>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</si>
  <si>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</si>
  <si>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</si>
  <si>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</si>
  <si>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</si>
  <si>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</si>
  <si>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</si>
  <si>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</si>
  <si>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</si>
  <si>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</si>
  <si>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</si>
  <si>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</si>
  <si>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</si>
  <si>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</si>
  <si>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</si>
  <si>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</si>
  <si>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</si>
  <si>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</si>
  <si>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</si>
  <si>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</si>
  <si>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</si>
  <si>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</si>
  <si>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</si>
  <si>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</si>
  <si>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</si>
  <si>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</si>
  <si>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</si>
  <si>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</si>
  <si>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</si>
  <si>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</si>
  <si>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</si>
  <si>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</si>
  <si>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</si>
  <si>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</si>
  <si>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</si>
  <si>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</si>
  <si>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</si>
  <si>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</si>
  <si>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</si>
  <si>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</si>
  <si>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</si>
  <si>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</si>
  <si>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</si>
  <si>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</si>
  <si>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</si>
  <si>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</si>
  <si>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</si>
  <si>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</si>
  <si>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</si>
  <si>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</si>
  <si>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</si>
  <si>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</si>
  <si>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</si>
  <si>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</si>
  <si>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</si>
  <si>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</si>
  <si>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</si>
  <si>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</si>
  <si>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</si>
  <si>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</si>
  <si>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</si>
  <si>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</si>
  <si>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</si>
  <si>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</si>
  <si>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</si>
  <si>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</si>
  <si>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</si>
  <si>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</si>
  <si>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</si>
  <si>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</si>
  <si>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</si>
  <si>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</si>
  <si>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</si>
  <si>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</si>
  <si>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</si>
  <si>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</si>
  <si>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</si>
  <si>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</si>
  <si>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</si>
  <si>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</si>
  <si>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</si>
  <si>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</si>
  <si>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</si>
  <si>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</si>
  <si>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</si>
  <si>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</si>
  <si>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</si>
  <si>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</si>
  <si>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</si>
  <si>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</si>
  <si>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</si>
  <si>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</si>
  <si>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</si>
  <si>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</si>
  <si>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</si>
  <si>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</si>
  <si>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</si>
  <si>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</si>
  <si>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</si>
  <si>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</si>
  <si>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</si>
  <si>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</si>
  <si>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</si>
  <si>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</si>
  <si>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</si>
  <si>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</si>
  <si>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</si>
  <si>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</si>
  <si>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</si>
  <si>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</si>
  <si>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</si>
  <si>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</si>
  <si>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</si>
  <si>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</si>
  <si>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</si>
  <si>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</si>
  <si>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</si>
  <si>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</si>
  <si>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</si>
  <si>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</si>
  <si>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</si>
  <si>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</si>
  <si>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</si>
  <si>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</si>
  <si>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</si>
  <si>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</si>
  <si>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</si>
  <si>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</si>
  <si>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</si>
  <si>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</si>
  <si>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</si>
  <si>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</si>
  <si>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</si>
  <si>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</si>
  <si>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</si>
  <si>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</si>
  <si>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</si>
  <si>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</si>
  <si>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</si>
  <si>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</si>
  <si>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</si>
  <si>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</si>
  <si>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</si>
  <si>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</si>
  <si>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</si>
  <si>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</si>
  <si>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</si>
  <si>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</si>
  <si>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</si>
  <si>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</si>
  <si>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</si>
  <si>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</si>
  <si>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</si>
  <si>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</si>
  <si>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</si>
  <si>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</si>
  <si>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</si>
  <si>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</si>
  <si>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</si>
  <si>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</si>
  <si>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</si>
  <si>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</si>
  <si>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</si>
  <si>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</si>
  <si>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</si>
  <si>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</si>
  <si>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</si>
  <si>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</si>
  <si>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</si>
  <si>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</si>
  <si>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</si>
  <si>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</si>
  <si>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</si>
  <si>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</si>
  <si>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</si>
  <si>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</si>
  <si>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</si>
  <si>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</si>
  <si>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</si>
  <si>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</si>
  <si>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</si>
  <si>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</si>
  <si>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</si>
  <si>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</si>
  <si>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</si>
  <si>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</si>
  <si>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</si>
  <si>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</si>
  <si>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</si>
  <si>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</si>
  <si>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</si>
  <si>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</si>
  <si>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</si>
  <si>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</si>
  <si>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</si>
  <si>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</si>
  <si>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</si>
  <si>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</si>
  <si>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</si>
  <si>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</si>
  <si>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</si>
  <si>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</si>
  <si>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</si>
  <si>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</si>
  <si>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</si>
  <si>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</si>
  <si>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</si>
  <si>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</si>
  <si>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</si>
  <si>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</si>
  <si>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</si>
  <si>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</si>
  <si>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</si>
  <si>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</si>
  <si>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</si>
  <si>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</si>
  <si>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</si>
  <si>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</si>
  <si>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</si>
  <si>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</si>
  <si>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</si>
  <si>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</si>
  <si>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</si>
  <si>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</si>
  <si>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</si>
  <si>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</si>
  <si>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</si>
  <si>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</si>
  <si>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</si>
  <si>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</si>
  <si>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</si>
  <si>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</si>
  <si>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</si>
  <si>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</si>
  <si>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</si>
  <si>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</si>
  <si>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</si>
  <si>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</si>
  <si>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</si>
  <si>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</si>
  <si>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</si>
  <si>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</si>
  <si>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</si>
  <si>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</si>
  <si>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</si>
  <si>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</si>
  <si>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</si>
  <si>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</si>
  <si>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</si>
  <si>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</si>
  <si>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</si>
  <si>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</si>
  <si>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</si>
  <si>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</si>
  <si>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</si>
  <si>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</si>
  <si>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</si>
  <si>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</si>
  <si>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</si>
  <si>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</si>
  <si>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</si>
  <si>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</si>
  <si>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</si>
  <si>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</si>
  <si>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</si>
  <si>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</si>
  <si>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</si>
  <si>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</si>
  <si>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</si>
  <si>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</si>
  <si>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</si>
  <si>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</si>
  <si>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</si>
  <si>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</si>
  <si>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</si>
  <si>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</si>
  <si>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</si>
  <si>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</si>
  <si>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</si>
  <si>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</si>
  <si>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</si>
  <si>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</si>
  <si>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</si>
  <si>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</si>
  <si>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</si>
  <si>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</si>
  <si>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</si>
  <si>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</si>
  <si>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</si>
  <si>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</si>
  <si>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</si>
  <si>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</si>
  <si>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</si>
  <si>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</si>
  <si>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</si>
  <si>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</si>
  <si>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</si>
  <si>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</si>
  <si>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</si>
  <si>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</si>
  <si>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</si>
  <si>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</si>
  <si>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</si>
  <si>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</si>
  <si>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</si>
  <si>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</si>
  <si>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</si>
  <si>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</si>
  <si>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</si>
  <si>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</si>
  <si>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</si>
  <si>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</si>
  <si>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</si>
  <si>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</si>
  <si>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</si>
  <si>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</si>
  <si>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</si>
  <si>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</si>
  <si>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</si>
  <si>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</si>
  <si>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</si>
  <si>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</si>
  <si>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</si>
  <si>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</si>
  <si>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</si>
  <si>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</si>
  <si>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</si>
  <si>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</si>
  <si>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</si>
  <si>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</si>
  <si>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</si>
  <si>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</si>
  <si>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</si>
  <si>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</si>
  <si>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</si>
  <si>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</si>
  <si>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</si>
  <si>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</si>
  <si>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</si>
  <si>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</si>
  <si>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</si>
  <si>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</si>
  <si>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</si>
  <si>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</si>
  <si>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</si>
  <si>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</si>
  <si>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</si>
  <si>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</si>
  <si>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</si>
  <si>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</si>
  <si>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</si>
  <si>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</si>
  <si>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</si>
  <si>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</si>
  <si>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</si>
  <si>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</si>
  <si>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</si>
  <si>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</si>
  <si>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</si>
  <si>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</si>
  <si>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</si>
  <si>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</si>
  <si>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</si>
  <si>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</si>
  <si>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</si>
  <si>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</si>
  <si>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</si>
  <si>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</si>
  <si>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</si>
  <si>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</si>
  <si>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</si>
  <si>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</si>
  <si>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</si>
  <si>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</si>
  <si>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</si>
  <si>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</si>
  <si>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</si>
  <si>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</si>
  <si>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</si>
  <si>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</si>
  <si>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</si>
  <si>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</si>
  <si>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</si>
  <si>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</si>
  <si>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</si>
  <si>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</si>
  <si>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</si>
  <si>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</si>
  <si>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</si>
  <si>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</si>
  <si>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</si>
  <si>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</si>
  <si>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</si>
  <si>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</si>
  <si>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</si>
  <si>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</si>
  <si>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</si>
  <si>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</si>
  <si>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</si>
  <si>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</si>
  <si>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</si>
  <si>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</si>
  <si>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</si>
  <si>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</si>
  <si>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</si>
  <si>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</si>
  <si>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</si>
  <si>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</si>
  <si>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</si>
  <si>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</si>
  <si>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</si>
  <si>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</si>
  <si>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</si>
  <si>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</si>
  <si>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</si>
  <si>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</si>
  <si>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</si>
  <si>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</si>
  <si>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</si>
  <si>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</si>
  <si>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</si>
  <si>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</si>
  <si>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</si>
  <si>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</si>
  <si>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</si>
  <si>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</si>
  <si>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</si>
  <si>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</si>
  <si>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</si>
  <si>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</si>
  <si>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</si>
  <si>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</si>
  <si>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</si>
  <si>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</si>
  <si>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</si>
  <si>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</si>
  <si>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</si>
  <si>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</si>
  <si>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</si>
  <si>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</si>
  <si>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</si>
  <si>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</si>
  <si>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</si>
  <si>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</si>
  <si>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</si>
  <si>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</si>
  <si>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</si>
  <si>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</si>
  <si>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</si>
  <si>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</si>
  <si>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</si>
  <si>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</si>
  <si>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</si>
  <si>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</si>
  <si>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</si>
  <si>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</si>
  <si>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</si>
  <si>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</si>
  <si>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</si>
  <si>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</si>
  <si>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</si>
  <si>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</si>
  <si>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</si>
  <si>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</si>
  <si>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</si>
  <si>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</si>
  <si>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</si>
  <si>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</si>
  <si>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</si>
  <si>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</si>
  <si>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</si>
  <si>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</si>
  <si>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</si>
  <si>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</si>
  <si>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</si>
  <si>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</si>
  <si>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</si>
  <si>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</si>
  <si>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</si>
  <si>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</si>
  <si>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</si>
  <si>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</si>
  <si>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</si>
  <si>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</si>
  <si>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</si>
  <si>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</si>
  <si>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</si>
  <si>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</si>
  <si>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</si>
  <si>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</si>
  <si>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</si>
  <si>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</si>
  <si>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</si>
  <si>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</si>
  <si>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</si>
  <si>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</si>
  <si>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</si>
  <si>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</si>
  <si>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</si>
  <si>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</si>
  <si>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</si>
  <si>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</si>
  <si>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</si>
  <si>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</si>
  <si>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</si>
  <si>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</si>
  <si>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</si>
  <si>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</si>
  <si>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</si>
  <si>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</si>
  <si>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</si>
  <si>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</si>
  <si>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</si>
  <si>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</si>
  <si>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</si>
  <si>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</si>
  <si>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</si>
  <si>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</si>
  <si>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</si>
  <si>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</si>
  <si>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</si>
  <si>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</si>
  <si>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</si>
  <si>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</si>
  <si>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</si>
  <si>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</si>
  <si>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</si>
  <si>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</si>
  <si>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</si>
  <si>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</si>
  <si>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</si>
  <si>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</si>
  <si>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</si>
  <si>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</si>
  <si>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</si>
  <si>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</si>
  <si>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</si>
  <si>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</si>
  <si>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</si>
  <si>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</si>
  <si>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</si>
  <si>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</si>
  <si>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</si>
  <si>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</si>
  <si>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</si>
  <si>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</si>
  <si>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</si>
  <si>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</si>
  <si>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</si>
  <si>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</si>
  <si>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</si>
  <si>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</si>
  <si>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</si>
  <si>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</si>
  <si>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</si>
  <si>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</si>
  <si>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</si>
  <si>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</si>
  <si>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</si>
  <si>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</si>
  <si>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</si>
  <si>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</si>
  <si>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</si>
  <si>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</si>
  <si>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</si>
  <si>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</si>
  <si>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</si>
  <si>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</si>
  <si>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</si>
  <si>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</si>
  <si>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</si>
  <si>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</si>
  <si>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</si>
  <si>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</si>
  <si>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</si>
  <si>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</si>
  <si>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</si>
  <si>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</si>
  <si>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</si>
  <si>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</si>
  <si>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</si>
  <si>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</si>
  <si>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</si>
  <si>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</si>
  <si>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</si>
  <si>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</si>
  <si>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</si>
  <si>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</si>
  <si>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</si>
  <si>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</si>
  <si>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</si>
  <si>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</si>
  <si>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</si>
  <si>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</si>
  <si>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</si>
  <si>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</si>
  <si>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</si>
  <si>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</si>
  <si>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</si>
  <si>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</si>
  <si>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</si>
  <si>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</si>
  <si>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</si>
  <si>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</si>
  <si>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</si>
  <si>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</si>
  <si>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</si>
  <si>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</si>
  <si>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</si>
  <si>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</si>
  <si>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</si>
  <si>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</si>
  <si>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</si>
  <si>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</si>
  <si>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</si>
  <si>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</si>
  <si>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</si>
  <si>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</si>
  <si>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</si>
  <si>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</si>
  <si>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</si>
  <si>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</si>
  <si>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</si>
  <si>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</si>
  <si>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</si>
  <si>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</si>
  <si>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</si>
  <si>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</si>
  <si>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</si>
  <si>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</si>
  <si>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</si>
  <si>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</si>
  <si>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</si>
  <si>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</si>
  <si>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</si>
  <si>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</si>
  <si>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</si>
  <si>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</si>
  <si>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</si>
  <si>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</si>
  <si>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</si>
  <si>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</si>
  <si>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</si>
  <si>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</si>
  <si>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</si>
  <si>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</si>
  <si>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</si>
  <si>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</si>
  <si>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</si>
  <si>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</si>
  <si>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</si>
  <si>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</si>
  <si>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</si>
  <si>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</si>
  <si>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</si>
  <si>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</si>
  <si>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</si>
  <si>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</si>
  <si>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</si>
  <si>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</si>
  <si>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</si>
  <si>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</si>
  <si>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</si>
  <si>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</si>
  <si>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</si>
  <si>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</si>
  <si>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</si>
  <si>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</si>
  <si>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</si>
  <si>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</si>
  <si>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</si>
  <si>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</si>
  <si>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</si>
  <si>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</si>
  <si>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</si>
  <si>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</si>
  <si>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</si>
  <si>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</si>
  <si>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</si>
  <si>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</si>
  <si>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</si>
  <si>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</si>
  <si>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</si>
  <si>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</si>
  <si>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</si>
  <si>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</si>
  <si>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</si>
  <si>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</si>
  <si>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</si>
  <si>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</si>
  <si>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</si>
  <si>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</si>
  <si>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</si>
  <si>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</si>
  <si>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</si>
  <si>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</si>
  <si>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</si>
  <si>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</si>
  <si>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</si>
  <si>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</si>
  <si>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</si>
  <si>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</si>
  <si>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</si>
  <si>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</si>
  <si>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</si>
  <si>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</si>
  <si>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</si>
  <si>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</si>
  <si>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</si>
  <si>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</si>
  <si>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</si>
  <si>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</si>
  <si>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</si>
  <si>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</si>
  <si>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</si>
  <si>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</si>
  <si>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</si>
  <si>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</si>
  <si>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</si>
  <si>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</si>
  <si>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</si>
  <si>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</si>
  <si>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</si>
  <si>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</si>
  <si>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</si>
  <si>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</si>
  <si>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</si>
  <si>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</si>
  <si>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</si>
  <si>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</si>
  <si>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</si>
  <si>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</si>
  <si>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</si>
  <si>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</si>
  <si>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</si>
  <si>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</si>
  <si>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</si>
  <si>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</si>
  <si>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</si>
  <si>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</si>
  <si>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</si>
  <si>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</si>
  <si>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</si>
  <si>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</si>
  <si>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</si>
  <si>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</si>
  <si>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</si>
  <si>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</si>
  <si>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</si>
  <si>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</si>
  <si>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</si>
  <si>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</si>
  <si>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</si>
  <si>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</si>
  <si>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</si>
  <si>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</si>
  <si>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</si>
  <si>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</si>
  <si>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</si>
  <si>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</si>
  <si>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</si>
  <si>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</si>
  <si>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</si>
  <si>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</si>
  <si>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</si>
  <si>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</si>
  <si>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</si>
  <si>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</si>
  <si>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</si>
  <si>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</si>
  <si>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</si>
  <si>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</si>
  <si>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</si>
  <si>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</si>
  <si>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</si>
  <si>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</si>
  <si>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</si>
  <si>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</si>
  <si>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</si>
  <si>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</si>
  <si>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</si>
  <si>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</si>
  <si>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</si>
  <si>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</si>
  <si>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</si>
  <si>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</si>
  <si>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</si>
  <si>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</si>
  <si>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</si>
  <si>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</si>
  <si>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</si>
  <si>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</si>
  <si>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</si>
  <si>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</si>
  <si>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</si>
  <si>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</si>
  <si>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</si>
  <si>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</si>
  <si>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</si>
  <si>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</si>
  <si>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</si>
  <si>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</si>
  <si>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</si>
  <si>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</si>
  <si>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</si>
  <si>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</si>
  <si>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</si>
  <si>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</si>
  <si>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</si>
  <si>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</si>
  <si>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</si>
  <si>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</si>
  <si>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</si>
  <si>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</si>
  <si>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</si>
  <si>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</si>
  <si>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</si>
  <si>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</si>
  <si>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</si>
  <si>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</si>
  <si>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</si>
  <si>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</si>
  <si>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</si>
  <si>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</si>
  <si>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</si>
  <si>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</si>
  <si>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</si>
  <si>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</si>
  <si>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</si>
  <si>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</si>
  <si>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</si>
  <si>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</si>
  <si>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</si>
  <si>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</si>
  <si>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</si>
  <si>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</si>
  <si>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</si>
  <si>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</si>
  <si>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</si>
  <si>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</si>
  <si>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</si>
  <si>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</si>
  <si>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</si>
  <si>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</si>
  <si>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</si>
  <si>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</si>
  <si>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</si>
  <si>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</si>
  <si>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</si>
  <si>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</si>
  <si>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</si>
  <si>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</si>
  <si>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</si>
  <si>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</si>
  <si>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</si>
  <si>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</si>
  <si>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</si>
  <si>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</si>
  <si>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</si>
  <si>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</si>
  <si>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</si>
  <si>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</si>
  <si>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</si>
  <si>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</si>
  <si>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</si>
  <si>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</si>
  <si>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</si>
  <si>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</si>
  <si>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</si>
  <si>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</si>
  <si>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</si>
  <si>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</si>
  <si>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</si>
  <si>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</si>
  <si>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</si>
  <si>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</si>
  <si>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</si>
  <si>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</si>
  <si>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</si>
  <si>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</si>
  <si>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</si>
  <si>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</si>
  <si>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</si>
  <si>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</si>
  <si>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</si>
  <si>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</si>
  <si>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</si>
  <si>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</si>
  <si>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</si>
  <si>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</si>
  <si>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</si>
  <si>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</si>
  <si>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</si>
  <si>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</si>
  <si>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</si>
  <si>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</si>
  <si>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</si>
  <si>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</si>
  <si>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</si>
  <si>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</si>
  <si>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</si>
  <si>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</si>
  <si>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</si>
  <si>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</si>
  <si>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</si>
  <si>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</si>
  <si>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</si>
  <si>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</si>
  <si>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</si>
  <si>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</si>
  <si>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</si>
  <si>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</si>
  <si>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</si>
  <si>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</si>
  <si>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</si>
  <si>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</si>
  <si>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</si>
  <si>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</si>
  <si>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</si>
  <si>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</si>
  <si>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</si>
  <si>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</si>
  <si>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</si>
  <si>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</si>
  <si>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</si>
  <si>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</si>
  <si>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</si>
  <si>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</si>
  <si>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</si>
  <si>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</si>
  <si>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</si>
  <si>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</si>
  <si>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</si>
  <si>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</si>
  <si>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</si>
  <si>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</si>
  <si>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</si>
  <si>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</si>
  <si>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</si>
  <si>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</si>
  <si>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</si>
  <si>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</si>
  <si>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</si>
  <si>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</si>
  <si>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</si>
  <si>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</si>
  <si>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</si>
  <si>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</si>
  <si>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</si>
  <si>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</si>
  <si>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</si>
  <si>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</si>
  <si>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</si>
  <si>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</si>
  <si>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</si>
  <si>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</si>
  <si>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</si>
  <si>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</si>
  <si>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</si>
  <si>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</si>
  <si>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</si>
  <si>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</si>
  <si>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</si>
  <si>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</si>
  <si>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</si>
  <si>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</si>
  <si>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</si>
  <si>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</si>
  <si>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</si>
  <si>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</si>
  <si>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</si>
  <si>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</si>
  <si>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</si>
  <si>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</si>
  <si>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</si>
  <si>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</si>
  <si>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</si>
  <si>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</si>
  <si>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</si>
  <si>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</si>
  <si>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</si>
  <si>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</si>
  <si>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</si>
  <si>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</si>
  <si>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</si>
  <si>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</si>
  <si>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</si>
  <si>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</si>
  <si>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</si>
  <si>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</si>
  <si>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</si>
  <si>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</si>
  <si>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</si>
  <si>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</si>
  <si>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</si>
  <si>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</si>
  <si>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</si>
  <si>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</si>
  <si>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</si>
  <si>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</si>
  <si>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</si>
  <si>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</si>
  <si>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</si>
  <si>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</si>
  <si>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</si>
  <si>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</si>
  <si>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</si>
  <si>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</si>
  <si>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</si>
  <si>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</si>
  <si>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</si>
  <si>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</si>
  <si>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</si>
  <si>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</si>
  <si>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</si>
  <si>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</si>
  <si>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</si>
  <si>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</si>
  <si>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</si>
  <si>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</si>
  <si>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</si>
  <si>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</si>
  <si>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</si>
  <si>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</si>
  <si>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</si>
  <si>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</si>
  <si>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</si>
  <si>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</si>
  <si>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</si>
  <si>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</si>
  <si>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</si>
  <si>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</si>
  <si>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</si>
  <si>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</si>
  <si>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</si>
  <si>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</si>
  <si>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</si>
  <si>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</si>
  <si>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</si>
  <si>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</si>
  <si>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</si>
  <si>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</si>
  <si>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</si>
  <si>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</si>
  <si>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</si>
  <si>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</si>
  <si>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</si>
  <si>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</si>
  <si>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</si>
  <si>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</si>
  <si>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</si>
  <si>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</si>
  <si>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</si>
  <si>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</si>
  <si>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</si>
  <si>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</si>
  <si>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</si>
  <si>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</si>
  <si>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</si>
  <si>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</si>
  <si>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</si>
  <si>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</si>
  <si>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</si>
  <si>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</si>
  <si>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</si>
  <si>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</si>
  <si>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</si>
  <si>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</si>
  <si>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</si>
  <si>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</si>
  <si>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</si>
  <si>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</si>
  <si>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</si>
  <si>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</si>
  <si>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</si>
  <si>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</si>
  <si>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</si>
  <si>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</si>
  <si>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</si>
  <si>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</si>
  <si>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</si>
  <si>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</si>
  <si>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</si>
  <si>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</si>
  <si>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</si>
  <si>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</si>
  <si>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</si>
  <si>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</si>
  <si>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</si>
  <si>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</si>
  <si>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</si>
  <si>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</si>
  <si>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</si>
  <si>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</si>
  <si>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</si>
  <si>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</si>
  <si>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</si>
  <si>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</si>
  <si>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</si>
  <si>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</si>
  <si>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</si>
  <si>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</si>
  <si>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</si>
  <si>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</si>
  <si>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</si>
  <si>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</si>
  <si>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</si>
  <si>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</si>
  <si>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</si>
  <si>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</si>
  <si>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</si>
  <si>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</si>
  <si>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</si>
  <si>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</si>
  <si>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</si>
  <si>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</si>
  <si>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</si>
  <si>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</si>
  <si>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</si>
  <si>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</si>
  <si>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</si>
  <si>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</si>
  <si>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</si>
  <si>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</si>
  <si>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</si>
  <si>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</si>
  <si>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</si>
  <si>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</si>
  <si>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</si>
  <si>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</si>
  <si>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</si>
  <si>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</si>
  <si>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</si>
  <si>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</si>
  <si>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</si>
  <si>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</si>
  <si>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</si>
  <si>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</si>
  <si>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</si>
  <si>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</si>
  <si>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</si>
  <si>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</si>
  <si>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</si>
  <si>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</si>
  <si>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</si>
  <si>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</si>
  <si>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</si>
  <si>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</si>
  <si>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</si>
  <si>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</si>
  <si>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</si>
  <si>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</si>
  <si>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</si>
  <si>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</si>
  <si>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</si>
  <si>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</si>
  <si>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</si>
  <si>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</si>
  <si>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</si>
  <si>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</si>
  <si>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</si>
  <si>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</si>
  <si>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</si>
  <si>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</si>
  <si>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</si>
  <si>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</si>
  <si>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</si>
  <si>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</si>
  <si>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</si>
  <si>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</si>
  <si>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</si>
  <si>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</si>
  <si>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</si>
  <si>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</si>
  <si>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</si>
  <si>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</si>
  <si>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</si>
  <si>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</si>
  <si>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</si>
  <si>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</si>
  <si>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</si>
  <si>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</si>
  <si>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</si>
  <si>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</si>
  <si>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</si>
  <si>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</si>
  <si>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</si>
  <si>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</si>
  <si>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</si>
  <si>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</si>
  <si>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</si>
  <si>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</si>
  <si>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</si>
  <si>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</si>
  <si>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</si>
  <si>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</si>
  <si>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</si>
  <si>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</si>
  <si>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</si>
  <si>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</si>
  <si>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</si>
  <si>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</si>
  <si>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</si>
  <si>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</si>
  <si>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</si>
  <si>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</si>
  <si>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</si>
  <si>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</si>
  <si>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</si>
  <si>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</si>
  <si>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</si>
  <si>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</si>
  <si>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</si>
  <si>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</si>
  <si>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</si>
  <si>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</si>
  <si>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</si>
  <si>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</si>
  <si>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</si>
  <si>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</si>
  <si>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</si>
  <si>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</si>
  <si>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</si>
  <si>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</si>
  <si>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</si>
  <si>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</si>
  <si>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</si>
  <si>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</si>
  <si>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</si>
  <si>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</si>
  <si>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</si>
  <si>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</si>
  <si>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</si>
  <si>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</si>
  <si>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</si>
  <si>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</si>
  <si>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</si>
  <si>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</si>
  <si>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</si>
  <si>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</si>
  <si>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</si>
  <si>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</si>
  <si>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</si>
  <si>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</si>
  <si>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</si>
  <si>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</si>
  <si>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</si>
  <si>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</si>
  <si>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</si>
  <si>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</si>
  <si>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</si>
  <si>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</si>
  <si>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</si>
  <si>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</si>
  <si>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</si>
  <si>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</si>
  <si>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</si>
  <si>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</si>
  <si>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</si>
  <si>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</si>
  <si>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</si>
  <si>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</si>
  <si>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</si>
  <si>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</si>
  <si>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</si>
  <si>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</si>
  <si>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</si>
  <si>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</si>
  <si>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</si>
  <si>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</si>
  <si>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</si>
  <si>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</si>
  <si>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</si>
  <si>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</si>
  <si>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</si>
  <si>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</si>
  <si>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</si>
  <si>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</si>
  <si>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</si>
  <si>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</si>
  <si>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</si>
  <si>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</si>
  <si>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</si>
  <si>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</si>
  <si>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</si>
  <si>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</si>
  <si>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</si>
  <si>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</si>
  <si>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</si>
  <si>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</si>
  <si>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</si>
  <si>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</si>
  <si>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</si>
  <si>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</si>
  <si>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</si>
  <si>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</si>
  <si>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</si>
  <si>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</si>
  <si>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</si>
  <si>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</si>
  <si>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</si>
  <si>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</si>
  <si>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</si>
  <si>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</si>
  <si>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</si>
  <si>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</si>
  <si>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</si>
  <si>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</si>
  <si>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</si>
  <si>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</si>
  <si>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</si>
  <si>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</si>
  <si>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</si>
  <si>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</si>
  <si>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</si>
  <si>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</si>
  <si>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</si>
  <si>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</si>
  <si>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</si>
  <si>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</si>
  <si>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</si>
  <si>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</si>
  <si>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</si>
  <si>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</si>
  <si>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</si>
  <si>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</si>
  <si>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</si>
  <si>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</si>
  <si>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</si>
  <si>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</si>
  <si>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</si>
  <si>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</si>
  <si>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</si>
  <si>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</si>
  <si>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</si>
  <si>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</si>
  <si>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</si>
  <si>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</si>
  <si>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</si>
  <si>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</si>
  <si>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</si>
  <si>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</si>
  <si>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</si>
  <si>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</si>
  <si>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</si>
  <si>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</si>
  <si>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</si>
  <si>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</si>
  <si>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</si>
  <si>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</si>
  <si>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</si>
  <si>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</si>
  <si>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</si>
  <si>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</si>
  <si>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</si>
  <si>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</si>
  <si>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</si>
  <si>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</si>
  <si>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</si>
  <si>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</si>
  <si>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</si>
  <si>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</si>
  <si>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</si>
  <si>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</si>
  <si>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</si>
  <si>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</si>
  <si>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</si>
  <si>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</si>
  <si>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</si>
  <si>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</si>
  <si>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</si>
  <si>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</si>
  <si>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</si>
  <si>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</si>
  <si>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</si>
  <si>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</si>
  <si>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</si>
  <si>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</si>
  <si>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</si>
  <si>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</si>
  <si>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</si>
  <si>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</si>
  <si>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</si>
  <si>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</si>
  <si>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</si>
  <si>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</si>
  <si>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</si>
  <si>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</si>
  <si>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</si>
  <si>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</si>
  <si>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</si>
  <si>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</si>
  <si>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</si>
  <si>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</si>
  <si>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</si>
  <si>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</si>
  <si>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</si>
  <si>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</si>
  <si>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</si>
  <si>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</si>
  <si>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</si>
  <si>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</si>
  <si>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</si>
  <si>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</si>
  <si>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</si>
  <si>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</si>
  <si>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</si>
  <si>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</si>
  <si>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</si>
  <si>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</si>
  <si>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</si>
  <si>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</si>
  <si>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</si>
  <si>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</si>
  <si>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</si>
  <si>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</si>
  <si>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</si>
  <si>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</si>
  <si>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</si>
  <si>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</si>
  <si>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</si>
  <si>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</si>
  <si>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</si>
  <si>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</si>
  <si>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</si>
  <si>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</si>
  <si>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</si>
  <si>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</si>
  <si>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</si>
  <si>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</si>
  <si>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</si>
  <si>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</si>
  <si>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</si>
  <si>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</si>
  <si>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</si>
  <si>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</si>
  <si>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</si>
  <si>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</si>
  <si>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</si>
  <si>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</si>
  <si>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</si>
  <si>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</si>
  <si>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</si>
  <si>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</si>
  <si>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</si>
  <si>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</si>
  <si>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</si>
  <si>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</si>
  <si>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</si>
  <si>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</si>
  <si>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</si>
  <si>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</si>
  <si>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</si>
  <si>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</si>
  <si>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</si>
  <si>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</si>
  <si>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</si>
  <si>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</si>
  <si>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</si>
  <si>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</si>
  <si>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</si>
  <si>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</si>
  <si>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</si>
  <si>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</si>
  <si>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</si>
  <si>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</si>
  <si>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</si>
  <si>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</si>
  <si>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</si>
  <si>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</si>
  <si>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</si>
  <si>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</si>
  <si>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</si>
  <si>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</si>
  <si>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</si>
  <si>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</si>
  <si>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</si>
  <si>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</si>
  <si>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</si>
  <si>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</si>
  <si>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</si>
  <si>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</si>
  <si>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</si>
  <si>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</si>
  <si>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</si>
  <si>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</si>
  <si>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</si>
  <si>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</si>
  <si>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</si>
  <si>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</si>
  <si>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</si>
  <si>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</si>
  <si>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</si>
  <si>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</si>
  <si>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</si>
  <si>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</si>
  <si>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</si>
  <si>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</si>
  <si>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</si>
  <si>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</si>
  <si>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</si>
  <si>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</si>
  <si>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</si>
  <si>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</si>
  <si>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</si>
  <si>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</si>
  <si>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</si>
  <si>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</si>
  <si>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</si>
  <si>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</si>
  <si>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</si>
  <si>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</si>
  <si>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</si>
  <si>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</si>
  <si>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</si>
  <si>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</si>
  <si>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</si>
  <si>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</si>
  <si>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</si>
  <si>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</si>
  <si>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</si>
  <si>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</si>
  <si>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</si>
  <si>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</si>
  <si>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</si>
  <si>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</si>
  <si>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</si>
  <si>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</si>
  <si>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</si>
  <si>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</si>
  <si>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</si>
  <si>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</si>
  <si>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</si>
  <si>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</si>
  <si>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</si>
  <si>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</si>
  <si>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</si>
  <si>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</si>
  <si>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</si>
  <si>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</si>
  <si>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</si>
  <si>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</si>
  <si>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</si>
  <si>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</si>
  <si>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</si>
  <si>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</si>
  <si>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</si>
  <si>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</si>
  <si>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</si>
  <si>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</si>
  <si>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</si>
  <si>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</si>
  <si>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</si>
  <si>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</si>
  <si>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</si>
  <si>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</si>
  <si>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</si>
  <si>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</si>
  <si>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</si>
  <si>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</si>
  <si>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</si>
  <si>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</si>
  <si>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</si>
  <si>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</si>
  <si>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</si>
  <si>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</si>
  <si>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</si>
  <si>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</si>
  <si>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</si>
  <si>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</si>
  <si>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</si>
  <si>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</si>
  <si>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</si>
  <si>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</si>
  <si>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</si>
  <si>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</si>
  <si>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</si>
  <si>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</si>
  <si>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</si>
  <si>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</si>
  <si>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</si>
  <si>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</si>
  <si>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</si>
  <si>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</si>
  <si>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</si>
  <si>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</si>
  <si>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</si>
  <si>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</si>
  <si>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</si>
  <si>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</si>
  <si>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</si>
  <si>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</si>
  <si>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</si>
  <si>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</si>
  <si>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</si>
  <si>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</si>
  <si>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</si>
  <si>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</si>
  <si>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</si>
  <si>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</si>
  <si>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</si>
  <si>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</si>
  <si>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</si>
  <si>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</si>
  <si>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</si>
  <si>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</si>
  <si>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</si>
  <si>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</si>
  <si>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</si>
  <si>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</si>
  <si>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</si>
  <si>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</si>
  <si>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</si>
  <si>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</si>
  <si>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</si>
  <si>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</si>
  <si>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</si>
  <si>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</si>
  <si>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</si>
  <si>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</si>
  <si>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</si>
  <si>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</si>
  <si>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</si>
  <si>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</si>
  <si>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</si>
  <si>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</si>
  <si>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</si>
  <si>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</si>
  <si>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</si>
  <si>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</si>
  <si>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</si>
  <si>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</si>
  <si>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</si>
  <si>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</si>
  <si>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</si>
  <si>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</si>
  <si>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</si>
  <si>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</si>
  <si>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</si>
  <si>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</si>
  <si>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</si>
  <si>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</si>
  <si>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</si>
  <si>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</si>
  <si>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</si>
  <si>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</si>
  <si>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</si>
  <si>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</si>
  <si>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</si>
  <si>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</si>
  <si>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</si>
  <si>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</si>
  <si>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</si>
  <si>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</si>
  <si>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</si>
  <si>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</si>
  <si>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</si>
  <si>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</si>
  <si>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</si>
  <si>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</si>
  <si>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</si>
  <si>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</si>
  <si>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</si>
  <si>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</si>
  <si>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</si>
  <si>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</si>
  <si>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</si>
  <si>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</si>
  <si>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</si>
  <si>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</si>
  <si>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</si>
  <si>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</si>
  <si>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</si>
  <si>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</si>
  <si>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</si>
  <si>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</si>
  <si>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</si>
  <si>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</si>
  <si>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</si>
  <si>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</si>
  <si>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</si>
  <si>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</si>
  <si>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</si>
  <si>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</si>
  <si>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</si>
  <si>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</si>
  <si>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</si>
  <si>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</si>
  <si>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</si>
  <si>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</si>
  <si>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</si>
  <si>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</si>
  <si>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</si>
  <si>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</si>
  <si>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</si>
  <si>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</si>
  <si>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</si>
  <si>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</si>
  <si>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</si>
  <si>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</si>
  <si>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</si>
  <si>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</si>
  <si>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</si>
  <si>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</si>
  <si>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</si>
  <si>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</si>
  <si>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</si>
  <si>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</si>
  <si>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</si>
  <si>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</si>
  <si>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</si>
  <si>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</si>
  <si>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</si>
  <si>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</si>
  <si>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</si>
  <si>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</si>
  <si>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</si>
  <si>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</si>
  <si>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</si>
  <si>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</si>
  <si>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</si>
  <si>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</si>
  <si>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</si>
  <si>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</si>
  <si>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</si>
  <si>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</si>
  <si>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</si>
  <si>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</si>
  <si>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</si>
  <si>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</si>
  <si>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</si>
  <si>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</si>
  <si>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</si>
  <si>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</si>
  <si>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</si>
  <si>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</si>
  <si>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</si>
  <si>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</si>
  <si>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</si>
  <si>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</si>
  <si>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</si>
  <si>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</si>
  <si>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</si>
  <si>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</si>
  <si>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</si>
  <si>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</si>
  <si>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</si>
  <si>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</si>
  <si>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</si>
  <si>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</si>
  <si>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</si>
  <si>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</si>
  <si>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</si>
  <si>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</si>
  <si>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</si>
  <si>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</si>
  <si>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</si>
  <si>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</si>
  <si>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</si>
  <si>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</si>
  <si>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</si>
  <si>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</si>
  <si>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</si>
  <si>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</si>
  <si>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</si>
  <si>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</si>
  <si>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</si>
  <si>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</si>
  <si>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</si>
  <si>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</si>
  <si>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</si>
  <si>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</si>
  <si>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</si>
  <si>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</si>
  <si>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</si>
  <si>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</si>
  <si>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</si>
  <si>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</si>
  <si>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</si>
  <si>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</si>
  <si>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</si>
  <si>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</si>
  <si>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</si>
  <si>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</si>
  <si>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</si>
  <si>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</si>
  <si>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</si>
  <si>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</si>
  <si>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</si>
  <si>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</si>
  <si>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</si>
  <si>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</si>
  <si>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</si>
  <si>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</si>
  <si>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</si>
  <si>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</si>
  <si>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</si>
  <si>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</si>
  <si>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</si>
  <si>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</si>
  <si>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</si>
  <si>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</si>
  <si>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</si>
  <si>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</si>
  <si>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</si>
  <si>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</si>
  <si>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</si>
  <si>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</si>
  <si>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</si>
  <si>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</si>
  <si>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</si>
  <si>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</si>
  <si>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</si>
  <si>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</si>
  <si>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</si>
  <si>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</si>
  <si>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</si>
  <si>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</si>
  <si>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</si>
  <si>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</si>
  <si>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</si>
  <si>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</si>
  <si>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</si>
  <si>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</si>
  <si>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</si>
  <si>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</si>
  <si>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</si>
  <si>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</si>
  <si>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</si>
  <si>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</si>
  <si>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</si>
  <si>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</si>
  <si>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</si>
  <si>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</si>
  <si>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</si>
  <si>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</si>
  <si>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</si>
  <si>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</si>
  <si>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</si>
  <si>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</si>
  <si>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</si>
  <si>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</si>
  <si>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</si>
  <si>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</si>
  <si>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</si>
  <si>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</si>
  <si>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</si>
  <si>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</si>
  <si>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</si>
  <si>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</si>
  <si>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</si>
  <si>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</si>
  <si>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</si>
  <si>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</si>
  <si>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</si>
  <si>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</si>
  <si>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</si>
  <si>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</si>
  <si>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</si>
  <si>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</si>
  <si>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</si>
  <si>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</si>
  <si>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</si>
  <si>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</si>
  <si>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</si>
  <si>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</si>
  <si>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</si>
  <si>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</si>
  <si>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</si>
  <si>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</si>
  <si>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</si>
  <si>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</si>
  <si>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</si>
  <si>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</si>
  <si>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</si>
  <si>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</si>
  <si>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</si>
  <si>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</si>
  <si>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</si>
  <si>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</si>
  <si>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</si>
  <si>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</si>
  <si>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</si>
  <si>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</si>
  <si>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</si>
  <si>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</si>
  <si>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</si>
  <si>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</si>
  <si>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</si>
  <si>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</si>
  <si>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</si>
  <si>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</si>
  <si>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</si>
  <si>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</si>
  <si>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</si>
  <si>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</si>
  <si>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</si>
  <si>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</si>
  <si>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</si>
  <si>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</si>
  <si>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</si>
  <si>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</si>
  <si>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</si>
  <si>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</si>
  <si>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</si>
  <si>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</si>
  <si>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</si>
  <si>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</si>
  <si>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</si>
  <si>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</si>
  <si>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</si>
  <si>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</si>
  <si>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</si>
  <si>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</si>
  <si>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</si>
  <si>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</si>
  <si>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</si>
  <si>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</si>
  <si>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</si>
  <si>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</si>
  <si>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</si>
  <si>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</si>
  <si>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</si>
  <si>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</si>
  <si>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</si>
  <si>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</si>
  <si>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</si>
  <si>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</si>
  <si>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</si>
  <si>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</si>
  <si>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</si>
  <si>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</si>
  <si>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</si>
  <si>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</si>
  <si>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</si>
  <si>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</si>
  <si>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</si>
  <si>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</si>
  <si>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</si>
  <si>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</si>
  <si>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</si>
  <si>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</si>
  <si>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</si>
  <si>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</si>
  <si>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</si>
  <si>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</si>
  <si>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</si>
  <si>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</si>
  <si>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</si>
  <si>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</si>
  <si>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</si>
  <si>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</si>
  <si>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</si>
  <si>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</si>
  <si>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</si>
  <si>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</si>
  <si>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</si>
  <si>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</si>
  <si>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</si>
  <si>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</si>
  <si>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</si>
  <si>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</si>
  <si>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</si>
  <si>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</si>
  <si>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</si>
  <si>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</si>
  <si>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</si>
  <si>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</si>
  <si>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</si>
  <si>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</si>
  <si>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</si>
  <si>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</si>
  <si>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</si>
  <si>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</si>
  <si>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</si>
  <si>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</si>
  <si>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</si>
  <si>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</si>
  <si>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</si>
  <si>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</si>
  <si>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</si>
  <si>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</si>
  <si>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</si>
  <si>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</si>
  <si>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</si>
  <si>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</si>
  <si>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</si>
  <si>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</si>
  <si>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</si>
  <si>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</si>
  <si>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</si>
  <si>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</si>
  <si>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</si>
  <si>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</si>
  <si>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</si>
  <si>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</si>
  <si>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</si>
  <si>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</si>
  <si>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</si>
  <si>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</si>
  <si>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</si>
  <si>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</si>
  <si>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</si>
  <si>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</si>
  <si>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</si>
  <si>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</si>
  <si>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</si>
  <si>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</si>
  <si>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</si>
  <si>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</si>
  <si>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</si>
  <si>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</si>
  <si>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</si>
  <si>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</si>
  <si>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</si>
  <si>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</si>
  <si>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</si>
  <si>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</si>
  <si>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</si>
  <si>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</si>
  <si>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</si>
  <si>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</si>
  <si>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</si>
  <si>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</si>
  <si>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</si>
  <si>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</si>
  <si>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</si>
  <si>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</si>
  <si>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</si>
  <si>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</si>
  <si>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</si>
  <si>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</si>
  <si>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</si>
  <si>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</si>
  <si>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</si>
  <si>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</si>
  <si>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</si>
  <si>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</si>
  <si>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</si>
  <si>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</si>
  <si>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</si>
  <si>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</si>
  <si>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</si>
  <si>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</si>
  <si>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</si>
  <si>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</si>
  <si>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</si>
  <si>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</si>
  <si>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</si>
  <si>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</si>
  <si>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</si>
  <si>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</si>
  <si>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</si>
  <si>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</si>
  <si>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</si>
  <si>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</si>
  <si>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</si>
  <si>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</si>
  <si>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</si>
  <si>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</si>
  <si>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</si>
  <si>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</si>
  <si>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</si>
  <si>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</si>
  <si>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</si>
  <si>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</si>
  <si>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</si>
  <si>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</si>
  <si>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</si>
  <si>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</si>
  <si>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</si>
  <si>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</si>
  <si>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</si>
  <si>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</si>
  <si>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</si>
  <si>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</si>
  <si>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</si>
  <si>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</si>
  <si>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</si>
  <si>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</si>
  <si>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</si>
  <si>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</si>
  <si>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</si>
  <si>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</si>
  <si>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</si>
  <si>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</si>
  <si>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</si>
  <si>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</si>
  <si>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</si>
  <si>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</si>
  <si>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</si>
  <si>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</si>
  <si>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</si>
  <si>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</si>
  <si>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</si>
  <si>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</si>
  <si>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</si>
  <si>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</si>
  <si>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</si>
  <si>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</si>
  <si>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</si>
  <si>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</si>
  <si>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</si>
  <si>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</si>
  <si>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</si>
  <si>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</si>
  <si>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</si>
  <si>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</si>
  <si>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</si>
  <si>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</si>
  <si>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</si>
  <si>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</si>
  <si>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</si>
  <si>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</si>
  <si>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</si>
  <si>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</si>
  <si>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</si>
  <si>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</si>
  <si>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</si>
  <si>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</si>
  <si>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</si>
  <si>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</si>
  <si>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</si>
  <si>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</si>
  <si>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</si>
  <si>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</si>
  <si>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</si>
  <si>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</si>
  <si>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</si>
  <si>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</si>
  <si>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</si>
  <si>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</si>
  <si>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</si>
  <si>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</si>
  <si>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</si>
  <si>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</si>
  <si>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</si>
  <si>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</si>
  <si>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</si>
  <si>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</si>
  <si>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</si>
  <si>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</si>
  <si>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</si>
  <si>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</si>
  <si>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</si>
  <si>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</si>
  <si>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</si>
  <si>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</si>
  <si>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</si>
  <si>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</si>
  <si>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</si>
  <si>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</si>
  <si>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</si>
  <si>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</si>
  <si>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</si>
  <si>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</si>
  <si>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</si>
  <si>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</si>
  <si>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</si>
  <si>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</si>
  <si>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</si>
  <si>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</si>
  <si>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</si>
  <si>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</si>
  <si>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</si>
  <si>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</si>
  <si>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</si>
  <si>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</si>
  <si>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</si>
  <si>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</si>
  <si>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</si>
  <si>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</si>
  <si>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</si>
  <si>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</si>
  <si>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</si>
  <si>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</si>
  <si>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</si>
  <si>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</si>
  <si>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</si>
  <si>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</si>
  <si>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</si>
  <si>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</si>
  <si>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</si>
  <si>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</si>
  <si>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</si>
  <si>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</si>
  <si>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</si>
  <si>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</si>
  <si>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</si>
  <si>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</si>
  <si>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</si>
  <si>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</si>
  <si>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</si>
  <si>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</si>
  <si>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</si>
  <si>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</si>
  <si>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</si>
  <si>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</si>
  <si>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</si>
  <si>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</si>
  <si>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</si>
  <si>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</si>
  <si>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</si>
  <si>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</si>
  <si>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</si>
  <si>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</si>
  <si>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</si>
  <si>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</si>
  <si>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</si>
  <si>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</si>
  <si>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</si>
  <si>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</si>
  <si>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</si>
  <si>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</si>
  <si>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</si>
  <si>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</si>
  <si>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</si>
  <si>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</si>
  <si>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</si>
  <si>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</si>
  <si>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</si>
  <si>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</si>
  <si>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</si>
  <si>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</si>
  <si>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</si>
  <si>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</si>
  <si>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</si>
  <si>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</si>
  <si>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</si>
  <si>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</si>
  <si>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</si>
  <si>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</si>
  <si>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</si>
  <si>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</si>
  <si>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</si>
  <si>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</si>
  <si>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</si>
  <si>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</si>
  <si>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</si>
  <si>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</si>
  <si>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</si>
  <si>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</si>
  <si>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</si>
  <si>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</si>
  <si>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</si>
  <si>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</si>
  <si>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</si>
  <si>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</si>
  <si>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</si>
  <si>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</si>
  <si>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</si>
  <si>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</si>
  <si>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</si>
  <si>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</si>
  <si>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</si>
  <si>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</si>
  <si>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</si>
  <si>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</si>
  <si>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</si>
  <si>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</si>
  <si>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</si>
  <si>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</si>
  <si>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</si>
  <si>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</si>
  <si>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</si>
  <si>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</si>
  <si>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</si>
  <si>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</si>
  <si>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</si>
  <si>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</si>
  <si>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</si>
  <si>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</si>
  <si>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</si>
  <si>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</si>
  <si>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</si>
  <si>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</si>
  <si>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</si>
  <si>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</si>
  <si>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</si>
  <si>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</si>
  <si>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</si>
  <si>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</si>
  <si>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</si>
  <si>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</si>
  <si>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</si>
  <si>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</si>
  <si>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</si>
  <si>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</si>
  <si>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</si>
  <si>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</si>
  <si>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</si>
  <si>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</si>
  <si>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</si>
  <si>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</si>
  <si>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</si>
  <si>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</si>
  <si>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</si>
  <si>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</si>
  <si>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</si>
  <si>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</si>
  <si>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</si>
  <si>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</si>
  <si>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</si>
  <si>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</si>
  <si>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</si>
  <si>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</si>
  <si>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</si>
  <si>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</si>
  <si>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</si>
  <si>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</si>
  <si>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</si>
  <si>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</si>
  <si>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</si>
  <si>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</si>
  <si>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</si>
  <si>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</si>
  <si>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</si>
  <si>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</si>
  <si>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</si>
  <si>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</si>
  <si>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</si>
  <si>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</si>
  <si>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</si>
  <si>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</si>
  <si>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</si>
  <si>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</si>
  <si>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</si>
  <si>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</si>
  <si>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</si>
  <si>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</si>
  <si>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</si>
  <si>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</si>
  <si>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</si>
  <si>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</si>
  <si>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</si>
  <si>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</si>
  <si>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</si>
  <si>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</si>
  <si>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</si>
  <si>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</si>
  <si>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</si>
  <si>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</si>
  <si>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</si>
  <si>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</si>
  <si>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</si>
  <si>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</si>
  <si>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</si>
  <si>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</si>
  <si>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</si>
  <si>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</si>
  <si>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</si>
  <si>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</si>
  <si>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</si>
  <si>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</si>
  <si>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</si>
  <si>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</si>
  <si>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菅野政男</t>
    <rPh sb="0" eb="2">
      <t>カンノ</t>
    </rPh>
    <rPh sb="2" eb="4">
      <t>マサオ</t>
    </rPh>
    <phoneticPr fontId="1"/>
  </si>
  <si>
    <t>はなまるハウス弥生台　施設長</t>
    <rPh sb="7" eb="10">
      <t>ヤヨイダイ</t>
    </rPh>
    <rPh sb="11" eb="14">
      <t>シセツチョウ</t>
    </rPh>
    <phoneticPr fontId="1"/>
  </si>
  <si>
    <t>２　法人</t>
  </si>
  <si>
    <t>５　営利法人</t>
  </si>
  <si>
    <t>かぶしきかいしゃ　あいせいかい</t>
  </si>
  <si>
    <t>株式会社　愛誠会</t>
    <rPh sb="0" eb="4">
      <t>カブシキカイシャ</t>
    </rPh>
    <rPh sb="5" eb="6">
      <t>アイ</t>
    </rPh>
    <rPh sb="6" eb="7">
      <t>マコト</t>
    </rPh>
    <rPh sb="7" eb="8">
      <t>カイ</t>
    </rPh>
    <phoneticPr fontId="1"/>
  </si>
  <si>
    <t>3010001116956</t>
    <phoneticPr fontId="1"/>
  </si>
  <si>
    <t>東京都千代田区丸の内2-2-2</t>
    <phoneticPr fontId="1"/>
  </si>
  <si>
    <t>03</t>
    <phoneticPr fontId="1"/>
  </si>
  <si>
    <t>3240</t>
    <phoneticPr fontId="1"/>
  </si>
  <si>
    <t>0240</t>
    <phoneticPr fontId="1"/>
  </si>
  <si>
    <t>6212</t>
    <phoneticPr fontId="1"/>
  </si>
  <si>
    <t>4190</t>
    <phoneticPr fontId="1"/>
  </si>
  <si>
    <t>www.aiseifukushi.jp/</t>
    <phoneticPr fontId="1"/>
  </si>
  <si>
    <t>https://</t>
  </si>
  <si>
    <t>林田　靖則</t>
    <rPh sb="0" eb="2">
      <t>ハヤシダ</t>
    </rPh>
    <rPh sb="3" eb="4">
      <t>ヤスシ</t>
    </rPh>
    <rPh sb="4" eb="5">
      <t>ノリ</t>
    </rPh>
    <phoneticPr fontId="1"/>
  </si>
  <si>
    <t>代表取締役</t>
    <rPh sb="0" eb="5">
      <t>ダイヒョウトリシマリヤク</t>
    </rPh>
    <phoneticPr fontId="1"/>
  </si>
  <si>
    <t>はなまるはうすやよいだい</t>
    <phoneticPr fontId="1"/>
  </si>
  <si>
    <t>はなまるハウス弥生台</t>
    <phoneticPr fontId="1"/>
  </si>
  <si>
    <t>神奈川県横浜市泉区新橋町920-1</t>
    <phoneticPr fontId="1"/>
  </si>
  <si>
    <t>相鉄線「弥生台」駅下車、北口から徒歩１２分
相鉄線「三ツ境」駅から神奈中バス「いずみ野駅」行き「変電所前」バス停下車徒歩６分
相鉄線「いずみ野」駅から神奈中バス「三ツ境駅」行き「変電所前」バス停下車徒歩６分</t>
    <phoneticPr fontId="1"/>
  </si>
  <si>
    <t>弥生台</t>
    <rPh sb="0" eb="3">
      <t>ヤヨイダイ</t>
    </rPh>
    <phoneticPr fontId="1"/>
  </si>
  <si>
    <t>045</t>
    <phoneticPr fontId="1"/>
  </si>
  <si>
    <t>392</t>
    <phoneticPr fontId="1"/>
  </si>
  <si>
    <t>7831</t>
    <phoneticPr fontId="1"/>
  </si>
  <si>
    <t>7852</t>
    <phoneticPr fontId="1"/>
  </si>
  <si>
    <t>house-yayoidai</t>
    <phoneticPr fontId="1"/>
  </si>
  <si>
    <t>aisei.co.jp</t>
    <phoneticPr fontId="1"/>
  </si>
  <si>
    <t>菅野　政男</t>
    <phoneticPr fontId="1"/>
  </si>
  <si>
    <t>施設長</t>
    <rPh sb="0" eb="3">
      <t>シセツチョウ</t>
    </rPh>
    <phoneticPr fontId="1"/>
  </si>
  <si>
    <t>１　介護付（一般型特定施設入居者生活介護を提供する場合）</t>
  </si>
  <si>
    <t>1473601886</t>
    <phoneticPr fontId="1"/>
  </si>
  <si>
    <t>横浜市</t>
    <phoneticPr fontId="1"/>
  </si>
  <si>
    <t>２　事業者が賃借する土地</t>
  </si>
  <si>
    <t>２　なし</t>
  </si>
  <si>
    <t>１　あり</t>
  </si>
  <si>
    <t>１　耐火建築物</t>
  </si>
  <si>
    <t>３　木造</t>
  </si>
  <si>
    <t>２　事業者が賃借する建物</t>
  </si>
  <si>
    <t>１　全室個室（縁故者個室含む）</t>
  </si>
  <si>
    <t>２　あり（ストレッチャー対応）</t>
  </si>
  <si>
    <t>１　全ての居室あり</t>
  </si>
  <si>
    <t>２　一部便所あり</t>
  </si>
  <si>
    <t>１　全ての浴室あり</t>
  </si>
  <si>
    <t>（1）家庭的な生活環境の提供に努めます。
（2）残存能力を活かした生活を推進します。
（3）尊厳のある生活の提供に努めます。
（4）毎日の食事や余暇活動に「楽しみ」を提供します。
（5）安心感のある施設作りを目指します。
（6）健全な運営を遵守します。</t>
    <phoneticPr fontId="1"/>
  </si>
  <si>
    <t>これまで暮らしてこられた生活が継続できるよう、できる限りご自宅での生活リズムを保てるように努めます。
余暇活動に重点をおき、家庭菜園やガーデニングをスタッフと一緒に取り組んでいただきます。
親会社であるアイセイ薬局の協力の下、お一人お一人にあったお薬のご提供に努めます。</t>
    <phoneticPr fontId="1"/>
  </si>
  <si>
    <t>１　自ら実施</t>
  </si>
  <si>
    <t>２　委託</t>
  </si>
  <si>
    <t>○</t>
  </si>
  <si>
    <t>医療法人社団ふたば会　やよいだい内科皮ふ科</t>
    <phoneticPr fontId="1"/>
  </si>
  <si>
    <t>神奈川県横浜市泉区弥生台25-1</t>
    <phoneticPr fontId="1"/>
  </si>
  <si>
    <t>内科、皮膚科</t>
    <phoneticPr fontId="1"/>
  </si>
  <si>
    <t>神奈川県横浜市泉区下飯田町1609-1</t>
    <rPh sb="9" eb="10">
      <t>シタ</t>
    </rPh>
    <rPh sb="10" eb="12">
      <t>イイダ</t>
    </rPh>
    <rPh sb="12" eb="13">
      <t>マチ</t>
    </rPh>
    <phoneticPr fontId="1"/>
  </si>
  <si>
    <t>内科、循環器内科、消化器内科、神経内科、糖尿病内科、内分泌内科、血液内科、感染症内科、外科、消化器外科、呼吸器外科、心臓血管外科、婦人科、眼科、形成外科、整形外科、耳鼻咽喉科、精神科、皮膚科、泌尿器科</t>
    <phoneticPr fontId="1"/>
  </si>
  <si>
    <t>医療法人社団あさがお会あさがお歯科</t>
    <phoneticPr fontId="1"/>
  </si>
  <si>
    <t>東京都町田市森野2-8-10</t>
    <phoneticPr fontId="1"/>
  </si>
  <si>
    <t>眼科</t>
    <rPh sb="0" eb="2">
      <t>ガンカ</t>
    </rPh>
    <phoneticPr fontId="1"/>
  </si>
  <si>
    <t>入居者に対し施設の依頼がある時に必要な診療を提供します。施設は医院に対し診療を希望する旨を連絡し診療が円滑に行われるようにします。</t>
    <rPh sb="0" eb="3">
      <t>ニュウキョシャ</t>
    </rPh>
    <rPh sb="14" eb="15">
      <t>トキ</t>
    </rPh>
    <rPh sb="31" eb="33">
      <t>イイン</t>
    </rPh>
    <phoneticPr fontId="1"/>
  </si>
  <si>
    <t>入居者の条件（入居契約書より）
①原則65歳以上の方  ②要介護認定が要介護1以上の被保険者の方　③複数入居者による共同生活を営む事に支障がない方  ④自傷他害の恐れがない方　⑤常時、医療機関において治療する必要がない方  ⑥本契約に定める事を承認し、㈱愛誠会の運営方針に賛同できる事</t>
    <phoneticPr fontId="1"/>
  </si>
  <si>
    <t>（入居契約書より）
①入居者が死亡したとき契約は終了します  ②入居者が「入居者からの中途解約」に基づき解約を行ったとき　③事業者が「事業者からの解約」に基づき契約の解除を通告し、予告期間が満了したとき</t>
    <phoneticPr fontId="1"/>
  </si>
  <si>
    <t>（入居契約書より）
①入居申込書に虚偽の事項を記載する等の不正手段により入居したとき
②月払いの利用料その他の支払いを正当な理由なく、2ヶ月以上遅滞するとき
③事業者の許可なく、居室の転貸や居室の交換行為を行ったとき
④入居契約書に定める第21条(禁止又は制限される行為)の規定に違反したとき
⑤入居者の行動が、他入居者又は従業員の生命に危害を及ぼし、又はその危害の切迫した恐れがあり、かつ有料老人ホームにおける通常の介護方法及び接遇ではこれを防止することができない時</t>
    <rPh sb="233" eb="234">
      <t>トキ</t>
    </rPh>
    <phoneticPr fontId="1"/>
  </si>
  <si>
    <t>体験入居費用　1泊　7，300円（1人あたり）
原則7日までの利用
介護保険は適用されません</t>
    <phoneticPr fontId="1"/>
  </si>
  <si>
    <t>ｄ　３：１以上</t>
  </si>
  <si>
    <t>介護支援専門員、社会福祉士</t>
    <phoneticPr fontId="1"/>
  </si>
  <si>
    <t>１　利用権方式</t>
  </si>
  <si>
    <t>３　月払い方式</t>
  </si>
  <si>
    <t>２　日割り計算で減額</t>
  </si>
  <si>
    <t>運営懇談会や個別連絡による事前協議</t>
    <phoneticPr fontId="1"/>
  </si>
  <si>
    <t>同意書を頂く。</t>
    <phoneticPr fontId="1"/>
  </si>
  <si>
    <t>月途中入居の場合、3,266円×日数
（算定根拠）
専用居室・共用部分利用の為の費用</t>
    <phoneticPr fontId="1"/>
  </si>
  <si>
    <t>月途中入居の場合、833円×日数
（算定根拠）
事務管理部門の人件費及び事務費、入居者に対する日常生活支援サービス提供のための人件費・事務費、居室・共用施設の維持管理費</t>
    <phoneticPr fontId="1"/>
  </si>
  <si>
    <t>月途中入居の場合、1,900円×日数
（内訳）
朝食　530円、昼食　630円、夕食　630円、おやつ110円
（算定根拠）
食材費、食事部門の人件費、設備・備品代（調理器・食器等）</t>
    <phoneticPr fontId="1"/>
  </si>
  <si>
    <t>月途中入居の場合、666円×日数
（算定根拠）
入居者等が共用部及び居室で使用する水道、電気の使用料、共用部に類する公共料金等</t>
    <phoneticPr fontId="1"/>
  </si>
  <si>
    <t>オムツ代、理美容代、年1回の定期健康診断、健康診断（基本健診項目以外）、医師の往診・外来受診の医療費、レクレーションにかかわる諸費用（材料費、入園料、食費など）、ドライクリーニング代、電話代、放送受信料、その他個人的な支出分、介護給付対象外費用</t>
    <phoneticPr fontId="1"/>
  </si>
  <si>
    <t>①老人ホーム入居理由が解消された為、自宅に戻る（1名）
②費用負担を考え特養へ転居希望（2名）
③身元引受人の居住地近くの有料老人ホームへ転居（1名）</t>
    <phoneticPr fontId="1"/>
  </si>
  <si>
    <t>はなまるハウス弥生台　苦情相談窓口</t>
    <phoneticPr fontId="1"/>
  </si>
  <si>
    <t>045</t>
    <phoneticPr fontId="1"/>
  </si>
  <si>
    <t>392</t>
    <phoneticPr fontId="1"/>
  </si>
  <si>
    <t>7831</t>
    <phoneticPr fontId="1"/>
  </si>
  <si>
    <t>事業活動包括保険</t>
    <phoneticPr fontId="1"/>
  </si>
  <si>
    <t>①施設活動遂行事故（対人対物）
②管理下財物事故
③借用不動産事故
④事故対応費用</t>
    <phoneticPr fontId="1"/>
  </si>
  <si>
    <t>①意見箱　投函無
②苦情相談受付　面接等実施し家族に報告
③入居者調査　2023年11月1日から11月30日　</t>
    <phoneticPr fontId="1"/>
  </si>
  <si>
    <t>３　公開していない</t>
  </si>
  <si>
    <t>はなまるハウス弥生台</t>
    <phoneticPr fontId="1"/>
  </si>
  <si>
    <t>横浜市泉区新橋町920-1</t>
    <phoneticPr fontId="1"/>
  </si>
  <si>
    <t>①はなまるホーム宮前②はなまるホーム有馬③はなまるホーム座間</t>
    <phoneticPr fontId="1"/>
  </si>
  <si>
    <t>①川崎市宮前区東有馬3-8-7
②川崎市宮前区東有馬5-21-24③座間市入谷東4-10-2</t>
    <phoneticPr fontId="1"/>
  </si>
  <si>
    <t>〇</t>
    <phoneticPr fontId="1"/>
  </si>
  <si>
    <t>特定医療法人社団鵬友会　ゆめが丘総合病院</t>
    <rPh sb="15" eb="16">
      <t>オカ</t>
    </rPh>
    <rPh sb="16" eb="18">
      <t>ソウゴウ</t>
    </rPh>
    <phoneticPr fontId="1"/>
  </si>
  <si>
    <t>株式会社愛誠会</t>
    <rPh sb="0" eb="4">
      <t>カブシキカイシャ</t>
    </rPh>
    <rPh sb="4" eb="5">
      <t>アイ</t>
    </rPh>
    <rPh sb="5" eb="6">
      <t>マコト</t>
    </rPh>
    <rPh sb="6" eb="7">
      <t>カイ</t>
    </rPh>
    <phoneticPr fontId="1"/>
  </si>
  <si>
    <t>03</t>
    <phoneticPr fontId="1"/>
  </si>
  <si>
    <t>3240</t>
    <phoneticPr fontId="1"/>
  </si>
  <si>
    <t>0240</t>
    <phoneticPr fontId="1"/>
  </si>
  <si>
    <t>土、日、祝日など本社休業日</t>
    <rPh sb="0" eb="1">
      <t>ド</t>
    </rPh>
    <rPh sb="2" eb="3">
      <t>ニチ</t>
    </rPh>
    <rPh sb="4" eb="6">
      <t>シュクジツ</t>
    </rPh>
    <rPh sb="8" eb="10">
      <t>ホンシャ</t>
    </rPh>
    <rPh sb="10" eb="13">
      <t>キュウギョウビ</t>
    </rPh>
    <phoneticPr fontId="1"/>
  </si>
  <si>
    <t>横浜市健康福祉局高齢健康福祉部　高齢施設課特定施設担当</t>
    <rPh sb="0" eb="3">
      <t>ヨコハマシ</t>
    </rPh>
    <rPh sb="3" eb="8">
      <t>ケンコウフクシキョク</t>
    </rPh>
    <rPh sb="8" eb="12">
      <t>コウレイケンコウ</t>
    </rPh>
    <rPh sb="12" eb="15">
      <t>フクシブ</t>
    </rPh>
    <rPh sb="16" eb="18">
      <t>コウレイ</t>
    </rPh>
    <rPh sb="18" eb="21">
      <t>シセツカ</t>
    </rPh>
    <rPh sb="21" eb="23">
      <t>トクテイ</t>
    </rPh>
    <rPh sb="23" eb="25">
      <t>シセツ</t>
    </rPh>
    <rPh sb="25" eb="27">
      <t>タントウ</t>
    </rPh>
    <phoneticPr fontId="1"/>
  </si>
  <si>
    <t>045</t>
    <phoneticPr fontId="1"/>
  </si>
  <si>
    <t>671</t>
    <phoneticPr fontId="1"/>
  </si>
  <si>
    <t>4117</t>
    <phoneticPr fontId="1"/>
  </si>
  <si>
    <t>横浜市庁舎の休業日</t>
    <rPh sb="0" eb="3">
      <t>ヨコハマシ</t>
    </rPh>
    <rPh sb="3" eb="4">
      <t>チョウ</t>
    </rPh>
    <rPh sb="4" eb="5">
      <t>シャ</t>
    </rPh>
    <rPh sb="6" eb="9">
      <t>キュウギョウビ</t>
    </rPh>
    <phoneticPr fontId="1"/>
  </si>
  <si>
    <t>神奈川県国民健康保険団体連合会　介護苦情相談</t>
    <rPh sb="0" eb="4">
      <t>カナガワケン</t>
    </rPh>
    <rPh sb="4" eb="10">
      <t>コクミンケンコウホケン</t>
    </rPh>
    <rPh sb="10" eb="12">
      <t>ダンタイ</t>
    </rPh>
    <rPh sb="12" eb="15">
      <t>レンゴウカイ</t>
    </rPh>
    <rPh sb="16" eb="20">
      <t>カイゴクジョウ</t>
    </rPh>
    <rPh sb="20" eb="22">
      <t>ソウダン</t>
    </rPh>
    <phoneticPr fontId="1"/>
  </si>
  <si>
    <t>329</t>
    <phoneticPr fontId="1"/>
  </si>
  <si>
    <t>3447</t>
    <phoneticPr fontId="1"/>
  </si>
  <si>
    <t>庁舎の休業日</t>
    <rPh sb="0" eb="2">
      <t>チョウシャ</t>
    </rPh>
    <rPh sb="3" eb="6">
      <t>キュウギョウビ</t>
    </rPh>
    <phoneticPr fontId="1"/>
  </si>
  <si>
    <t>１　適合している（代替措置）</t>
  </si>
  <si>
    <t>各階の車椅子使用者の共用トイレに関しては、男女別に整備していない。（一般共用トイレは男女別で整備している）</t>
    <rPh sb="0" eb="2">
      <t>カクカイ</t>
    </rPh>
    <rPh sb="3" eb="6">
      <t>クルマイス</t>
    </rPh>
    <rPh sb="6" eb="9">
      <t>シヨウシャ</t>
    </rPh>
    <rPh sb="10" eb="12">
      <t>キョウヨウ</t>
    </rPh>
    <rPh sb="16" eb="17">
      <t>カン</t>
    </rPh>
    <rPh sb="21" eb="24">
      <t>ダンジョベツ</t>
    </rPh>
    <rPh sb="25" eb="27">
      <t>セイビ</t>
    </rPh>
    <rPh sb="34" eb="36">
      <t>イッパン</t>
    </rPh>
    <rPh sb="36" eb="38">
      <t>キョウヨウ</t>
    </rPh>
    <rPh sb="42" eb="45">
      <t>ダンジョベツ</t>
    </rPh>
    <rPh sb="46" eb="48">
      <t>セイビ</t>
    </rPh>
    <phoneticPr fontId="1"/>
  </si>
  <si>
    <t>1410092010524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</si>
</sst>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20</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2632</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100</v>
      </c>
      <c r="H17" s="27" t="s">
        <v>469</v>
      </c>
      <c r="I17" s="578">
        <v>5</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2538</v>
      </c>
      <c r="M20" s="27" t="s">
        <v>469</v>
      </c>
      <c r="N20" s="581" t="s">
        <v>2539</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2541</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4">
        <v>1987</v>
      </c>
      <c r="G26" s="425"/>
      <c r="H26" s="27" t="s">
        <v>466</v>
      </c>
      <c r="I26" s="585">
        <v>8</v>
      </c>
      <c r="J26" s="425"/>
      <c r="K26" s="27" t="s">
        <v>467</v>
      </c>
      <c r="L26" s="585">
        <v>28</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2544</v>
      </c>
      <c r="I31" s="441"/>
      <c r="J31" s="441"/>
      <c r="K31" s="441"/>
      <c r="L31" s="441"/>
      <c r="M31" s="441"/>
      <c r="N31" s="441"/>
      <c r="O31" s="441"/>
      <c r="P31" s="442"/>
      <c r="S31" s="12" t="str">
        <f>IF(H31="","未記入","")</f>
        <v/>
      </c>
    </row>
    <row r="32" spans="1:20" ht="39" customHeight="1">
      <c r="B32" s="283"/>
      <c r="C32" s="305"/>
      <c r="D32" s="305"/>
      <c r="E32" s="284"/>
      <c r="F32" s="575" t="s">
        <v>2545</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245</v>
      </c>
      <c r="H33" s="27" t="s">
        <v>469</v>
      </c>
      <c r="I33" s="578">
        <v>9</v>
      </c>
      <c r="J33" s="431"/>
      <c r="K33" s="431"/>
      <c r="L33" s="431"/>
      <c r="M33" s="431"/>
      <c r="N33" s="431"/>
      <c r="O33" s="431"/>
      <c r="P33" s="432"/>
      <c r="S33" s="12" t="str">
        <f>IF(OR(G33="",I33=""),"未記入","")</f>
        <v/>
      </c>
    </row>
    <row r="34" spans="2:20" ht="58.5" customHeight="1">
      <c r="B34" s="283"/>
      <c r="C34" s="305"/>
      <c r="D34" s="305"/>
      <c r="E34" s="284"/>
      <c r="F34" s="579" t="s">
        <v>2546</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2548</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2549</v>
      </c>
      <c r="K43" s="27" t="s">
        <v>469</v>
      </c>
      <c r="L43" s="589" t="s">
        <v>2550</v>
      </c>
      <c r="M43" s="27" t="s">
        <v>469</v>
      </c>
      <c r="N43" s="589" t="s">
        <v>2551</v>
      </c>
      <c r="O43" s="295"/>
      <c r="P43" s="296"/>
      <c r="S43" s="12" t="str">
        <f>IF(OR(J43="",L43="",N43=""),"未記入","")</f>
        <v/>
      </c>
    </row>
    <row r="44" spans="2:20" ht="20.100000000000001" customHeight="1">
      <c r="B44" s="169"/>
      <c r="C44" s="113"/>
      <c r="D44" s="113"/>
      <c r="E44" s="113"/>
      <c r="F44" s="113" t="s">
        <v>15</v>
      </c>
      <c r="G44" s="113"/>
      <c r="H44" s="113"/>
      <c r="I44" s="113"/>
      <c r="J44" s="580" t="s">
        <v>2549</v>
      </c>
      <c r="K44" s="27" t="s">
        <v>469</v>
      </c>
      <c r="L44" s="581" t="s">
        <v>2550</v>
      </c>
      <c r="M44" s="27" t="s">
        <v>469</v>
      </c>
      <c r="N44" s="581" t="s">
        <v>2552</v>
      </c>
      <c r="O44" s="295"/>
      <c r="P44" s="296"/>
    </row>
    <row r="45" spans="2:20" ht="20.100000000000001" customHeight="1">
      <c r="B45" s="169"/>
      <c r="C45" s="113"/>
      <c r="D45" s="113"/>
      <c r="E45" s="113"/>
      <c r="F45" s="177" t="s">
        <v>411</v>
      </c>
      <c r="G45" s="178"/>
      <c r="H45" s="178"/>
      <c r="I45" s="179"/>
      <c r="J45" s="570" t="s">
        <v>2553</v>
      </c>
      <c r="K45" s="100"/>
      <c r="L45" s="100"/>
      <c r="M45" s="27" t="s">
        <v>465</v>
      </c>
      <c r="N45" s="582" t="s">
        <v>2554</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2541</v>
      </c>
      <c r="K47" s="381"/>
      <c r="L47" s="583" t="s">
        <v>2540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2555</v>
      </c>
      <c r="K48" s="91"/>
      <c r="L48" s="91"/>
      <c r="M48" s="91"/>
      <c r="N48" s="91"/>
      <c r="O48" s="92"/>
      <c r="P48" s="93"/>
    </row>
    <row r="49" spans="1:20" ht="20.100000000000001" customHeight="1">
      <c r="B49" s="169"/>
      <c r="C49" s="113"/>
      <c r="D49" s="113"/>
      <c r="E49" s="113"/>
      <c r="F49" s="113" t="s">
        <v>18</v>
      </c>
      <c r="G49" s="113"/>
      <c r="H49" s="113"/>
      <c r="I49" s="113"/>
      <c r="J49" s="91" t="s">
        <v>2556</v>
      </c>
      <c r="K49" s="91"/>
      <c r="L49" s="91"/>
      <c r="M49" s="91"/>
      <c r="N49" s="91"/>
      <c r="O49" s="92"/>
      <c r="P49" s="93"/>
    </row>
    <row r="50" spans="1:20" ht="20.100000000000001" customHeight="1">
      <c r="B50" s="134" t="s">
        <v>28</v>
      </c>
      <c r="C50" s="84"/>
      <c r="D50" s="84"/>
      <c r="E50" s="84"/>
      <c r="F50" s="84"/>
      <c r="G50" s="84"/>
      <c r="H50" s="84"/>
      <c r="I50" s="84"/>
      <c r="J50" s="584">
        <v>2014</v>
      </c>
      <c r="K50" s="425"/>
      <c r="L50" s="27" t="s">
        <v>466</v>
      </c>
      <c r="M50" s="591">
        <v>3</v>
      </c>
      <c r="N50" s="27" t="s">
        <v>467</v>
      </c>
      <c r="O50" s="591">
        <v>1</v>
      </c>
      <c r="P50" s="29" t="s">
        <v>468</v>
      </c>
      <c r="S50" s="12" t="str">
        <f>IF(OR(J50="",M50="",O50=""),"未記入","")</f>
        <v/>
      </c>
    </row>
    <row r="51" spans="1:20" ht="20.100000000000001" customHeight="1" thickBot="1">
      <c r="B51" s="135" t="s">
        <v>29</v>
      </c>
      <c r="C51" s="427"/>
      <c r="D51" s="427"/>
      <c r="E51" s="427"/>
      <c r="F51" s="427"/>
      <c r="G51" s="427"/>
      <c r="H51" s="427"/>
      <c r="I51" s="427"/>
      <c r="J51" s="592">
        <v>2014</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2558</v>
      </c>
      <c r="K55" s="115"/>
      <c r="L55" s="115"/>
      <c r="M55" s="115"/>
      <c r="N55" s="115"/>
      <c r="O55" s="115"/>
      <c r="P55" s="116"/>
    </row>
    <row r="56" spans="1:20" ht="20.100000000000001" customHeight="1">
      <c r="B56" s="71"/>
      <c r="C56" s="72"/>
      <c r="D56" s="73"/>
      <c r="E56" s="113" t="s">
        <v>33</v>
      </c>
      <c r="F56" s="113"/>
      <c r="G56" s="113"/>
      <c r="H56" s="113"/>
      <c r="I56" s="113"/>
      <c r="J56" s="92" t="s">
        <v>2559</v>
      </c>
      <c r="K56" s="100"/>
      <c r="L56" s="100"/>
      <c r="M56" s="100"/>
      <c r="N56" s="100"/>
      <c r="O56" s="100"/>
      <c r="P56" s="101"/>
    </row>
    <row r="57" spans="1:20" ht="20.100000000000001" customHeight="1">
      <c r="B57" s="71"/>
      <c r="C57" s="72"/>
      <c r="D57" s="73"/>
      <c r="E57" s="113" t="s">
        <v>34</v>
      </c>
      <c r="F57" s="113"/>
      <c r="G57" s="113"/>
      <c r="H57" s="113"/>
      <c r="I57" s="113"/>
      <c r="J57" s="584">
        <v>2014</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v>2020</v>
      </c>
      <c r="K58" s="426"/>
      <c r="L58" s="28" t="s">
        <v>466</v>
      </c>
      <c r="M58" s="593">
        <v>3</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2987.02</v>
      </c>
      <c r="H61" s="78"/>
      <c r="I61" s="78"/>
      <c r="J61" s="78"/>
      <c r="K61" s="424"/>
      <c r="L61" s="348" t="s">
        <v>497</v>
      </c>
      <c r="M61" s="288"/>
      <c r="N61" s="288"/>
      <c r="O61" s="288"/>
      <c r="P61" s="391"/>
    </row>
    <row r="62" spans="1:20" ht="20.100000000000001" customHeight="1">
      <c r="B62" s="169"/>
      <c r="C62" s="113"/>
      <c r="D62" s="80" t="s">
        <v>39</v>
      </c>
      <c r="E62" s="81"/>
      <c r="F62" s="249"/>
      <c r="G62" s="590" t="s">
        <v>2560</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2561</v>
      </c>
      <c r="L65" s="100"/>
      <c r="M65" s="100"/>
      <c r="N65" s="100"/>
      <c r="O65" s="100"/>
      <c r="P65" s="101"/>
    </row>
    <row r="66" spans="2:16" ht="20.100000000000001" customHeight="1">
      <c r="B66" s="169"/>
      <c r="C66" s="113"/>
      <c r="D66" s="417"/>
      <c r="E66" s="346"/>
      <c r="F66" s="347"/>
      <c r="G66" s="102"/>
      <c r="H66" s="80" t="s">
        <v>421</v>
      </c>
      <c r="I66" s="81"/>
      <c r="J66" s="249"/>
      <c r="K66" s="570" t="s">
        <v>2562</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2014</v>
      </c>
      <c r="L68" s="31" t="s">
        <v>466</v>
      </c>
      <c r="M68" s="591">
        <v>1</v>
      </c>
      <c r="N68" s="31" t="s">
        <v>467</v>
      </c>
      <c r="O68" s="591">
        <v>31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2044</v>
      </c>
      <c r="L70" s="31" t="s">
        <v>466</v>
      </c>
      <c r="M70" s="591">
        <v>1</v>
      </c>
      <c r="N70" s="31" t="s">
        <v>467</v>
      </c>
      <c r="O70" s="591">
        <v>31</v>
      </c>
      <c r="P70" s="32" t="s">
        <v>468</v>
      </c>
    </row>
    <row r="71" spans="2:16" ht="20.100000000000001" customHeight="1">
      <c r="B71" s="169"/>
      <c r="C71" s="113"/>
      <c r="D71" s="304"/>
      <c r="E71" s="305"/>
      <c r="F71" s="284"/>
      <c r="G71" s="83"/>
      <c r="H71" s="86" t="s">
        <v>422</v>
      </c>
      <c r="I71" s="86"/>
      <c r="J71" s="87"/>
      <c r="K71" s="570" t="s">
        <v>2562</v>
      </c>
      <c r="L71" s="100"/>
      <c r="M71" s="100"/>
      <c r="N71" s="100"/>
      <c r="O71" s="100"/>
      <c r="P71" s="101"/>
    </row>
    <row r="72" spans="2:16" ht="20.100000000000001" customHeight="1">
      <c r="B72" s="188" t="s">
        <v>2356</v>
      </c>
      <c r="C72" s="189"/>
      <c r="D72" s="80" t="s">
        <v>40</v>
      </c>
      <c r="E72" s="81"/>
      <c r="F72" s="249"/>
      <c r="G72" s="294" t="s">
        <v>41</v>
      </c>
      <c r="H72" s="295"/>
      <c r="I72" s="295"/>
      <c r="J72" s="367"/>
      <c r="K72" s="92">
        <v>1508.05</v>
      </c>
      <c r="L72" s="100"/>
      <c r="M72" s="100"/>
      <c r="N72" s="86" t="s">
        <v>472</v>
      </c>
      <c r="O72" s="86"/>
      <c r="P72" s="245"/>
    </row>
    <row r="73" spans="2:16" ht="20.100000000000001" customHeight="1">
      <c r="B73" s="190"/>
      <c r="C73" s="191"/>
      <c r="D73" s="304"/>
      <c r="E73" s="305"/>
      <c r="F73" s="284"/>
      <c r="G73" s="84" t="s">
        <v>42</v>
      </c>
      <c r="H73" s="84"/>
      <c r="I73" s="84"/>
      <c r="J73" s="84"/>
      <c r="K73" s="92">
        <v>1508.05</v>
      </c>
      <c r="L73" s="100"/>
      <c r="M73" s="100"/>
      <c r="N73" s="86" t="s">
        <v>472</v>
      </c>
      <c r="O73" s="86"/>
      <c r="P73" s="245"/>
    </row>
    <row r="74" spans="2:16" ht="20.100000000000001" customHeight="1">
      <c r="B74" s="190"/>
      <c r="C74" s="191"/>
      <c r="D74" s="113" t="s">
        <v>43</v>
      </c>
      <c r="E74" s="113"/>
      <c r="F74" s="113"/>
      <c r="G74" s="590" t="s">
        <v>2563</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2564</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2561</v>
      </c>
      <c r="L83" s="100"/>
      <c r="M83" s="100"/>
      <c r="N83" s="100"/>
      <c r="O83" s="100"/>
      <c r="P83" s="101"/>
    </row>
    <row r="84" spans="2:19" ht="20.100000000000001" customHeight="1">
      <c r="B84" s="190"/>
      <c r="C84" s="191"/>
      <c r="D84" s="113"/>
      <c r="E84" s="113"/>
      <c r="F84" s="113"/>
      <c r="G84" s="102"/>
      <c r="H84" s="80" t="s">
        <v>421</v>
      </c>
      <c r="I84" s="81"/>
      <c r="J84" s="249"/>
      <c r="K84" s="570" t="s">
        <v>2562</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2014</v>
      </c>
      <c r="L86" s="31" t="s">
        <v>466</v>
      </c>
      <c r="M86" s="591">
        <v>1</v>
      </c>
      <c r="N86" s="31" t="s">
        <v>467</v>
      </c>
      <c r="O86" s="591">
        <v>31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2044</v>
      </c>
      <c r="L88" s="31" t="s">
        <v>466</v>
      </c>
      <c r="M88" s="591">
        <v>1</v>
      </c>
      <c r="N88" s="31" t="s">
        <v>467</v>
      </c>
      <c r="O88" s="591">
        <v>31</v>
      </c>
      <c r="P88" s="32" t="s">
        <v>468</v>
      </c>
    </row>
    <row r="89" spans="2:19" ht="20.100000000000001" customHeight="1">
      <c r="B89" s="192"/>
      <c r="C89" s="193"/>
      <c r="D89" s="113"/>
      <c r="E89" s="113"/>
      <c r="F89" s="113"/>
      <c r="G89" s="83"/>
      <c r="H89" s="86" t="s">
        <v>422</v>
      </c>
      <c r="I89" s="86"/>
      <c r="J89" s="87"/>
      <c r="K89" s="570" t="s">
        <v>2562</v>
      </c>
      <c r="L89" s="100"/>
      <c r="M89" s="100"/>
      <c r="N89" s="100"/>
      <c r="O89" s="100"/>
      <c r="P89" s="101"/>
    </row>
    <row r="90" spans="2:19" ht="20.100000000000001" customHeight="1">
      <c r="B90" s="169" t="s">
        <v>45</v>
      </c>
      <c r="C90" s="113"/>
      <c r="D90" s="117" t="s">
        <v>46</v>
      </c>
      <c r="E90" s="81"/>
      <c r="F90" s="249"/>
      <c r="G90" s="590" t="s">
        <v>2566</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13.33</v>
      </c>
      <c r="K95" s="42" t="s">
        <v>472</v>
      </c>
      <c r="L95" s="570">
        <v>41</v>
      </c>
      <c r="M95" s="381"/>
      <c r="N95" s="573" t="s">
        <v>2399</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v>2</v>
      </c>
      <c r="O106" s="100"/>
      <c r="P106" s="29" t="s">
        <v>474</v>
      </c>
    </row>
    <row r="107" spans="2:19" ht="20.100000000000001" customHeight="1">
      <c r="B107" s="413"/>
      <c r="C107" s="414"/>
      <c r="D107" s="80" t="s">
        <v>64</v>
      </c>
      <c r="E107" s="81"/>
      <c r="F107" s="249"/>
      <c r="G107" s="143">
        <v>4</v>
      </c>
      <c r="H107" s="249" t="s">
        <v>474</v>
      </c>
      <c r="I107" s="113" t="s">
        <v>68</v>
      </c>
      <c r="J107" s="113"/>
      <c r="K107" s="113"/>
      <c r="L107" s="113"/>
      <c r="M107" s="113"/>
      <c r="N107" s="92">
        <v>3</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2562</v>
      </c>
      <c r="H113" s="91"/>
      <c r="I113" s="91"/>
      <c r="J113" s="91"/>
      <c r="K113" s="91"/>
      <c r="L113" s="91"/>
      <c r="M113" s="91"/>
      <c r="N113" s="91"/>
      <c r="O113" s="92"/>
      <c r="P113" s="93"/>
    </row>
    <row r="114" spans="2:16" ht="20.100000000000001" customHeight="1">
      <c r="B114" s="413"/>
      <c r="C114" s="414"/>
      <c r="D114" s="117" t="s">
        <v>79</v>
      </c>
      <c r="E114" s="95"/>
      <c r="F114" s="96"/>
      <c r="G114" s="596" t="s">
        <v>2562</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2567</v>
      </c>
      <c r="H116" s="91"/>
      <c r="I116" s="91"/>
      <c r="J116" s="91"/>
      <c r="K116" s="91"/>
      <c r="L116" s="91"/>
      <c r="M116" s="91"/>
      <c r="N116" s="91"/>
      <c r="O116" s="92"/>
      <c r="P116" s="93"/>
    </row>
    <row r="117" spans="2:16" ht="20.100000000000001" customHeight="1">
      <c r="B117" s="94" t="s">
        <v>70</v>
      </c>
      <c r="C117" s="96"/>
      <c r="D117" s="85" t="s">
        <v>72</v>
      </c>
      <c r="E117" s="86"/>
      <c r="F117" s="87"/>
      <c r="G117" s="590" t="s">
        <v>2562</v>
      </c>
      <c r="H117" s="91"/>
      <c r="I117" s="91"/>
      <c r="J117" s="91"/>
      <c r="K117" s="91"/>
      <c r="L117" s="91"/>
      <c r="M117" s="91"/>
      <c r="N117" s="91"/>
      <c r="O117" s="92"/>
      <c r="P117" s="93"/>
    </row>
    <row r="118" spans="2:16" ht="20.100000000000001" customHeight="1">
      <c r="B118" s="71"/>
      <c r="C118" s="73"/>
      <c r="D118" s="136" t="s">
        <v>73</v>
      </c>
      <c r="E118" s="126"/>
      <c r="F118" s="127"/>
      <c r="G118" s="590" t="s">
        <v>2562</v>
      </c>
      <c r="H118" s="91"/>
      <c r="I118" s="91"/>
      <c r="J118" s="91"/>
      <c r="K118" s="91"/>
      <c r="L118" s="91"/>
      <c r="M118" s="91"/>
      <c r="N118" s="91"/>
      <c r="O118" s="92"/>
      <c r="P118" s="93"/>
    </row>
    <row r="119" spans="2:16" ht="20.100000000000001" customHeight="1">
      <c r="B119" s="71"/>
      <c r="C119" s="73"/>
      <c r="D119" s="120" t="s">
        <v>74</v>
      </c>
      <c r="E119" s="322"/>
      <c r="F119" s="121"/>
      <c r="G119" s="590" t="s">
        <v>2562</v>
      </c>
      <c r="H119" s="91"/>
      <c r="I119" s="91"/>
      <c r="J119" s="91"/>
      <c r="K119" s="91"/>
      <c r="L119" s="91"/>
      <c r="M119" s="91"/>
      <c r="N119" s="91"/>
      <c r="O119" s="92"/>
      <c r="P119" s="93"/>
    </row>
    <row r="120" spans="2:16" ht="20.100000000000001" customHeight="1">
      <c r="B120" s="71"/>
      <c r="C120" s="73"/>
      <c r="D120" s="85" t="s">
        <v>75</v>
      </c>
      <c r="E120" s="86"/>
      <c r="F120" s="87"/>
      <c r="G120" s="590" t="s">
        <v>2562</v>
      </c>
      <c r="H120" s="91"/>
      <c r="I120" s="91"/>
      <c r="J120" s="91"/>
      <c r="K120" s="91"/>
      <c r="L120" s="91"/>
      <c r="M120" s="91"/>
      <c r="N120" s="91"/>
      <c r="O120" s="92"/>
      <c r="P120" s="93"/>
    </row>
    <row r="121" spans="2:16" ht="20.100000000000001" customHeight="1">
      <c r="B121" s="71"/>
      <c r="C121" s="73"/>
      <c r="D121" s="85" t="s">
        <v>76</v>
      </c>
      <c r="E121" s="86"/>
      <c r="F121" s="87"/>
      <c r="G121" s="590" t="s">
        <v>2562</v>
      </c>
      <c r="H121" s="91"/>
      <c r="I121" s="91"/>
      <c r="J121" s="91"/>
      <c r="K121" s="91"/>
      <c r="L121" s="91"/>
      <c r="M121" s="91"/>
      <c r="N121" s="91"/>
      <c r="O121" s="92"/>
      <c r="P121" s="93"/>
    </row>
    <row r="122" spans="2:16" ht="20.100000000000001" customHeight="1">
      <c r="B122" s="74"/>
      <c r="C122" s="76"/>
      <c r="D122" s="85" t="s">
        <v>77</v>
      </c>
      <c r="E122" s="86"/>
      <c r="F122" s="87"/>
      <c r="G122" s="590" t="s">
        <v>2562</v>
      </c>
      <c r="H122" s="91"/>
      <c r="I122" s="91"/>
      <c r="J122" s="91"/>
      <c r="K122" s="91"/>
      <c r="L122" s="91"/>
      <c r="M122" s="91"/>
      <c r="N122" s="91"/>
      <c r="O122" s="92"/>
      <c r="P122" s="93"/>
    </row>
    <row r="123" spans="2:16" ht="20.100000000000001" customHeight="1">
      <c r="B123" s="94" t="s">
        <v>412</v>
      </c>
      <c r="C123" s="96"/>
      <c r="D123" s="85" t="s">
        <v>430</v>
      </c>
      <c r="E123" s="86"/>
      <c r="F123" s="87"/>
      <c r="G123" s="590" t="s">
        <v>2568</v>
      </c>
      <c r="H123" s="91"/>
      <c r="I123" s="91"/>
      <c r="J123" s="91"/>
      <c r="K123" s="91"/>
      <c r="L123" s="91"/>
      <c r="M123" s="91"/>
      <c r="N123" s="91"/>
      <c r="O123" s="92"/>
      <c r="P123" s="93"/>
    </row>
    <row r="124" spans="2:16" ht="20.100000000000001" customHeight="1">
      <c r="B124" s="71"/>
      <c r="C124" s="73"/>
      <c r="D124" s="136" t="s">
        <v>431</v>
      </c>
      <c r="E124" s="126"/>
      <c r="F124" s="127"/>
      <c r="G124" s="590" t="s">
        <v>2569</v>
      </c>
      <c r="H124" s="91"/>
      <c r="I124" s="91"/>
      <c r="J124" s="91"/>
      <c r="K124" s="91"/>
      <c r="L124" s="91"/>
      <c r="M124" s="91"/>
      <c r="N124" s="91"/>
      <c r="O124" s="92"/>
      <c r="P124" s="93"/>
    </row>
    <row r="125" spans="2:16" ht="20.100000000000001" customHeight="1">
      <c r="B125" s="71"/>
      <c r="C125" s="73"/>
      <c r="D125" s="120" t="s">
        <v>432</v>
      </c>
      <c r="E125" s="322"/>
      <c r="F125" s="121"/>
      <c r="G125" s="590" t="s">
        <v>2570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2571</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2572</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2573</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2573</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2573</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2573</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2573</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2561</v>
      </c>
      <c r="L144" s="386"/>
      <c r="M144" s="386"/>
      <c r="N144" s="386"/>
      <c r="O144" s="77"/>
      <c r="P144" s="387"/>
    </row>
    <row r="145" spans="1:20" ht="20.100000000000001" customHeight="1">
      <c r="B145" s="197"/>
      <c r="C145" s="198"/>
      <c r="D145" s="198"/>
      <c r="E145" s="199"/>
      <c r="F145" s="120" t="s">
        <v>2453</v>
      </c>
      <c r="G145" s="322"/>
      <c r="H145" s="322"/>
      <c r="I145" s="322"/>
      <c r="J145" s="121"/>
      <c r="K145" s="590" t="s">
        <v>2561</v>
      </c>
      <c r="L145" s="91"/>
      <c r="M145" s="91"/>
      <c r="N145" s="91"/>
      <c r="O145" s="92"/>
      <c r="P145" s="93"/>
    </row>
    <row r="146" spans="1:20" ht="20.100000000000001" customHeight="1">
      <c r="B146" s="197"/>
      <c r="C146" s="198"/>
      <c r="D146" s="198"/>
      <c r="E146" s="199"/>
      <c r="F146" s="120" t="s">
        <v>2456</v>
      </c>
      <c r="G146" s="322"/>
      <c r="H146" s="322"/>
      <c r="I146" s="322"/>
      <c r="J146" s="121"/>
      <c r="K146" s="590" t="s">
        <v>2561</v>
      </c>
      <c r="L146" s="91"/>
      <c r="M146" s="91"/>
      <c r="N146" s="91"/>
      <c r="O146" s="92"/>
      <c r="P146" s="93"/>
    </row>
    <row r="147" spans="1:20" ht="20.100000000000001" customHeight="1">
      <c r="B147" s="197"/>
      <c r="C147" s="198"/>
      <c r="D147" s="198"/>
      <c r="E147" s="199"/>
      <c r="F147" s="120" t="s">
        <v>2455</v>
      </c>
      <c r="G147" s="322"/>
      <c r="H147" s="322"/>
      <c r="I147" s="322"/>
      <c r="J147" s="121"/>
      <c r="K147" s="590" t="s">
        <v>2561</v>
      </c>
      <c r="L147" s="91"/>
      <c r="M147" s="91"/>
      <c r="N147" s="91"/>
      <c r="O147" s="92"/>
      <c r="P147" s="93"/>
    </row>
    <row r="148" spans="1:20" ht="20.100000000000001" customHeight="1">
      <c r="B148" s="197"/>
      <c r="C148" s="198"/>
      <c r="D148" s="198"/>
      <c r="E148" s="199"/>
      <c r="F148" s="85" t="s">
        <v>2458</v>
      </c>
      <c r="G148" s="86"/>
      <c r="H148" s="86"/>
      <c r="I148" s="86"/>
      <c r="J148" s="87"/>
      <c r="K148" s="590" t="s">
        <v>2561</v>
      </c>
      <c r="L148" s="91"/>
      <c r="M148" s="91"/>
      <c r="N148" s="91"/>
      <c r="O148" s="92"/>
      <c r="P148" s="93"/>
    </row>
    <row r="149" spans="1:20" ht="20.100000000000001" customHeight="1">
      <c r="B149" s="197"/>
      <c r="C149" s="198"/>
      <c r="D149" s="198"/>
      <c r="E149" s="199"/>
      <c r="F149" s="85" t="s">
        <v>2457</v>
      </c>
      <c r="G149" s="86"/>
      <c r="H149" s="86"/>
      <c r="I149" s="86"/>
      <c r="J149" s="87"/>
      <c r="K149" s="590" t="s">
        <v>2561</v>
      </c>
      <c r="L149" s="91"/>
      <c r="M149" s="91"/>
      <c r="N149" s="91"/>
      <c r="O149" s="92"/>
      <c r="P149" s="93"/>
    </row>
    <row r="150" spans="1:20" ht="20.100000000000001" customHeight="1">
      <c r="B150" s="197"/>
      <c r="C150" s="198"/>
      <c r="D150" s="198"/>
      <c r="E150" s="199"/>
      <c r="F150" s="85" t="s">
        <v>2459</v>
      </c>
      <c r="G150" s="86"/>
      <c r="H150" s="86"/>
      <c r="I150" s="86"/>
      <c r="J150" s="87"/>
      <c r="K150" s="590" t="s">
        <v>2561</v>
      </c>
      <c r="L150" s="91"/>
      <c r="M150" s="91"/>
      <c r="N150" s="91"/>
      <c r="O150" s="92"/>
      <c r="P150" s="93"/>
    </row>
    <row r="151" spans="1:20" ht="20.100000000000001" customHeight="1">
      <c r="B151" s="197"/>
      <c r="C151" s="198"/>
      <c r="D151" s="198"/>
      <c r="E151" s="199"/>
      <c r="F151" s="85" t="s">
        <v>2460</v>
      </c>
      <c r="G151" s="86"/>
      <c r="H151" s="86"/>
      <c r="I151" s="86"/>
      <c r="J151" s="87"/>
      <c r="K151" s="590" t="s">
        <v>2561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2562</v>
      </c>
      <c r="L153" s="91"/>
      <c r="M153" s="91"/>
      <c r="N153" s="91"/>
      <c r="O153" s="92"/>
      <c r="P153" s="93"/>
      <c r="T153" s="53"/>
    </row>
    <row r="154" spans="1:20" ht="20.100000000000001" customHeight="1">
      <c r="B154" s="197"/>
      <c r="C154" s="198"/>
      <c r="D154" s="198"/>
      <c r="E154" s="199"/>
      <c r="F154" s="85" t="s">
        <v>399</v>
      </c>
      <c r="G154" s="86"/>
      <c r="H154" s="86"/>
      <c r="I154" s="86"/>
      <c r="J154" s="87"/>
      <c r="K154" s="590" t="s">
        <v>2562</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2561</v>
      </c>
      <c r="L156" s="91"/>
      <c r="M156" s="91"/>
      <c r="N156" s="91"/>
      <c r="O156" s="92"/>
      <c r="P156" s="93"/>
      <c r="T156" s="53"/>
    </row>
    <row r="157" spans="1:20" ht="20.100000000000001" customHeight="1">
      <c r="B157" s="197"/>
      <c r="C157" s="198"/>
      <c r="D157" s="198"/>
      <c r="E157" s="199"/>
      <c r="F157" s="85" t="s">
        <v>2461</v>
      </c>
      <c r="G157" s="86"/>
      <c r="H157" s="86"/>
      <c r="I157" s="86"/>
      <c r="J157" s="87"/>
      <c r="K157" s="570" t="s">
        <v>2561</v>
      </c>
      <c r="L157" s="100"/>
      <c r="M157" s="100"/>
      <c r="N157" s="100"/>
      <c r="O157" s="100"/>
      <c r="P157" s="101"/>
    </row>
    <row r="158" spans="1:20" ht="20.100000000000001" customHeight="1">
      <c r="B158" s="197"/>
      <c r="C158" s="198"/>
      <c r="D158" s="198"/>
      <c r="E158" s="199"/>
      <c r="F158" s="85" t="s">
        <v>2462</v>
      </c>
      <c r="G158" s="86"/>
      <c r="H158" s="86"/>
      <c r="I158" s="86"/>
      <c r="J158" s="87"/>
      <c r="K158" s="570" t="s">
        <v>2562</v>
      </c>
      <c r="L158" s="100"/>
      <c r="M158" s="100"/>
      <c r="N158" s="100"/>
      <c r="O158" s="100"/>
      <c r="P158" s="101"/>
    </row>
    <row r="159" spans="1:20" ht="20.100000000000001" customHeight="1">
      <c r="B159" s="197"/>
      <c r="C159" s="198"/>
      <c r="D159" s="198"/>
      <c r="E159" s="199"/>
      <c r="F159" s="85" t="s">
        <v>403</v>
      </c>
      <c r="G159" s="86"/>
      <c r="H159" s="86"/>
      <c r="I159" s="86"/>
      <c r="J159" s="87"/>
      <c r="K159" s="590" t="s">
        <v>2562</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2562</v>
      </c>
      <c r="L160" s="91"/>
      <c r="M160" s="91"/>
      <c r="N160" s="91"/>
      <c r="O160" s="92"/>
      <c r="P160" s="93"/>
      <c r="T160" s="53"/>
    </row>
    <row r="161" spans="1:20" ht="20.100000000000001" customHeight="1">
      <c r="B161" s="197"/>
      <c r="C161" s="198"/>
      <c r="D161" s="198"/>
      <c r="E161" s="199"/>
      <c r="F161" s="85" t="s">
        <v>2464</v>
      </c>
      <c r="G161" s="86"/>
      <c r="H161" s="86"/>
      <c r="I161" s="86"/>
      <c r="J161" s="87"/>
      <c r="K161" s="590" t="s">
        <v>2562</v>
      </c>
      <c r="L161" s="91"/>
      <c r="M161" s="91"/>
      <c r="N161" s="91"/>
      <c r="O161" s="92"/>
      <c r="P161" s="93"/>
    </row>
    <row r="162" spans="1:20" ht="20.100000000000001" customHeight="1">
      <c r="B162" s="197"/>
      <c r="C162" s="198"/>
      <c r="D162" s="198"/>
      <c r="E162" s="199"/>
      <c r="F162" s="85" t="s">
        <v>2463</v>
      </c>
      <c r="G162" s="86"/>
      <c r="H162" s="86"/>
      <c r="I162" s="86"/>
      <c r="J162" s="87"/>
      <c r="K162" s="590" t="s">
        <v>2561</v>
      </c>
      <c r="L162" s="91"/>
      <c r="M162" s="91"/>
      <c r="N162" s="91"/>
      <c r="O162" s="92"/>
      <c r="P162" s="93"/>
    </row>
    <row r="163" spans="1:20" ht="20.100000000000001" customHeight="1">
      <c r="B163" s="197"/>
      <c r="C163" s="198"/>
      <c r="D163" s="198"/>
      <c r="E163" s="199"/>
      <c r="F163" s="117" t="s">
        <v>2520</v>
      </c>
      <c r="G163" s="95"/>
      <c r="H163" s="95"/>
      <c r="I163" s="95"/>
      <c r="J163" s="96"/>
      <c r="K163" s="590" t="s">
        <v>2561</v>
      </c>
      <c r="L163" s="91"/>
      <c r="M163" s="91"/>
      <c r="N163" s="91"/>
      <c r="O163" s="92"/>
      <c r="P163" s="93"/>
    </row>
    <row r="164" spans="1:20" ht="20.100000000000001" customHeight="1">
      <c r="B164" s="197"/>
      <c r="C164" s="198"/>
      <c r="D164" s="198"/>
      <c r="E164" s="199"/>
      <c r="F164" s="136" t="s">
        <v>2521</v>
      </c>
      <c r="G164" s="126"/>
      <c r="H164" s="126"/>
      <c r="I164" s="126"/>
      <c r="J164" s="127"/>
      <c r="K164" s="590" t="s">
        <v>2561</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2561</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2561</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2562</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2561</v>
      </c>
      <c r="L170" s="91"/>
      <c r="M170" s="91"/>
      <c r="N170" s="91"/>
      <c r="O170" s="92"/>
      <c r="P170" s="93"/>
    </row>
    <row r="171" spans="1:20" ht="20.100000000000001" customHeight="1">
      <c r="B171" s="197"/>
      <c r="C171" s="198"/>
      <c r="D171" s="198"/>
      <c r="E171" s="199"/>
      <c r="F171" s="118"/>
      <c r="G171" s="72"/>
      <c r="H171" s="73"/>
      <c r="I171" s="177" t="s">
        <v>95</v>
      </c>
      <c r="J171" s="179"/>
      <c r="K171" s="590" t="s">
        <v>2561</v>
      </c>
      <c r="L171" s="91"/>
      <c r="M171" s="91"/>
      <c r="N171" s="91"/>
      <c r="O171" s="92"/>
      <c r="P171" s="93"/>
    </row>
    <row r="172" spans="1:20" ht="20.100000000000001" customHeight="1">
      <c r="B172" s="197"/>
      <c r="C172" s="198"/>
      <c r="D172" s="198"/>
      <c r="E172" s="199"/>
      <c r="F172" s="119"/>
      <c r="G172" s="75"/>
      <c r="H172" s="76"/>
      <c r="I172" s="248" t="s">
        <v>96</v>
      </c>
      <c r="J172" s="216"/>
      <c r="K172" s="590" t="s">
        <v>2561</v>
      </c>
      <c r="L172" s="91"/>
      <c r="M172" s="91"/>
      <c r="N172" s="91"/>
      <c r="O172" s="92"/>
      <c r="P172" s="93"/>
    </row>
    <row r="173" spans="1:20" ht="20.100000000000001" customHeight="1">
      <c r="B173" s="197"/>
      <c r="C173" s="198"/>
      <c r="D173" s="198"/>
      <c r="E173" s="199"/>
      <c r="F173" s="180" t="s">
        <v>2516</v>
      </c>
      <c r="G173" s="181"/>
      <c r="H173" s="182"/>
      <c r="I173" s="177" t="s">
        <v>94</v>
      </c>
      <c r="J173" s="179"/>
      <c r="K173" s="590" t="s">
        <v>2561</v>
      </c>
      <c r="L173" s="91"/>
      <c r="M173" s="91"/>
      <c r="N173" s="91"/>
      <c r="O173" s="92"/>
      <c r="P173" s="93"/>
    </row>
    <row r="174" spans="1:20" ht="20.100000000000001" customHeight="1">
      <c r="B174" s="197"/>
      <c r="C174" s="198"/>
      <c r="D174" s="198"/>
      <c r="E174" s="199"/>
      <c r="F174" s="180"/>
      <c r="G174" s="181"/>
      <c r="H174" s="182"/>
      <c r="I174" s="177" t="s">
        <v>95</v>
      </c>
      <c r="J174" s="179"/>
      <c r="K174" s="590" t="s">
        <v>2562</v>
      </c>
      <c r="L174" s="91"/>
      <c r="M174" s="91"/>
      <c r="N174" s="91"/>
      <c r="O174" s="92"/>
      <c r="P174" s="93"/>
    </row>
    <row r="175" spans="1:20" ht="20.100000000000001" customHeight="1">
      <c r="B175" s="197"/>
      <c r="C175" s="198"/>
      <c r="D175" s="198"/>
      <c r="E175" s="199"/>
      <c r="F175" s="180"/>
      <c r="G175" s="181"/>
      <c r="H175" s="182"/>
      <c r="I175" s="248" t="s">
        <v>96</v>
      </c>
      <c r="J175" s="216"/>
      <c r="K175" s="590" t="s">
        <v>2561</v>
      </c>
      <c r="L175" s="91"/>
      <c r="M175" s="91"/>
      <c r="N175" s="91"/>
      <c r="O175" s="92"/>
      <c r="P175" s="93"/>
    </row>
    <row r="176" spans="1:20" ht="20.100000000000001" customHeight="1">
      <c r="B176" s="197"/>
      <c r="C176" s="198"/>
      <c r="D176" s="198"/>
      <c r="E176" s="199"/>
      <c r="F176" s="180"/>
      <c r="G176" s="181"/>
      <c r="H176" s="182"/>
      <c r="I176" s="177" t="s">
        <v>413</v>
      </c>
      <c r="J176" s="179"/>
      <c r="K176" s="590" t="s">
        <v>2561</v>
      </c>
      <c r="L176" s="91"/>
      <c r="M176" s="91"/>
      <c r="N176" s="91"/>
      <c r="O176" s="92"/>
      <c r="P176" s="93"/>
    </row>
    <row r="177" spans="1:20" customFormat="1" ht="30" customHeight="1">
      <c r="A177" s="2"/>
      <c r="B177" s="197"/>
      <c r="C177" s="198"/>
      <c r="D177" s="198"/>
      <c r="E177" s="199"/>
      <c r="F177" s="180"/>
      <c r="G177" s="181"/>
      <c r="H177" s="182"/>
      <c r="I177" s="177" t="s">
        <v>2475</v>
      </c>
      <c r="J177" s="179"/>
      <c r="K177" s="590" t="s">
        <v>2561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2561</v>
      </c>
      <c r="L190" s="91"/>
      <c r="M190" s="91"/>
      <c r="N190" s="91"/>
      <c r="O190" s="92"/>
      <c r="P190" s="93"/>
      <c r="T190" s="53"/>
    </row>
    <row r="191" spans="1:20" ht="20.100000000000001" customHeight="1">
      <c r="B191" s="94" t="s">
        <v>97</v>
      </c>
      <c r="C191" s="95"/>
      <c r="D191" s="95"/>
      <c r="E191" s="95"/>
      <c r="F191" s="96"/>
      <c r="G191" s="569" t="s">
        <v>2561</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2575</v>
      </c>
      <c r="G196" s="288" t="s">
        <v>456</v>
      </c>
      <c r="H196" s="288"/>
      <c r="I196" s="288"/>
      <c r="J196" s="288"/>
      <c r="K196" s="288"/>
      <c r="L196" s="288"/>
      <c r="M196" s="288"/>
      <c r="N196" s="288"/>
      <c r="O196" s="288"/>
      <c r="P196" s="391"/>
    </row>
    <row r="197" spans="1:20" ht="20.100000000000001" customHeight="1">
      <c r="B197" s="169"/>
      <c r="C197" s="113"/>
      <c r="D197" s="113"/>
      <c r="E197" s="113"/>
      <c r="F197" s="600" t="s">
        <v>2575</v>
      </c>
      <c r="G197" s="86" t="s">
        <v>457</v>
      </c>
      <c r="H197" s="86"/>
      <c r="I197" s="86"/>
      <c r="J197" s="86"/>
      <c r="K197" s="86"/>
      <c r="L197" s="86"/>
      <c r="M197" s="86"/>
      <c r="N197" s="86"/>
      <c r="O197" s="86"/>
      <c r="P197" s="245"/>
    </row>
    <row r="198" spans="1:20" ht="20.100000000000001" customHeight="1">
      <c r="B198" s="169"/>
      <c r="C198" s="113"/>
      <c r="D198" s="113"/>
      <c r="E198" s="113"/>
      <c r="F198" s="600" t="s">
        <v>2575</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2576</v>
      </c>
      <c r="J200" s="88"/>
      <c r="K200" s="88"/>
      <c r="L200" s="88"/>
      <c r="M200" s="88"/>
      <c r="N200" s="88"/>
      <c r="O200" s="89"/>
      <c r="P200" s="90"/>
    </row>
    <row r="201" spans="1:20" ht="39.950000000000003" customHeight="1">
      <c r="B201" s="66"/>
      <c r="C201" s="62"/>
      <c r="D201" s="462"/>
      <c r="E201" s="395"/>
      <c r="F201" s="113" t="s">
        <v>103</v>
      </c>
      <c r="G201" s="113"/>
      <c r="H201" s="113"/>
      <c r="I201" s="114" t="s">
        <v>2577</v>
      </c>
      <c r="J201" s="88"/>
      <c r="K201" s="88"/>
      <c r="L201" s="88"/>
      <c r="M201" s="88"/>
      <c r="N201" s="88"/>
      <c r="O201" s="89"/>
      <c r="P201" s="90"/>
    </row>
    <row r="202" spans="1:20" ht="79.5" customHeight="1">
      <c r="B202" s="66"/>
      <c r="C202" s="62"/>
      <c r="D202" s="462"/>
      <c r="E202" s="395"/>
      <c r="F202" s="113" t="s">
        <v>104</v>
      </c>
      <c r="G202" s="113"/>
      <c r="H202" s="113"/>
      <c r="I202" s="114" t="s">
        <v>2578</v>
      </c>
      <c r="J202" s="88"/>
      <c r="K202" s="88"/>
      <c r="L202" s="88"/>
      <c r="M202" s="88"/>
      <c r="N202" s="88"/>
      <c r="O202" s="89"/>
      <c r="P202" s="90"/>
    </row>
    <row r="203" spans="1:20" ht="79.5" customHeight="1">
      <c r="B203" s="66"/>
      <c r="C203" s="62"/>
      <c r="D203" s="462"/>
      <c r="E203" s="395"/>
      <c r="F203" s="113" t="s">
        <v>414</v>
      </c>
      <c r="G203" s="113"/>
      <c r="H203" s="113"/>
      <c r="I203" s="114"/>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2562</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2562</v>
      </c>
      <c r="N205" s="100"/>
      <c r="O205" s="100"/>
      <c r="P205" s="101"/>
      <c r="T205" s="53"/>
    </row>
    <row r="206" spans="1:20" ht="39.950000000000003" customHeight="1">
      <c r="B206" s="66"/>
      <c r="C206" s="62"/>
      <c r="D206" s="431">
        <v>2</v>
      </c>
      <c r="E206" s="393"/>
      <c r="F206" s="113" t="s">
        <v>5</v>
      </c>
      <c r="G206" s="113"/>
      <c r="H206" s="113"/>
      <c r="I206" s="104" t="s">
        <v>2615</v>
      </c>
      <c r="J206" s="250"/>
      <c r="K206" s="250"/>
      <c r="L206" s="250"/>
      <c r="M206" s="250"/>
      <c r="N206" s="250"/>
      <c r="O206" s="250"/>
      <c r="P206" s="251"/>
    </row>
    <row r="207" spans="1:20" ht="39.950000000000003" customHeight="1">
      <c r="B207" s="66"/>
      <c r="C207" s="62"/>
      <c r="D207" s="462"/>
      <c r="E207" s="395"/>
      <c r="F207" s="113" t="s">
        <v>103</v>
      </c>
      <c r="G207" s="113"/>
      <c r="H207" s="113"/>
      <c r="I207" s="114" t="s">
        <v>2579</v>
      </c>
      <c r="J207" s="88"/>
      <c r="K207" s="88"/>
      <c r="L207" s="88"/>
      <c r="M207" s="88"/>
      <c r="N207" s="88"/>
      <c r="O207" s="89"/>
      <c r="P207" s="90"/>
    </row>
    <row r="208" spans="1:20" ht="79.5" customHeight="1">
      <c r="B208" s="66"/>
      <c r="C208" s="62"/>
      <c r="D208" s="462"/>
      <c r="E208" s="395"/>
      <c r="F208" s="113" t="s">
        <v>104</v>
      </c>
      <c r="G208" s="113"/>
      <c r="H208" s="113"/>
      <c r="I208" s="114" t="s">
        <v>2580</v>
      </c>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2562</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2562</v>
      </c>
      <c r="N211" s="100"/>
      <c r="O211" s="100"/>
      <c r="P211" s="101"/>
      <c r="T211" s="53"/>
    </row>
    <row r="212" spans="1:20" ht="39.950000000000003" customHeight="1">
      <c r="B212" s="66"/>
      <c r="C212" s="62"/>
      <c r="D212" s="431">
        <v>3</v>
      </c>
      <c r="E212" s="393"/>
      <c r="F212" s="113" t="s">
        <v>5</v>
      </c>
      <c r="G212" s="113"/>
      <c r="H212" s="113"/>
      <c r="I212" s="104" t="s">
        <v>2581</v>
      </c>
      <c r="J212" s="250"/>
      <c r="K212" s="250"/>
      <c r="L212" s="250"/>
      <c r="M212" s="250"/>
      <c r="N212" s="250"/>
      <c r="O212" s="250"/>
      <c r="P212" s="251"/>
    </row>
    <row r="213" spans="1:20" ht="39.950000000000003" customHeight="1">
      <c r="B213" s="66"/>
      <c r="C213" s="62"/>
      <c r="D213" s="462"/>
      <c r="E213" s="395"/>
      <c r="F213" s="113" t="s">
        <v>103</v>
      </c>
      <c r="G213" s="113"/>
      <c r="H213" s="113"/>
      <c r="I213" s="114" t="s">
        <v>2582</v>
      </c>
      <c r="J213" s="88"/>
      <c r="K213" s="88"/>
      <c r="L213" s="88"/>
      <c r="M213" s="88"/>
      <c r="N213" s="88"/>
      <c r="O213" s="89"/>
      <c r="P213" s="90"/>
    </row>
    <row r="214" spans="1:20" ht="79.5" customHeight="1">
      <c r="B214" s="66"/>
      <c r="C214" s="62"/>
      <c r="D214" s="462"/>
      <c r="E214" s="395"/>
      <c r="F214" s="113" t="s">
        <v>104</v>
      </c>
      <c r="G214" s="113"/>
      <c r="H214" s="113"/>
      <c r="I214" s="114" t="s">
        <v>2583</v>
      </c>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2562</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2562</v>
      </c>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2561</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2581</v>
      </c>
      <c r="J234" s="88"/>
      <c r="K234" s="88"/>
      <c r="L234" s="88"/>
      <c r="M234" s="88"/>
      <c r="N234" s="88"/>
      <c r="O234" s="89"/>
      <c r="P234" s="90"/>
    </row>
    <row r="235" spans="1:20" ht="39.950000000000003" customHeight="1">
      <c r="B235" s="66"/>
      <c r="C235" s="62"/>
      <c r="D235" s="394"/>
      <c r="E235" s="395"/>
      <c r="F235" s="113" t="s">
        <v>103</v>
      </c>
      <c r="G235" s="113"/>
      <c r="H235" s="113"/>
      <c r="I235" s="114" t="s">
        <v>2582</v>
      </c>
      <c r="J235" s="88"/>
      <c r="K235" s="88"/>
      <c r="L235" s="88"/>
      <c r="M235" s="88"/>
      <c r="N235" s="88"/>
      <c r="O235" s="89"/>
      <c r="P235" s="90"/>
    </row>
    <row r="236" spans="1:20" ht="39.950000000000003" customHeight="1">
      <c r="B236" s="66"/>
      <c r="C236" s="62"/>
      <c r="D236" s="394"/>
      <c r="E236" s="395"/>
      <c r="F236" s="242" t="s">
        <v>105</v>
      </c>
      <c r="G236" s="242"/>
      <c r="H236" s="242"/>
      <c r="I236" s="114" t="s">
        <v>2584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2562</v>
      </c>
      <c r="K262" s="91"/>
      <c r="L262" s="91"/>
      <c r="M262" s="91"/>
      <c r="N262" s="91"/>
      <c r="O262" s="92"/>
      <c r="P262" s="93"/>
      <c r="S262" s="12" t="str">
        <f>IF(J262="","未記入","")</f>
        <v/>
      </c>
    </row>
    <row r="263" spans="2:20" ht="120" customHeight="1">
      <c r="B263" s="169" t="s">
        <v>123</v>
      </c>
      <c r="C263" s="113"/>
      <c r="D263" s="113"/>
      <c r="E263" s="113"/>
      <c r="F263" s="104" t="s">
        <v>2585</v>
      </c>
      <c r="G263" s="250"/>
      <c r="H263" s="250"/>
      <c r="I263" s="250"/>
      <c r="J263" s="250"/>
      <c r="K263" s="250"/>
      <c r="L263" s="250"/>
      <c r="M263" s="250"/>
      <c r="N263" s="250"/>
      <c r="O263" s="250"/>
      <c r="P263" s="251"/>
    </row>
    <row r="264" spans="2:20" ht="60" customHeight="1">
      <c r="B264" s="169" t="s">
        <v>475</v>
      </c>
      <c r="C264" s="113"/>
      <c r="D264" s="113"/>
      <c r="E264" s="113"/>
      <c r="F264" s="104" t="s">
        <v>2586</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2587</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2588</v>
      </c>
      <c r="K270" s="105"/>
      <c r="L270" s="105"/>
      <c r="M270" s="105"/>
      <c r="N270" s="105"/>
      <c r="O270" s="105"/>
      <c r="P270" s="106"/>
    </row>
    <row r="271" spans="2:20" ht="20.100000000000001" customHeight="1">
      <c r="B271" s="169" t="s">
        <v>127</v>
      </c>
      <c r="C271" s="113"/>
      <c r="D271" s="113"/>
      <c r="E271" s="113"/>
      <c r="F271" s="92">
        <v>41</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0.5</v>
      </c>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v>1</v>
      </c>
      <c r="O282" s="92"/>
      <c r="P282" s="93"/>
    </row>
    <row r="283" spans="1:20" ht="20.100000000000001" customHeight="1">
      <c r="B283" s="241" t="s">
        <v>137</v>
      </c>
      <c r="C283" s="113"/>
      <c r="D283" s="113"/>
      <c r="E283" s="380">
        <f>IF(OR($H$283&lt;&gt;"",$K$283&lt;&gt;""),SUM($H$283,$K$283),"")</f>
        <v>23</v>
      </c>
      <c r="F283" s="380"/>
      <c r="G283" s="380"/>
      <c r="H283" s="92">
        <v>15</v>
      </c>
      <c r="I283" s="100"/>
      <c r="J283" s="381"/>
      <c r="K283" s="91">
        <v>8</v>
      </c>
      <c r="L283" s="91"/>
      <c r="M283" s="91"/>
      <c r="N283" s="91">
        <f>16.4+3.3</f>
        <v>19.7</v>
      </c>
      <c r="O283" s="92"/>
      <c r="P283" s="93"/>
    </row>
    <row r="284" spans="1:20" ht="20.100000000000001" customHeight="1">
      <c r="B284" s="36"/>
      <c r="C284" s="113" t="s">
        <v>138</v>
      </c>
      <c r="D284" s="113"/>
      <c r="E284" s="380">
        <f>IF(OR($H$284&lt;&gt;"",$K$284&lt;&gt;""),SUM($H$284,$K$284),"")</f>
        <v>18</v>
      </c>
      <c r="F284" s="380"/>
      <c r="G284" s="380"/>
      <c r="H284" s="92">
        <v>14</v>
      </c>
      <c r="I284" s="100"/>
      <c r="J284" s="381"/>
      <c r="K284" s="91">
        <v>4</v>
      </c>
      <c r="L284" s="91"/>
      <c r="M284" s="91"/>
      <c r="N284" s="91">
        <f>14+2.4</f>
        <v>16.399999999999999</v>
      </c>
      <c r="O284" s="92"/>
      <c r="P284" s="93"/>
    </row>
    <row r="285" spans="1:20" ht="20.100000000000001" customHeight="1">
      <c r="B285" s="37"/>
      <c r="C285" s="113" t="s">
        <v>139</v>
      </c>
      <c r="D285" s="113"/>
      <c r="E285" s="380">
        <f>IF(OR($H$285&lt;&gt;"",$K$285&lt;&gt;""),SUM($H$285,$K$285),"")</f>
        <v>5</v>
      </c>
      <c r="F285" s="380"/>
      <c r="G285" s="380"/>
      <c r="H285" s="92">
        <v>1</v>
      </c>
      <c r="I285" s="100"/>
      <c r="J285" s="381"/>
      <c r="K285" s="91">
        <v>4</v>
      </c>
      <c r="L285" s="91"/>
      <c r="M285" s="91"/>
      <c r="N285" s="91">
        <v>3.3</v>
      </c>
      <c r="O285" s="92"/>
      <c r="P285" s="93"/>
    </row>
    <row r="286" spans="1:20" ht="20.100000000000001" customHeight="1">
      <c r="B286" s="169" t="s">
        <v>140</v>
      </c>
      <c r="C286" s="113"/>
      <c r="D286" s="113"/>
      <c r="E286" s="380">
        <f>IF(OR($H$286&lt;&gt;"",$K$286&lt;&gt;""),SUM($H$286,$K$286),"")</f>
        <v>4</v>
      </c>
      <c r="F286" s="380"/>
      <c r="G286" s="380"/>
      <c r="H286" s="92"/>
      <c r="I286" s="100"/>
      <c r="J286" s="381"/>
      <c r="K286" s="91">
        <v>4</v>
      </c>
      <c r="L286" s="91"/>
      <c r="M286" s="91"/>
      <c r="N286" s="91">
        <v>0.1</v>
      </c>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v>0.5</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c r="I290" s="100"/>
      <c r="J290" s="381"/>
      <c r="K290" s="91">
        <v>1</v>
      </c>
      <c r="L290" s="91"/>
      <c r="M290" s="91"/>
      <c r="N290" s="91">
        <v>0.8</v>
      </c>
      <c r="O290" s="92"/>
      <c r="P290" s="93"/>
    </row>
    <row r="291" spans="2:20" ht="20.100000000000001" customHeight="1">
      <c r="B291" s="169" t="s">
        <v>145</v>
      </c>
      <c r="C291" s="113"/>
      <c r="D291" s="113"/>
      <c r="E291" s="380">
        <f>IF(OR($H$291&lt;&gt;"",$K$291&lt;&gt;""),SUM($H$291,$K$291),"")</f>
        <v>3</v>
      </c>
      <c r="F291" s="380"/>
      <c r="G291" s="380"/>
      <c r="H291" s="92"/>
      <c r="I291" s="100"/>
      <c r="J291" s="381"/>
      <c r="K291" s="91">
        <v>3</v>
      </c>
      <c r="L291" s="91"/>
      <c r="M291" s="91"/>
      <c r="N291" s="91">
        <v>1</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4</v>
      </c>
      <c r="H302" s="178"/>
      <c r="I302" s="179"/>
      <c r="J302" s="91">
        <v>4</v>
      </c>
      <c r="K302" s="91"/>
      <c r="L302" s="91"/>
      <c r="M302" s="91"/>
      <c r="N302" s="91"/>
      <c r="O302" s="92"/>
      <c r="P302" s="93"/>
    </row>
    <row r="303" spans="2:20" ht="20.100000000000001" customHeight="1">
      <c r="B303" s="169" t="s">
        <v>158</v>
      </c>
      <c r="C303" s="113"/>
      <c r="D303" s="113"/>
      <c r="E303" s="113"/>
      <c r="F303" s="113"/>
      <c r="G303" s="177">
        <f>IF(OR($J$303&lt;&gt;"",$M$303&lt;&gt;""),SUM($J$303,$M$303),"")</f>
        <v>5</v>
      </c>
      <c r="H303" s="178"/>
      <c r="I303" s="179"/>
      <c r="J303" s="91">
        <v>5</v>
      </c>
      <c r="K303" s="91"/>
      <c r="L303" s="91"/>
      <c r="M303" s="91"/>
      <c r="N303" s="91"/>
      <c r="O303" s="92"/>
      <c r="P303" s="93"/>
    </row>
    <row r="304" spans="2:20" ht="20.100000000000001" customHeight="1">
      <c r="B304" s="169" t="s">
        <v>390</v>
      </c>
      <c r="C304" s="113"/>
      <c r="D304" s="113"/>
      <c r="E304" s="113"/>
      <c r="F304" s="113"/>
      <c r="G304" s="177">
        <f>IF(OR($J$304&lt;&gt;"",$M$304&lt;&gt;""),SUM($J$304,$M$304),"")</f>
        <v>5</v>
      </c>
      <c r="H304" s="178"/>
      <c r="I304" s="179"/>
      <c r="J304" s="91">
        <v>2</v>
      </c>
      <c r="K304" s="91"/>
      <c r="L304" s="91"/>
      <c r="M304" s="91">
        <v>3</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4</v>
      </c>
      <c r="H310" s="178"/>
      <c r="I310" s="179"/>
      <c r="J310" s="91"/>
      <c r="K310" s="91"/>
      <c r="L310" s="91"/>
      <c r="M310" s="91">
        <v>4</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15</v>
      </c>
      <c r="J320" s="39" t="s">
        <v>487</v>
      </c>
      <c r="K320" s="40" t="s">
        <v>435</v>
      </c>
      <c r="L320" s="23">
        <v>9</v>
      </c>
      <c r="M320" s="39" t="s">
        <v>486</v>
      </c>
      <c r="N320" s="23">
        <v>15</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2589</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2.1</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2562</v>
      </c>
      <c r="M338" s="78"/>
      <c r="N338" s="78"/>
      <c r="O338" s="78"/>
      <c r="P338" s="79"/>
    </row>
    <row r="339" spans="2:20" ht="20.100000000000001" customHeight="1">
      <c r="B339" s="345"/>
      <c r="C339" s="346"/>
      <c r="D339" s="346"/>
      <c r="E339" s="346"/>
      <c r="F339" s="347"/>
      <c r="G339" s="117" t="s">
        <v>441</v>
      </c>
      <c r="H339" s="96"/>
      <c r="I339" s="570" t="s">
        <v>2562</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2590</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3</v>
      </c>
      <c r="I344" s="22">
        <v>5</v>
      </c>
      <c r="J344" s="22">
        <v>5</v>
      </c>
      <c r="K344" s="22"/>
      <c r="L344" s="22"/>
      <c r="M344" s="22"/>
      <c r="N344" s="22">
        <v>3</v>
      </c>
      <c r="O344" s="22"/>
      <c r="P344" s="22"/>
      <c r="Q344" s="11"/>
    </row>
    <row r="345" spans="2:20" ht="20.100000000000001" customHeight="1">
      <c r="B345" s="94" t="s">
        <v>181</v>
      </c>
      <c r="C345" s="95"/>
      <c r="D345" s="95"/>
      <c r="E345" s="95"/>
      <c r="F345" s="96"/>
      <c r="G345" s="22">
        <v>1</v>
      </c>
      <c r="H345" s="22">
        <v>3</v>
      </c>
      <c r="I345" s="22">
        <v>3</v>
      </c>
      <c r="J345" s="22">
        <v>5</v>
      </c>
      <c r="K345" s="22"/>
      <c r="L345" s="22"/>
      <c r="M345" s="22"/>
      <c r="N345" s="22">
        <v>3</v>
      </c>
      <c r="O345" s="22"/>
      <c r="P345" s="22"/>
      <c r="Q345" s="11"/>
    </row>
    <row r="346" spans="2:20" ht="20.100000000000001" customHeight="1">
      <c r="B346" s="335" t="s">
        <v>182</v>
      </c>
      <c r="C346" s="336"/>
      <c r="D346" s="85" t="s">
        <v>183</v>
      </c>
      <c r="E346" s="86"/>
      <c r="F346" s="87"/>
      <c r="G346" s="22">
        <v>1</v>
      </c>
      <c r="H346" s="22">
        <v>1</v>
      </c>
      <c r="I346" s="22">
        <v>5</v>
      </c>
      <c r="J346" s="22">
        <v>4</v>
      </c>
      <c r="K346" s="22"/>
      <c r="L346" s="22"/>
      <c r="M346" s="22"/>
      <c r="N346" s="22">
        <v>1</v>
      </c>
      <c r="O346" s="22"/>
      <c r="P346" s="22"/>
      <c r="Q346" s="11"/>
    </row>
    <row r="347" spans="2:20" ht="20.100000000000001" customHeight="1">
      <c r="B347" s="337"/>
      <c r="C347" s="338"/>
      <c r="D347" s="117" t="s">
        <v>184</v>
      </c>
      <c r="E347" s="95"/>
      <c r="F347" s="96"/>
      <c r="G347" s="333"/>
      <c r="H347" s="333">
        <v>1</v>
      </c>
      <c r="I347" s="333">
        <v>5</v>
      </c>
      <c r="J347" s="333"/>
      <c r="K347" s="333"/>
      <c r="L347" s="333"/>
      <c r="M347" s="333"/>
      <c r="N347" s="333">
        <v>1</v>
      </c>
      <c r="O347" s="333">
        <v>1</v>
      </c>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1</v>
      </c>
      <c r="I349" s="333">
        <v>1</v>
      </c>
      <c r="J349" s="333">
        <v>2</v>
      </c>
      <c r="K349" s="333">
        <v>1</v>
      </c>
      <c r="L349" s="333"/>
      <c r="M349" s="333"/>
      <c r="N349" s="333">
        <v>1</v>
      </c>
      <c r="O349" s="333">
        <v>1</v>
      </c>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v>1</v>
      </c>
      <c r="I351" s="333">
        <v>3</v>
      </c>
      <c r="J351" s="333"/>
      <c r="K351" s="333"/>
      <c r="L351" s="333"/>
      <c r="M351" s="333"/>
      <c r="N351" s="333">
        <v>1</v>
      </c>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t="s">
        <v>2562</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2591</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2592</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2575</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2593</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v>1</v>
      </c>
      <c r="K369" s="100"/>
      <c r="L369" s="100"/>
      <c r="M369" s="86" t="s">
        <v>444</v>
      </c>
      <c r="N369" s="86"/>
      <c r="O369" s="86"/>
      <c r="P369" s="245"/>
      <c r="S369" s="12" t="str">
        <f>IF(F367=MST!CI6,IF(J369="","未記入",""),"")</f>
        <v/>
      </c>
    </row>
    <row r="370" spans="2:20" ht="120" customHeight="1">
      <c r="B370" s="173" t="s">
        <v>196</v>
      </c>
      <c r="C370" s="113"/>
      <c r="D370" s="113" t="s">
        <v>197</v>
      </c>
      <c r="E370" s="113"/>
      <c r="F370" s="603" t="s">
        <v>2594</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2595</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1</v>
      </c>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13.33</v>
      </c>
      <c r="J377" s="100"/>
      <c r="K377" s="100"/>
      <c r="L377" s="47" t="s">
        <v>472</v>
      </c>
      <c r="M377" s="92"/>
      <c r="N377" s="100"/>
      <c r="O377" s="100"/>
      <c r="P377" s="32" t="s">
        <v>472</v>
      </c>
    </row>
    <row r="378" spans="2:20" ht="20.100000000000001" customHeight="1">
      <c r="B378" s="169"/>
      <c r="C378" s="113"/>
      <c r="D378" s="113"/>
      <c r="E378" s="85" t="s">
        <v>212</v>
      </c>
      <c r="F378" s="86"/>
      <c r="G378" s="86"/>
      <c r="H378" s="87"/>
      <c r="I378" s="590" t="s">
        <v>2359</v>
      </c>
      <c r="J378" s="91"/>
      <c r="K378" s="91"/>
      <c r="L378" s="91"/>
      <c r="M378" s="569"/>
      <c r="N378" s="323"/>
      <c r="O378" s="323"/>
      <c r="P378" s="323"/>
      <c r="Q378" s="11"/>
    </row>
    <row r="379" spans="2:20" ht="20.100000000000001" customHeight="1">
      <c r="B379" s="169"/>
      <c r="C379" s="113"/>
      <c r="D379" s="113"/>
      <c r="E379" s="85" t="s">
        <v>58</v>
      </c>
      <c r="F379" s="86"/>
      <c r="G379" s="86"/>
      <c r="H379" s="87"/>
      <c r="I379" s="590" t="s">
        <v>2360</v>
      </c>
      <c r="J379" s="91"/>
      <c r="K379" s="91"/>
      <c r="L379" s="91"/>
      <c r="M379" s="569"/>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v>196000</v>
      </c>
      <c r="J382" s="100"/>
      <c r="K382" s="100"/>
      <c r="L382" s="42" t="s">
        <v>481</v>
      </c>
      <c r="M382" s="92"/>
      <c r="N382" s="100"/>
      <c r="O382" s="100"/>
      <c r="P382" s="29" t="s">
        <v>481</v>
      </c>
    </row>
    <row r="383" spans="2:20" ht="20.100000000000001" customHeight="1">
      <c r="B383" s="321" t="s">
        <v>204</v>
      </c>
      <c r="C383" s="81"/>
      <c r="D383" s="81"/>
      <c r="E383" s="81"/>
      <c r="F383" s="81"/>
      <c r="G383" s="81"/>
      <c r="H383" s="249"/>
      <c r="I383" s="92">
        <v>200000</v>
      </c>
      <c r="J383" s="100"/>
      <c r="K383" s="100"/>
      <c r="L383" s="42" t="s">
        <v>481</v>
      </c>
      <c r="M383" s="92"/>
      <c r="N383" s="100"/>
      <c r="O383" s="100"/>
      <c r="P383" s="29" t="s">
        <v>481</v>
      </c>
    </row>
    <row r="384" spans="2:20" ht="20.100000000000001" customHeight="1">
      <c r="B384" s="240"/>
      <c r="C384" s="85" t="s">
        <v>205</v>
      </c>
      <c r="D384" s="86"/>
      <c r="E384" s="86"/>
      <c r="F384" s="86"/>
      <c r="G384" s="86"/>
      <c r="H384" s="87"/>
      <c r="I384" s="92">
        <v>98000</v>
      </c>
      <c r="J384" s="100"/>
      <c r="K384" s="100"/>
      <c r="L384" s="42" t="s">
        <v>481</v>
      </c>
      <c r="M384" s="92"/>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47000</v>
      </c>
      <c r="J386" s="100"/>
      <c r="K386" s="100"/>
      <c r="L386" s="42" t="s">
        <v>481</v>
      </c>
      <c r="M386" s="92"/>
      <c r="N386" s="100"/>
      <c r="O386" s="100"/>
      <c r="P386" s="29" t="s">
        <v>481</v>
      </c>
    </row>
    <row r="387" spans="2:20" ht="20.100000000000001" customHeight="1">
      <c r="B387" s="169"/>
      <c r="C387" s="320"/>
      <c r="D387" s="320"/>
      <c r="E387" s="85" t="s">
        <v>217</v>
      </c>
      <c r="F387" s="86"/>
      <c r="G387" s="86"/>
      <c r="H387" s="87"/>
      <c r="I387" s="92">
        <v>25000</v>
      </c>
      <c r="J387" s="100"/>
      <c r="K387" s="100"/>
      <c r="L387" s="42" t="s">
        <v>481</v>
      </c>
      <c r="M387" s="92"/>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20000</v>
      </c>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2</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2597</v>
      </c>
      <c r="H400" s="250"/>
      <c r="I400" s="250"/>
      <c r="J400" s="250"/>
      <c r="K400" s="250"/>
      <c r="L400" s="250"/>
      <c r="M400" s="250"/>
      <c r="N400" s="250"/>
      <c r="O400" s="250"/>
      <c r="P400" s="251"/>
    </row>
    <row r="401" spans="2:20" ht="120" customHeight="1">
      <c r="B401" s="285" t="s">
        <v>216</v>
      </c>
      <c r="C401" s="86"/>
      <c r="D401" s="86"/>
      <c r="E401" s="86"/>
      <c r="F401" s="87"/>
      <c r="G401" s="104" t="s">
        <v>2598</v>
      </c>
      <c r="H401" s="250"/>
      <c r="I401" s="250"/>
      <c r="J401" s="250"/>
      <c r="K401" s="250"/>
      <c r="L401" s="250"/>
      <c r="M401" s="250"/>
      <c r="N401" s="250"/>
      <c r="O401" s="250"/>
      <c r="P401" s="251"/>
    </row>
    <row r="402" spans="2:20" ht="120" customHeight="1">
      <c r="B402" s="285" t="s">
        <v>219</v>
      </c>
      <c r="C402" s="86"/>
      <c r="D402" s="86"/>
      <c r="E402" s="86"/>
      <c r="F402" s="87"/>
      <c r="G402" s="104" t="s">
        <v>2599</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2600</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11</v>
      </c>
      <c r="I430" s="78"/>
      <c r="J430" s="78"/>
      <c r="K430" s="78"/>
      <c r="L430" s="78"/>
      <c r="M430" s="78"/>
      <c r="N430" s="78"/>
      <c r="O430" s="78"/>
      <c r="P430" s="41" t="s">
        <v>477</v>
      </c>
    </row>
    <row r="431" spans="1:20" ht="20.100000000000001" customHeight="1">
      <c r="B431" s="283"/>
      <c r="C431" s="284"/>
      <c r="D431" s="113" t="s">
        <v>245</v>
      </c>
      <c r="E431" s="113"/>
      <c r="F431" s="113"/>
      <c r="G431" s="113"/>
      <c r="H431" s="92">
        <v>30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6</v>
      </c>
      <c r="I434" s="100"/>
      <c r="J434" s="100"/>
      <c r="K434" s="100"/>
      <c r="L434" s="100"/>
      <c r="M434" s="100"/>
      <c r="N434" s="100"/>
      <c r="O434" s="100"/>
      <c r="P434" s="29" t="s">
        <v>479</v>
      </c>
    </row>
    <row r="435" spans="2:16" ht="20.100000000000001" customHeight="1">
      <c r="B435" s="169"/>
      <c r="C435" s="113"/>
      <c r="D435" s="113" t="s">
        <v>249</v>
      </c>
      <c r="E435" s="113"/>
      <c r="F435" s="113"/>
      <c r="G435" s="113"/>
      <c r="H435" s="92">
        <v>35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5</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6</v>
      </c>
      <c r="I442" s="100"/>
      <c r="J442" s="100"/>
      <c r="K442" s="100"/>
      <c r="L442" s="100"/>
      <c r="M442" s="100"/>
      <c r="N442" s="100"/>
      <c r="O442" s="100"/>
      <c r="P442" s="29" t="s">
        <v>479</v>
      </c>
    </row>
    <row r="443" spans="2:16" ht="20.100000000000001" customHeight="1">
      <c r="B443" s="271"/>
      <c r="C443" s="272"/>
      <c r="D443" s="113" t="s">
        <v>257</v>
      </c>
      <c r="E443" s="113"/>
      <c r="F443" s="113"/>
      <c r="G443" s="113"/>
      <c r="H443" s="92">
        <v>7</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6</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18</v>
      </c>
      <c r="I446" s="100"/>
      <c r="J446" s="100"/>
      <c r="K446" s="100"/>
      <c r="L446" s="100"/>
      <c r="M446" s="100"/>
      <c r="N446" s="100"/>
      <c r="O446" s="100"/>
      <c r="P446" s="29" t="s">
        <v>479</v>
      </c>
    </row>
    <row r="447" spans="2:16" ht="20.100000000000001" customHeight="1">
      <c r="B447" s="169"/>
      <c r="C447" s="113"/>
      <c r="D447" s="113" t="s">
        <v>261</v>
      </c>
      <c r="E447" s="113"/>
      <c r="F447" s="113"/>
      <c r="G447" s="113"/>
      <c r="H447" s="92">
        <v>10</v>
      </c>
      <c r="I447" s="100"/>
      <c r="J447" s="100"/>
      <c r="K447" s="100"/>
      <c r="L447" s="100"/>
      <c r="M447" s="100"/>
      <c r="N447" s="100"/>
      <c r="O447" s="100"/>
      <c r="P447" s="29" t="s">
        <v>479</v>
      </c>
    </row>
    <row r="448" spans="2:16" ht="20.100000000000001" customHeight="1">
      <c r="B448" s="169"/>
      <c r="C448" s="113"/>
      <c r="D448" s="113" t="s">
        <v>262</v>
      </c>
      <c r="E448" s="113"/>
      <c r="F448" s="113"/>
      <c r="G448" s="113"/>
      <c r="H448" s="92">
        <v>2</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90</v>
      </c>
      <c r="I452" s="78"/>
      <c r="J452" s="78"/>
      <c r="K452" s="78"/>
      <c r="L452" s="78"/>
      <c r="M452" s="78"/>
      <c r="N452" s="78"/>
      <c r="O452" s="78"/>
      <c r="P452" s="41" t="s">
        <v>485</v>
      </c>
    </row>
    <row r="453" spans="2:20" ht="20.100000000000001" customHeight="1">
      <c r="B453" s="169" t="s">
        <v>266</v>
      </c>
      <c r="C453" s="113"/>
      <c r="D453" s="113"/>
      <c r="E453" s="113"/>
      <c r="F453" s="113"/>
      <c r="G453" s="113"/>
      <c r="H453" s="92">
        <v>41</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4</v>
      </c>
      <c r="I461" s="100"/>
      <c r="J461" s="100"/>
      <c r="K461" s="100"/>
      <c r="L461" s="100"/>
      <c r="M461" s="100"/>
      <c r="N461" s="100"/>
      <c r="O461" s="100"/>
      <c r="P461" s="29" t="s">
        <v>479</v>
      </c>
    </row>
    <row r="462" spans="2:20" ht="20.100000000000001" customHeight="1">
      <c r="B462" s="265"/>
      <c r="C462" s="266"/>
      <c r="D462" s="266"/>
      <c r="E462" s="113" t="s">
        <v>415</v>
      </c>
      <c r="F462" s="113"/>
      <c r="G462" s="113"/>
      <c r="H462" s="92">
        <v>4</v>
      </c>
      <c r="I462" s="100"/>
      <c r="J462" s="100"/>
      <c r="K462" s="100"/>
      <c r="L462" s="100"/>
      <c r="M462" s="100"/>
      <c r="N462" s="100"/>
      <c r="O462" s="100"/>
      <c r="P462" s="29" t="s">
        <v>479</v>
      </c>
    </row>
    <row r="463" spans="2:20" ht="20.100000000000001" customHeight="1">
      <c r="B463" s="265"/>
      <c r="C463" s="266"/>
      <c r="D463" s="266"/>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4</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2602</v>
      </c>
      <c r="I474" s="250"/>
      <c r="J474" s="250"/>
      <c r="K474" s="250"/>
      <c r="L474" s="250"/>
      <c r="M474" s="250"/>
      <c r="N474" s="250"/>
      <c r="O474" s="250"/>
      <c r="P474" s="251"/>
    </row>
    <row r="475" spans="1:20" ht="20.100000000000001" customHeight="1">
      <c r="B475" s="262"/>
      <c r="C475" s="85" t="s">
        <v>14</v>
      </c>
      <c r="D475" s="86"/>
      <c r="E475" s="86"/>
      <c r="F475" s="86"/>
      <c r="G475" s="87"/>
      <c r="H475" s="576" t="s">
        <v>2603</v>
      </c>
      <c r="I475" s="115"/>
      <c r="J475" s="27" t="s">
        <v>469</v>
      </c>
      <c r="K475" s="605" t="s">
        <v>2604</v>
      </c>
      <c r="L475" s="115"/>
      <c r="M475" s="27" t="s">
        <v>469</v>
      </c>
      <c r="N475" s="605" t="s">
        <v>2605</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2616</v>
      </c>
      <c r="I481" s="250"/>
      <c r="J481" s="250"/>
      <c r="K481" s="250"/>
      <c r="L481" s="250"/>
      <c r="M481" s="250"/>
      <c r="N481" s="250"/>
      <c r="O481" s="250"/>
      <c r="P481" s="251"/>
    </row>
    <row r="482" spans="2:16" ht="20.100000000000001" customHeight="1">
      <c r="B482" s="255"/>
      <c r="C482" s="85" t="s">
        <v>14</v>
      </c>
      <c r="D482" s="86"/>
      <c r="E482" s="86"/>
      <c r="F482" s="86"/>
      <c r="G482" s="87"/>
      <c r="H482" s="576" t="s">
        <v>2617</v>
      </c>
      <c r="I482" s="115"/>
      <c r="J482" s="27" t="s">
        <v>469</v>
      </c>
      <c r="K482" s="605" t="s">
        <v>2618</v>
      </c>
      <c r="L482" s="115"/>
      <c r="M482" s="27" t="s">
        <v>469</v>
      </c>
      <c r="N482" s="605" t="s">
        <v>2619</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2620</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2621</v>
      </c>
      <c r="I488" s="250"/>
      <c r="J488" s="250"/>
      <c r="K488" s="250"/>
      <c r="L488" s="250"/>
      <c r="M488" s="250"/>
      <c r="N488" s="250"/>
      <c r="O488" s="250"/>
      <c r="P488" s="251"/>
    </row>
    <row r="489" spans="2:16" ht="20.100000000000001" customHeight="1">
      <c r="B489" s="255"/>
      <c r="C489" s="85" t="s">
        <v>14</v>
      </c>
      <c r="D489" s="86"/>
      <c r="E489" s="86"/>
      <c r="F489" s="86"/>
      <c r="G489" s="87"/>
      <c r="H489" s="576" t="s">
        <v>2622</v>
      </c>
      <c r="I489" s="115"/>
      <c r="J489" s="27" t="s">
        <v>469</v>
      </c>
      <c r="K489" s="605" t="s">
        <v>2623</v>
      </c>
      <c r="L489" s="115"/>
      <c r="M489" s="27" t="s">
        <v>469</v>
      </c>
      <c r="N489" s="605" t="s">
        <v>2624</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2625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2626</v>
      </c>
      <c r="I495" s="250"/>
      <c r="J495" s="250"/>
      <c r="K495" s="250"/>
      <c r="L495" s="250"/>
      <c r="M495" s="250"/>
      <c r="N495" s="250"/>
      <c r="O495" s="250"/>
      <c r="P495" s="251"/>
    </row>
    <row r="496" spans="2:16" ht="20.100000000000001" customHeight="1">
      <c r="B496" s="255"/>
      <c r="C496" s="85" t="s">
        <v>14</v>
      </c>
      <c r="D496" s="86"/>
      <c r="E496" s="86"/>
      <c r="F496" s="86"/>
      <c r="G496" s="87"/>
      <c r="H496" s="576" t="s">
        <v>2622</v>
      </c>
      <c r="I496" s="115"/>
      <c r="J496" s="27" t="s">
        <v>469</v>
      </c>
      <c r="K496" s="605" t="s">
        <v>2627</v>
      </c>
      <c r="L496" s="115"/>
      <c r="M496" s="27" t="s">
        <v>469</v>
      </c>
      <c r="N496" s="605" t="s">
        <v>2628</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2629</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2606</v>
      </c>
      <c r="M512" s="88"/>
      <c r="N512" s="88"/>
      <c r="O512" s="89"/>
      <c r="P512" s="90"/>
    </row>
    <row r="513" spans="2:20" ht="20.100000000000001" customHeight="1">
      <c r="B513" s="94" t="s">
        <v>287</v>
      </c>
      <c r="C513" s="95"/>
      <c r="D513" s="95"/>
      <c r="E513" s="95"/>
      <c r="F513" s="95"/>
      <c r="G513" s="96"/>
      <c r="H513" s="570" t="s">
        <v>2562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2607</v>
      </c>
      <c r="M515" s="88"/>
      <c r="N515" s="88"/>
      <c r="O515" s="89"/>
      <c r="P515" s="90"/>
    </row>
    <row r="516" spans="2:20" ht="20.100000000000001" customHeight="1" thickBot="1">
      <c r="B516" s="220" t="s">
        <v>288</v>
      </c>
      <c r="C516" s="221"/>
      <c r="D516" s="221"/>
      <c r="E516" s="221"/>
      <c r="F516" s="221"/>
      <c r="G516" s="221"/>
      <c r="H516" s="597" t="s">
        <v>2562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2608</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2562</v>
      </c>
      <c r="K522" s="91"/>
      <c r="L522" s="91"/>
      <c r="M522" s="91"/>
      <c r="N522" s="91"/>
      <c r="O522" s="92"/>
      <c r="P522" s="93"/>
      <c r="S522" s="12" t="str">
        <f>IF($F$519=MST!$I$6,IF(J522="","未記入",""),"")</f>
        <v/>
      </c>
    </row>
    <row r="523" spans="2:20" ht="20.100000000000001" customHeight="1">
      <c r="B523" s="94" t="s">
        <v>2514</v>
      </c>
      <c r="C523" s="95"/>
      <c r="D523" s="95"/>
      <c r="E523" s="96"/>
      <c r="F523" s="570" t="s">
        <v>2561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2609</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2609</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2609</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2562</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2562</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2562</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2631</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2630</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&amp;P ページ</oddFooter>
  </headerFooter>
  <rowBreaks count="27" manualBreakCount="27">
    <brk id="28" max="16383" man="1"/>
    <brk id="52" max="16383" man="1"/>
    <brk id="79" max="16383" man="1"/>
    <brk id="104" max="16383" man="1"/>
    <brk id="129" max="16383" man="1"/>
    <brk id="142" max="16383" man="1"/>
    <brk id="169" max="16383" man="1"/>
    <brk id="205" max="16383" man="1"/>
    <brk id="219" max="16383" man="1"/>
    <brk id="240" max="16383" man="1"/>
    <brk id="258" max="16383" man="1"/>
    <brk id="273" max="16383" man="1"/>
    <brk id="306" max="16383" man="1"/>
    <brk id="335" max="16383" man="1"/>
    <brk id="355" max="16383" man="1"/>
    <brk id="372" max="16383" man="1"/>
    <brk id="399" max="16383" man="1"/>
    <brk id="406" max="16383" man="1"/>
    <brk id="414" max="16383" man="1"/>
    <brk id="421" max="16383" man="1"/>
    <brk id="427" max="16383" man="1"/>
    <brk id="457" max="16383" man="1"/>
    <brk id="479" max="16383" man="1"/>
    <brk id="508" max="16383" man="1"/>
    <brk id="535" max="16383" man="1"/>
    <brk id="581" max="16383" man="1"/>
    <brk id="584" max="16383"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M23" sqref="M23:Q2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c r="I4" s="470"/>
      <c r="J4" s="471"/>
      <c r="K4" s="472"/>
      <c r="L4" s="472"/>
      <c r="M4" s="471"/>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2610</v>
      </c>
      <c r="K13" s="472"/>
      <c r="L13" s="472"/>
      <c r="M13" s="471" t="s">
        <v>2611</v>
      </c>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t="s">
        <v>2359</v>
      </c>
      <c r="I22" s="470"/>
      <c r="J22" s="471" t="s">
        <v>2612</v>
      </c>
      <c r="K22" s="472"/>
      <c r="L22" s="472"/>
      <c r="M22" s="471" t="s">
        <v>2613</v>
      </c>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2562</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2562</v>
      </c>
      <c r="K7" s="518"/>
      <c r="L7" s="518"/>
      <c r="M7" s="518"/>
      <c r="N7" s="518"/>
      <c r="O7" s="519"/>
      <c r="P7" s="619"/>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2562</v>
      </c>
      <c r="K8" s="520"/>
      <c r="L8" s="520"/>
      <c r="M8" s="520"/>
      <c r="N8" s="520"/>
      <c r="O8" s="521"/>
      <c r="P8" s="621"/>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2562</v>
      </c>
      <c r="Q9" s="520"/>
      <c r="R9" s="520"/>
      <c r="S9" s="520"/>
      <c r="T9" s="520"/>
      <c r="U9" s="521"/>
      <c r="V9" s="622"/>
      <c r="W9" s="517"/>
      <c r="X9" s="517"/>
      <c r="Y9" s="622"/>
      <c r="Z9" s="517"/>
      <c r="AA9" s="517"/>
      <c r="AB9" s="524" t="s">
        <v>2614</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2562</v>
      </c>
      <c r="K10" s="520"/>
      <c r="L10" s="520"/>
      <c r="M10" s="520"/>
      <c r="N10" s="520"/>
      <c r="O10" s="521"/>
      <c r="P10" s="621"/>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2562</v>
      </c>
      <c r="K11" s="520"/>
      <c r="L11" s="520"/>
      <c r="M11" s="520"/>
      <c r="N11" s="520"/>
      <c r="O11" s="521"/>
      <c r="P11" s="621"/>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2562</v>
      </c>
      <c r="K12" s="520"/>
      <c r="L12" s="520"/>
      <c r="M12" s="520"/>
      <c r="N12" s="520"/>
      <c r="O12" s="521"/>
      <c r="P12" s="621"/>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2562</v>
      </c>
      <c r="K13" s="520"/>
      <c r="L13" s="520"/>
      <c r="M13" s="520"/>
      <c r="N13" s="520"/>
      <c r="O13" s="521"/>
      <c r="P13" s="621"/>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2562</v>
      </c>
      <c r="K14" s="520"/>
      <c r="L14" s="520"/>
      <c r="M14" s="520"/>
      <c r="N14" s="520"/>
      <c r="O14" s="521"/>
      <c r="P14" s="621"/>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2562</v>
      </c>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2562</v>
      </c>
      <c r="K17" s="518"/>
      <c r="L17" s="518"/>
      <c r="M17" s="518"/>
      <c r="N17" s="518"/>
      <c r="O17" s="519"/>
      <c r="P17" s="619"/>
      <c r="Q17" s="518"/>
      <c r="R17" s="518"/>
      <c r="S17" s="518"/>
      <c r="T17" s="518"/>
      <c r="U17" s="519"/>
      <c r="V17" s="620"/>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2562</v>
      </c>
      <c r="K18" s="520"/>
      <c r="L18" s="520"/>
      <c r="M18" s="520"/>
      <c r="N18" s="520"/>
      <c r="O18" s="521"/>
      <c r="P18" s="621"/>
      <c r="Q18" s="520"/>
      <c r="R18" s="520"/>
      <c r="S18" s="520"/>
      <c r="T18" s="520"/>
      <c r="U18" s="521"/>
      <c r="V18" s="622"/>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2562</v>
      </c>
      <c r="K19" s="520"/>
      <c r="L19" s="520"/>
      <c r="M19" s="520"/>
      <c r="N19" s="520"/>
      <c r="O19" s="521"/>
      <c r="P19" s="621"/>
      <c r="Q19" s="520"/>
      <c r="R19" s="520"/>
      <c r="S19" s="520"/>
      <c r="T19" s="520"/>
      <c r="U19" s="521"/>
      <c r="V19" s="622"/>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2562</v>
      </c>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2561</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2561</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2562</v>
      </c>
      <c r="Q23" s="520"/>
      <c r="R23" s="520"/>
      <c r="S23" s="520"/>
      <c r="T23" s="520"/>
      <c r="U23" s="521"/>
      <c r="V23" s="622"/>
      <c r="W23" s="517"/>
      <c r="X23" s="517"/>
      <c r="Y23" s="622"/>
      <c r="Z23" s="517"/>
      <c r="AA23" s="517"/>
      <c r="AB23" s="524" t="s">
        <v>2614</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2562</v>
      </c>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2562</v>
      </c>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2562</v>
      </c>
      <c r="K29" s="520"/>
      <c r="L29" s="520"/>
      <c r="M29" s="520"/>
      <c r="N29" s="520"/>
      <c r="O29" s="521"/>
      <c r="P29" s="621"/>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2562</v>
      </c>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2562</v>
      </c>
      <c r="K31" s="520"/>
      <c r="L31" s="520"/>
      <c r="M31" s="520"/>
      <c r="N31" s="520"/>
      <c r="O31" s="521"/>
      <c r="P31" s="621"/>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2562</v>
      </c>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2562</v>
      </c>
      <c r="K34" s="518"/>
      <c r="L34" s="518"/>
      <c r="M34" s="518"/>
      <c r="N34" s="518"/>
      <c r="O34" s="519"/>
      <c r="P34" s="619"/>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2561</v>
      </c>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2561</v>
      </c>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2025-03-06T01:21:59Z</dcterms:modified>
</cp:coreProperties>
</file>