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45" yWindow="271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5" i="24" l="1"/>
  <c r="M383" i="24" s="1"/>
  <c r="M381" i="24"/>
  <c r="I385" i="24"/>
  <c r="I383" i="24" s="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<sst xmlns="http://schemas.openxmlformats.org/spreadsheetml/2006/main" count="3254" uniqueCount="2677">
  <si>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</si>
  <si>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</si>
  <si>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</si>
  <si>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</si>
  <si>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</si>
  <si>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</si>
  <si>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</si>
  <si>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</si>
  <si>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</si>
  <si>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</si>
  <si>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</si>
  <si>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</si>
  <si>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</si>
  <si>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</si>
  <si>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</si>
  <si>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</si>
  <si>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</si>
  <si>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</si>
  <si>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</si>
  <si>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</si>
  <si>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</si>
  <si>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</si>
  <si>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</si>
  <si>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</si>
  <si>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</si>
  <si>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</si>
  <si>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</si>
  <si>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</si>
  <si>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</si>
  <si>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</si>
  <si>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</si>
  <si>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</si>
  <si>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</si>
  <si>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</si>
  <si>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</si>
  <si>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</si>
  <si>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</si>
  <si>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</si>
  <si>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</si>
  <si>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</si>
  <si>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</si>
  <si>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</si>
  <si>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</si>
  <si>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</si>
  <si>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</si>
  <si>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</si>
  <si>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</si>
  <si>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</si>
  <si>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</si>
  <si>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</si>
  <si>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</si>
  <si>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</si>
  <si>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</si>
  <si>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</si>
  <si>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</si>
  <si>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</si>
  <si>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</si>
  <si>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</si>
  <si>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</si>
  <si>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</si>
  <si>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</si>
  <si>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</si>
  <si>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</si>
  <si>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</si>
  <si>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</si>
  <si>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</si>
  <si>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</si>
  <si>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</si>
  <si>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</si>
  <si>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</si>
  <si>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</si>
  <si>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</si>
  <si>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</si>
  <si>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</si>
  <si>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</si>
  <si>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</si>
  <si>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</si>
  <si>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</si>
  <si>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</si>
  <si>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</si>
  <si>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</si>
  <si>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</si>
  <si>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</si>
  <si>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</si>
  <si>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</si>
  <si>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</si>
  <si>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</si>
  <si>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</si>
  <si>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</si>
  <si>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</si>
  <si>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</si>
  <si>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</si>
  <si>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</si>
  <si>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</si>
  <si>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</si>
  <si>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</si>
  <si>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</si>
  <si>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</si>
  <si>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</si>
  <si>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</si>
  <si>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</si>
  <si>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</si>
  <si>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</si>
  <si>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</si>
  <si>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</si>
  <si>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</si>
  <si>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</si>
  <si>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</si>
  <si>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</si>
  <si>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</si>
  <si>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</si>
  <si>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</si>
  <si>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</si>
  <si>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</si>
  <si>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</si>
  <si>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</si>
  <si>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</si>
  <si>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</si>
  <si>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</si>
  <si>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</si>
  <si>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</si>
  <si>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</si>
  <si>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</si>
  <si>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</si>
  <si>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</si>
  <si>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</si>
  <si>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</si>
  <si>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</si>
  <si>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</si>
  <si>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</si>
  <si>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</si>
  <si>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</si>
  <si>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</si>
  <si>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</si>
  <si>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</si>
  <si>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</si>
  <si>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</si>
  <si>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</si>
  <si>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</si>
  <si>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</si>
  <si>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</si>
  <si>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</si>
  <si>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</si>
  <si>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</si>
  <si>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</si>
  <si>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</si>
  <si>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</si>
  <si>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</si>
  <si>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</si>
  <si>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</si>
  <si>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</si>
  <si>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</si>
  <si>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</si>
  <si>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</si>
  <si>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</si>
  <si>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</si>
  <si>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</si>
  <si>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</si>
  <si>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</si>
  <si>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</si>
  <si>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</si>
  <si>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</si>
  <si>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</si>
  <si>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</si>
  <si>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</si>
  <si>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</si>
  <si>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</si>
  <si>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</si>
  <si>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</si>
  <si>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</si>
  <si>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</si>
  <si>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</si>
  <si>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</si>
  <si>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</si>
  <si>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</si>
  <si>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</si>
  <si>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</si>
  <si>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</si>
  <si>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</si>
  <si>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</si>
  <si>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</si>
  <si>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</si>
  <si>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</si>
  <si>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</si>
  <si>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</si>
  <si>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</si>
  <si>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</si>
  <si>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</si>
  <si>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</si>
  <si>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</si>
  <si>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</si>
  <si>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</si>
  <si>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</si>
  <si>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</si>
  <si>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</si>
  <si>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</si>
  <si>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</si>
  <si>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</si>
  <si>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</si>
  <si>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</si>
  <si>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</si>
  <si>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</si>
  <si>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</si>
  <si>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</si>
  <si>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</si>
  <si>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</si>
  <si>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</si>
  <si>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</si>
  <si>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</si>
  <si>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</si>
  <si>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</si>
  <si>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</si>
  <si>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</si>
  <si>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</si>
  <si>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</si>
  <si>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</si>
  <si>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</si>
  <si>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</si>
  <si>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</si>
  <si>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</si>
  <si>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</si>
  <si>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</si>
  <si>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</si>
  <si>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</si>
  <si>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</si>
  <si>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</si>
  <si>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</si>
  <si>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</si>
  <si>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</si>
  <si>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</si>
  <si>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</si>
  <si>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</si>
  <si>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</si>
  <si>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</si>
  <si>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</si>
  <si>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</si>
  <si>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</si>
  <si>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</si>
  <si>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</si>
  <si>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</si>
  <si>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</si>
  <si>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</si>
  <si>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</si>
  <si>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</si>
  <si>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</si>
  <si>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</si>
  <si>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</si>
  <si>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</si>
  <si>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</si>
  <si>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</si>
  <si>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</si>
  <si>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</si>
  <si>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</si>
  <si>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</si>
  <si>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</si>
  <si>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</si>
  <si>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</si>
  <si>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</si>
  <si>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</si>
  <si>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</si>
  <si>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</si>
  <si>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</si>
  <si>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</si>
  <si>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</si>
  <si>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</si>
  <si>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</si>
  <si>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</si>
  <si>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</si>
  <si>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</si>
  <si>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</si>
  <si>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</si>
  <si>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</si>
  <si>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</si>
  <si>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</si>
  <si>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</si>
  <si>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</si>
  <si>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</si>
  <si>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</si>
  <si>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</si>
  <si>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</si>
  <si>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</si>
  <si>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</si>
  <si>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</si>
  <si>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</si>
  <si>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</si>
  <si>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</si>
  <si>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</si>
  <si>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</si>
  <si>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</si>
  <si>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</si>
  <si>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</si>
  <si>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</si>
  <si>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</si>
  <si>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</si>
  <si>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</si>
  <si>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</si>
  <si>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</si>
  <si>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</si>
  <si>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</si>
  <si>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</si>
  <si>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</si>
  <si>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</si>
  <si>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</si>
  <si>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</si>
  <si>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</si>
  <si>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</si>
  <si>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</si>
  <si>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</si>
  <si>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</si>
  <si>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</si>
  <si>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</si>
  <si>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</si>
  <si>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</si>
  <si>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</si>
  <si>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</si>
  <si>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</si>
  <si>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</si>
  <si>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</si>
  <si>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</si>
  <si>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</si>
  <si>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</si>
  <si>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</si>
  <si>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</si>
  <si>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</si>
  <si>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</si>
  <si>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</si>
  <si>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</si>
  <si>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</si>
  <si>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</si>
  <si>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</si>
  <si>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</si>
  <si>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</si>
  <si>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</si>
  <si>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</si>
  <si>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</si>
  <si>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</si>
  <si>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</si>
  <si>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</si>
  <si>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</si>
  <si>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</si>
  <si>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</si>
  <si>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</si>
  <si>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</si>
  <si>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</si>
  <si>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</si>
  <si>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</si>
  <si>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</si>
  <si>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</si>
  <si>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</si>
  <si>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</si>
  <si>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</si>
  <si>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</si>
  <si>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</si>
  <si>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</si>
  <si>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</si>
  <si>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</si>
  <si>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</si>
  <si>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</si>
  <si>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</si>
  <si>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</si>
  <si>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</si>
  <si>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</si>
  <si>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</si>
  <si>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</si>
  <si>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</si>
  <si>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</si>
  <si>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</si>
  <si>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</si>
  <si>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</si>
  <si>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</si>
  <si>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</si>
  <si>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</si>
  <si>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</si>
  <si>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</si>
  <si>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</si>
  <si>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</si>
  <si>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</si>
  <si>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</si>
  <si>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</si>
  <si>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</si>
  <si>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</si>
  <si>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</si>
  <si>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</si>
  <si>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</si>
  <si>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</si>
  <si>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</si>
  <si>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</si>
  <si>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</si>
  <si>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</si>
  <si>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</si>
  <si>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</si>
  <si>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</si>
  <si>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</si>
  <si>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</si>
  <si>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</si>
  <si>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</si>
  <si>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</si>
  <si>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</si>
  <si>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</si>
  <si>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</si>
  <si>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</si>
  <si>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</si>
  <si>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</si>
  <si>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</si>
  <si>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</si>
  <si>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</si>
  <si>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</si>
  <si>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</si>
  <si>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</si>
  <si>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</si>
  <si>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</si>
  <si>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</si>
  <si>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</si>
  <si>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</si>
  <si>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</si>
  <si>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</si>
  <si>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</si>
  <si>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</si>
  <si>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</si>
  <si>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</si>
  <si>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</si>
  <si>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</si>
  <si>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</si>
  <si>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</si>
  <si>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</si>
  <si>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</si>
  <si>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</si>
  <si>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</si>
  <si>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</si>
  <si>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</si>
  <si>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</si>
  <si>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</si>
  <si>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</si>
  <si>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</si>
  <si>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</si>
  <si>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</si>
  <si>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</si>
  <si>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</si>
  <si>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</si>
  <si>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</si>
  <si>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</si>
  <si>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</si>
  <si>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</si>
  <si>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</si>
  <si>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</si>
  <si>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</si>
  <si>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</si>
  <si>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</si>
  <si>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</si>
  <si>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</si>
  <si>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</si>
  <si>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</si>
  <si>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</si>
  <si>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</si>
  <si>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</si>
  <si>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</si>
  <si>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</si>
  <si>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</si>
  <si>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</si>
  <si>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</si>
  <si>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</si>
  <si>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</si>
  <si>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</si>
  <si>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</si>
  <si>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</si>
  <si>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</si>
  <si>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</si>
  <si>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</si>
  <si>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</si>
  <si>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</si>
  <si>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</si>
  <si>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</si>
  <si>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</si>
  <si>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</si>
  <si>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</si>
  <si>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</si>
  <si>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</si>
  <si>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</si>
  <si>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</si>
  <si>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</si>
  <si>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</si>
  <si>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</si>
  <si>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</si>
  <si>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</si>
  <si>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</si>
  <si>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</si>
  <si>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</si>
  <si>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</si>
  <si>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</si>
  <si>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</si>
  <si>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</si>
  <si>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</si>
  <si>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</si>
  <si>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</si>
  <si>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</si>
  <si>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</si>
  <si>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</si>
  <si>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</si>
  <si>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</si>
  <si>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</si>
  <si>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</si>
  <si>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</si>
  <si>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</si>
  <si>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</si>
  <si>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</si>
  <si>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</si>
  <si>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</si>
  <si>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</si>
  <si>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</si>
  <si>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</si>
  <si>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</si>
  <si>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</si>
  <si>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</si>
  <si>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</si>
  <si>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</si>
  <si>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</si>
  <si>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</si>
  <si>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</si>
  <si>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</si>
  <si>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</si>
  <si>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</si>
  <si>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</si>
  <si>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</si>
  <si>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</si>
  <si>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</si>
  <si>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</si>
  <si>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</si>
  <si>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</si>
  <si>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</si>
  <si>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</si>
  <si>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</si>
  <si>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</si>
  <si>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</si>
  <si>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</si>
  <si>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</si>
  <si>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</si>
  <si>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</si>
  <si>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</si>
  <si>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</si>
  <si>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</si>
  <si>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</si>
  <si>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</si>
  <si>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</si>
  <si>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</si>
  <si>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</si>
  <si>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</si>
  <si>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</si>
  <si>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</si>
  <si>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</si>
  <si>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</si>
  <si>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</si>
  <si>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</si>
  <si>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</si>
  <si>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</si>
  <si>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</si>
  <si>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</si>
  <si>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</si>
  <si>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</si>
  <si>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</si>
  <si>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</si>
  <si>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</si>
  <si>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</si>
  <si>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</si>
  <si>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</si>
  <si>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</si>
  <si>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</si>
  <si>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</si>
  <si>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</si>
  <si>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</si>
  <si>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</si>
  <si>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</si>
  <si>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</si>
  <si>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</si>
  <si>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</si>
  <si>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</si>
  <si>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</si>
  <si>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</si>
  <si>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</si>
  <si>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</si>
  <si>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</si>
  <si>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</si>
  <si>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</si>
  <si>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</si>
  <si>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</si>
  <si>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</si>
  <si>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</si>
  <si>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</si>
  <si>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</si>
  <si>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</si>
  <si>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</si>
  <si>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</si>
  <si>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</si>
  <si>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</si>
  <si>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</si>
  <si>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</si>
  <si>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</si>
  <si>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</si>
  <si>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</si>
  <si>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</si>
  <si>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</si>
  <si>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</si>
  <si>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</si>
  <si>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</si>
  <si>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</si>
  <si>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</si>
  <si>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</si>
  <si>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</si>
  <si>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</si>
  <si>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</si>
  <si>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</si>
  <si>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</si>
  <si>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</si>
  <si>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</si>
  <si>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</si>
  <si>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</si>
  <si>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</si>
  <si>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</si>
  <si>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</si>
  <si>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</si>
  <si>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</si>
  <si>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</si>
  <si>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</si>
  <si>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</si>
  <si>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</si>
  <si>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</si>
  <si>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</si>
  <si>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</si>
  <si>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</si>
  <si>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</si>
  <si>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</si>
  <si>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</si>
  <si>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</si>
  <si>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</si>
  <si>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</si>
  <si>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</si>
  <si>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</si>
  <si>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</si>
  <si>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</si>
  <si>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</si>
  <si>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</si>
  <si>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</si>
  <si>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</si>
  <si>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</si>
  <si>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</si>
  <si>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</si>
  <si>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</si>
  <si>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</si>
  <si>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</si>
  <si>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</si>
  <si>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</si>
  <si>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</si>
  <si>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</si>
  <si>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</si>
  <si>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</si>
  <si>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</si>
  <si>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</si>
  <si>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</si>
  <si>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</si>
  <si>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</si>
  <si>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</si>
  <si>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</si>
  <si>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</si>
  <si>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</si>
  <si>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</si>
  <si>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</si>
  <si>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</si>
  <si>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</si>
  <si>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</si>
  <si>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</si>
  <si>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</si>
  <si>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</si>
  <si>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</si>
  <si>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</si>
  <si>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</si>
  <si>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</si>
  <si>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</si>
  <si>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</si>
  <si>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</si>
  <si>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</si>
  <si>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</si>
  <si>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</si>
  <si>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</si>
  <si>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</si>
  <si>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</si>
  <si>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</si>
  <si>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</si>
  <si>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</si>
  <si>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</si>
  <si>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</si>
  <si>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</si>
  <si>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</si>
  <si>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</si>
  <si>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</si>
  <si>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</si>
  <si>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</si>
  <si>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</si>
  <si>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</si>
  <si>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</si>
  <si>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</si>
  <si>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</si>
  <si>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</si>
  <si>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</si>
  <si>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</si>
  <si>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</si>
  <si>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</si>
  <si>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</si>
  <si>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</si>
  <si>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</si>
  <si>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</si>
  <si>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</si>
  <si>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</si>
  <si>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</si>
  <si>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</si>
  <si>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</si>
  <si>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</si>
  <si>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</si>
  <si>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</si>
  <si>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</si>
  <si>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</si>
  <si>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</si>
  <si>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</si>
  <si>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</si>
  <si>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</si>
  <si>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</si>
  <si>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</si>
  <si>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</si>
  <si>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</si>
  <si>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</si>
  <si>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</si>
  <si>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</si>
  <si>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</si>
  <si>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</si>
  <si>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</si>
  <si>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</si>
  <si>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</si>
  <si>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</si>
  <si>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</si>
  <si>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</si>
  <si>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</si>
  <si>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</si>
  <si>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</si>
  <si>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</si>
  <si>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</si>
  <si>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</si>
  <si>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</si>
  <si>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</si>
  <si>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</si>
  <si>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</si>
  <si>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</si>
  <si>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</si>
  <si>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</si>
  <si>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</si>
  <si>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</si>
  <si>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</si>
  <si>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</si>
  <si>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</si>
  <si>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</si>
  <si>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</si>
  <si>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</si>
  <si>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</si>
  <si>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</si>
  <si>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</si>
  <si>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</si>
  <si>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</si>
  <si>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</si>
  <si>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</si>
  <si>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</si>
  <si>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</si>
  <si>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</si>
  <si>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</si>
  <si>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</si>
  <si>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</si>
  <si>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</si>
  <si>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</si>
  <si>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</si>
  <si>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</si>
  <si>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</si>
  <si>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</si>
  <si>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</si>
  <si>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</si>
  <si>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</si>
  <si>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</si>
  <si>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</si>
  <si>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</si>
  <si>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</si>
  <si>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</si>
  <si>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</si>
  <si>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</si>
  <si>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</si>
  <si>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</si>
  <si>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</si>
  <si>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</si>
  <si>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</si>
  <si>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</si>
  <si>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</si>
  <si>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</si>
  <si>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</si>
  <si>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</si>
  <si>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</si>
  <si>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</si>
  <si>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</si>
  <si>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</si>
  <si>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</si>
  <si>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</si>
  <si>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</si>
  <si>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</si>
  <si>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</si>
  <si>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</si>
  <si>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</si>
  <si>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</si>
  <si>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</si>
  <si>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</si>
  <si>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</si>
  <si>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</si>
  <si>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</si>
  <si>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</si>
  <si>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</si>
  <si>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</si>
  <si>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</si>
  <si>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</si>
  <si>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</si>
  <si>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</si>
  <si>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</si>
  <si>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</si>
  <si>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</si>
  <si>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</si>
  <si>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</si>
  <si>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</si>
  <si>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</si>
  <si>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</si>
  <si>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</si>
  <si>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</si>
  <si>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</si>
  <si>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</si>
  <si>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</si>
  <si>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</si>
  <si>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</si>
  <si>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</si>
  <si>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</si>
  <si>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</si>
  <si>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</si>
  <si>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</si>
  <si>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</si>
  <si>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</si>
  <si>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</si>
  <si>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</si>
  <si>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</si>
  <si>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</si>
  <si>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</si>
  <si>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</si>
  <si>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</si>
  <si>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</si>
  <si>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</si>
  <si>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</si>
  <si>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</si>
  <si>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</si>
  <si>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</si>
  <si>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</si>
  <si>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</si>
  <si>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</si>
  <si>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</si>
  <si>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</si>
  <si>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</si>
  <si>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</si>
  <si>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</si>
  <si>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</si>
  <si>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</si>
  <si>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</si>
  <si>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</si>
  <si>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</si>
  <si>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</si>
  <si>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</si>
  <si>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</si>
  <si>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</si>
  <si>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</si>
  <si>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</si>
  <si>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</si>
  <si>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</si>
  <si>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</si>
  <si>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</si>
  <si>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</si>
  <si>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</si>
  <si>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</si>
  <si>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</si>
  <si>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</si>
  <si>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</si>
  <si>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</si>
  <si>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</si>
  <si>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</si>
  <si>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</si>
  <si>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</si>
  <si>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</si>
  <si>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</si>
  <si>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</si>
  <si>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</si>
  <si>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</si>
  <si>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</si>
  <si>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</si>
  <si>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</si>
  <si>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</si>
  <si>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</si>
  <si>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</si>
  <si>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</si>
  <si>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</si>
  <si>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</si>
  <si>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</si>
  <si>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</si>
  <si>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</si>
  <si>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</si>
  <si>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</si>
  <si>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</si>
  <si>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</si>
  <si>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</si>
  <si>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</si>
  <si>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</si>
  <si>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</si>
  <si>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</si>
  <si>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</si>
  <si>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</si>
  <si>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</si>
  <si>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</si>
  <si>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</si>
  <si>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</si>
  <si>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</si>
  <si>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</si>
  <si>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</si>
  <si>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</si>
  <si>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</si>
  <si>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</si>
  <si>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</si>
  <si>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</si>
  <si>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</si>
  <si>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</si>
  <si>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</si>
  <si>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</si>
  <si>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</si>
  <si>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</si>
  <si>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</si>
  <si>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</si>
  <si>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</si>
  <si>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</si>
  <si>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</si>
  <si>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</si>
  <si>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</si>
  <si>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</si>
  <si>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</si>
  <si>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</si>
  <si>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</si>
  <si>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</si>
  <si>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</si>
  <si>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</si>
  <si>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</si>
  <si>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</si>
  <si>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</si>
  <si>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</si>
  <si>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</si>
  <si>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</si>
  <si>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</si>
  <si>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</si>
  <si>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</si>
  <si>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</si>
  <si>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</si>
  <si>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</si>
  <si>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</si>
  <si>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</si>
  <si>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</si>
  <si>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</si>
  <si>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</si>
  <si>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</si>
  <si>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</si>
  <si>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</si>
  <si>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</si>
  <si>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</si>
  <si>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</si>
  <si>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</si>
  <si>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</si>
  <si>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</si>
  <si>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</si>
  <si>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</si>
  <si>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</si>
  <si>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</si>
  <si>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</si>
  <si>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</si>
  <si>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</si>
  <si>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</si>
  <si>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</si>
  <si>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</si>
  <si>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</si>
  <si>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</si>
  <si>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</si>
  <si>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</si>
  <si>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</si>
  <si>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</si>
  <si>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</si>
  <si>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</si>
  <si>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</si>
  <si>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</si>
  <si>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</si>
  <si>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</si>
  <si>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</si>
  <si>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</si>
  <si>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</si>
  <si>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</si>
  <si>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</si>
  <si>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</si>
  <si>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</si>
  <si>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</si>
  <si>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</si>
  <si>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</si>
  <si>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</si>
  <si>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</si>
  <si>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</si>
  <si>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</si>
  <si>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</si>
  <si>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</si>
  <si>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</si>
  <si>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</si>
  <si>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</si>
  <si>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</si>
  <si>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</si>
  <si>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</si>
  <si>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</si>
  <si>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</si>
  <si>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</si>
  <si>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</si>
  <si>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</si>
  <si>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</si>
  <si>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</si>
  <si>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</si>
  <si>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</si>
  <si>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</si>
  <si>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</si>
  <si>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</si>
  <si>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</si>
  <si>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</si>
  <si>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</si>
  <si>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</si>
  <si>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</si>
  <si>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</si>
  <si>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</si>
  <si>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</si>
  <si>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</si>
  <si>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</si>
  <si>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</si>
  <si>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</si>
  <si>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</si>
  <si>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</si>
  <si>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</si>
  <si>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</si>
  <si>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</si>
  <si>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</si>
  <si>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</si>
  <si>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</si>
  <si>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</si>
  <si>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</si>
  <si>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</si>
  <si>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</si>
  <si>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</si>
  <si>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</si>
  <si>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</si>
  <si>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</si>
  <si>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</si>
  <si>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</si>
  <si>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</si>
  <si>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</si>
  <si>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</si>
  <si>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</si>
  <si>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</si>
  <si>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</si>
  <si>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</si>
  <si>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</si>
  <si>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</si>
  <si>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</si>
  <si>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</si>
  <si>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</si>
  <si>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</si>
  <si>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</si>
  <si>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</si>
  <si>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</si>
  <si>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</si>
  <si>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</si>
  <si>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</si>
  <si>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</si>
  <si>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</si>
  <si>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</si>
  <si>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</si>
  <si>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</si>
  <si>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</si>
  <si>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</si>
  <si>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</si>
  <si>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</si>
  <si>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</si>
  <si>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</si>
  <si>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</si>
  <si>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</si>
  <si>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</si>
  <si>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</si>
  <si>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</si>
  <si>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</si>
  <si>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</si>
  <si>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</si>
  <si>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</si>
  <si>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</si>
  <si>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</si>
  <si>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</si>
  <si>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</si>
  <si>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</si>
  <si>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</si>
  <si>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</si>
  <si>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</si>
  <si>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</si>
  <si>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</si>
  <si>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</si>
  <si>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</si>
  <si>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</si>
  <si>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</si>
  <si>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</si>
  <si>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</si>
  <si>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</si>
  <si>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</si>
  <si>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</si>
  <si>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</si>
  <si>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</si>
  <si>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</si>
  <si>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</si>
  <si>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</si>
  <si>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</si>
  <si>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</si>
  <si>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</si>
  <si>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</si>
  <si>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</si>
  <si>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</si>
  <si>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</si>
  <si>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</si>
  <si>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</si>
  <si>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</si>
  <si>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</si>
  <si>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</si>
  <si>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</si>
  <si>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</si>
  <si>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</si>
  <si>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</si>
  <si>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</si>
  <si>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</si>
  <si>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</si>
  <si>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</si>
  <si>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</si>
  <si>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</si>
  <si>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</si>
  <si>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</si>
  <si>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</si>
  <si>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</si>
  <si>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</si>
  <si>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</si>
  <si>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</si>
  <si>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</si>
  <si>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</si>
  <si>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</si>
  <si>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</si>
  <si>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</si>
  <si>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</si>
  <si>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</si>
  <si>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</si>
  <si>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</si>
  <si>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</si>
  <si>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</si>
  <si>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</si>
  <si>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</si>
  <si>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</si>
  <si>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</si>
  <si>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</si>
  <si>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</si>
  <si>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</si>
  <si>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</si>
  <si>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</si>
  <si>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</si>
  <si>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</si>
  <si>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</si>
  <si>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</si>
  <si>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</si>
  <si>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</si>
  <si>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</si>
  <si>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</si>
  <si>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</si>
  <si>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</si>
  <si>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</si>
  <si>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</si>
  <si>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</si>
  <si>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</si>
  <si>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</si>
  <si>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</si>
  <si>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</si>
  <si>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</si>
  <si>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</si>
  <si>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</si>
  <si>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</si>
  <si>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</si>
  <si>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</si>
  <si>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</si>
  <si>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</si>
  <si>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</si>
  <si>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</si>
  <si>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</si>
  <si>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</si>
  <si>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</si>
  <si>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</si>
  <si>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</si>
  <si>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</si>
  <si>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</si>
  <si>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</si>
  <si>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</si>
  <si>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</si>
  <si>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</si>
  <si>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</si>
  <si>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</si>
  <si>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</si>
  <si>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</si>
  <si>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</si>
  <si>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</si>
  <si>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</si>
  <si>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</si>
  <si>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</si>
  <si>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</si>
  <si>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</si>
  <si>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</si>
  <si>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</si>
  <si>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</si>
  <si>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</si>
  <si>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</si>
  <si>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</si>
  <si>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</si>
  <si>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</si>
  <si>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</si>
  <si>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</si>
  <si>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</si>
  <si>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</si>
  <si>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</si>
  <si>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</si>
  <si>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</si>
  <si>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</si>
  <si>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</si>
  <si>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</si>
  <si>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</si>
  <si>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</si>
  <si>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</si>
  <si>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</si>
  <si>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</si>
  <si>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</si>
  <si>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</si>
  <si>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</si>
  <si>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</si>
  <si>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</si>
  <si>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</si>
  <si>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</si>
  <si>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</si>
  <si>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</si>
  <si>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</si>
  <si>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</si>
  <si>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</si>
  <si>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</si>
  <si>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</si>
  <si>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</si>
  <si>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</si>
  <si>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</si>
  <si>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</si>
  <si>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</si>
  <si>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</si>
  <si>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</si>
  <si>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</si>
  <si>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</si>
  <si>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</si>
  <si>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</si>
  <si>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</si>
  <si>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</si>
  <si>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</si>
  <si>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</si>
  <si>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</si>
  <si>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</si>
  <si>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</si>
  <si>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</si>
  <si>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</si>
  <si>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</si>
  <si>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</si>
  <si>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</si>
  <si>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</si>
  <si>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</si>
  <si>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</si>
  <si>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</si>
  <si>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</si>
  <si>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</si>
  <si>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</si>
  <si>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</si>
  <si>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</si>
  <si>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</si>
  <si>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</si>
  <si>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</si>
  <si>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</si>
  <si>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</si>
  <si>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</si>
  <si>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</si>
  <si>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</si>
  <si>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</si>
  <si>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</si>
  <si>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</si>
  <si>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</si>
  <si>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</si>
  <si>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</si>
  <si>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</si>
  <si>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</si>
  <si>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</si>
  <si>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</si>
  <si>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</si>
  <si>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</si>
  <si>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</si>
  <si>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</si>
  <si>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</si>
  <si>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</si>
  <si>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</si>
  <si>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</si>
  <si>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</si>
  <si>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</si>
  <si>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</si>
  <si>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</si>
  <si>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</si>
  <si>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</si>
  <si>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</si>
  <si>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</si>
  <si>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</si>
  <si>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</si>
  <si>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</si>
  <si>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</si>
  <si>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</si>
  <si>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</si>
  <si>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</si>
  <si>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</si>
  <si>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</si>
  <si>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</si>
  <si>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</si>
  <si>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</si>
  <si>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</si>
  <si>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</si>
  <si>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</si>
  <si>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</si>
  <si>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</si>
  <si>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</si>
  <si>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</si>
  <si>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</si>
  <si>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</si>
  <si>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</si>
  <si>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</si>
  <si>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</si>
  <si>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</si>
  <si>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</si>
  <si>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</si>
  <si>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</si>
  <si>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</si>
  <si>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</si>
  <si>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</si>
  <si>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</si>
  <si>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</si>
  <si>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</si>
  <si>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</si>
  <si>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</si>
  <si>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</si>
  <si>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</si>
  <si>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</si>
  <si>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</si>
  <si>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</si>
  <si>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</si>
  <si>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</si>
  <si>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</si>
  <si>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</si>
  <si>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</si>
  <si>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</si>
  <si>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</si>
  <si>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</si>
  <si>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</si>
  <si>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</si>
  <si>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</si>
  <si>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</si>
  <si>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</si>
  <si>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</si>
  <si>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</si>
  <si>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</si>
  <si>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</si>
  <si>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</si>
  <si>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</si>
  <si>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</si>
  <si>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</si>
  <si>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</si>
  <si>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</si>
  <si>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</si>
  <si>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</si>
  <si>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</si>
  <si>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</si>
  <si>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</si>
  <si>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</si>
  <si>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</si>
  <si>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</si>
  <si>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</si>
  <si>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</si>
  <si>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</si>
  <si>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</si>
  <si>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</si>
  <si>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</si>
  <si>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</si>
  <si>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</si>
  <si>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</si>
  <si>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</si>
  <si>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</si>
  <si>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</si>
  <si>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</si>
  <si>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</si>
  <si>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</si>
  <si>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</si>
  <si>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</si>
  <si>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</si>
  <si>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</si>
  <si>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</si>
  <si>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</si>
  <si>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</si>
  <si>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</si>
  <si>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</si>
  <si>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</si>
  <si>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</si>
  <si>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</si>
  <si>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</si>
  <si>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</si>
  <si>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</si>
  <si>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</si>
  <si>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</si>
  <si>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</si>
  <si>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</si>
  <si>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</si>
  <si>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</si>
  <si>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</si>
  <si>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</si>
  <si>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</si>
  <si>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</si>
  <si>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</si>
  <si>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</si>
  <si>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</si>
  <si>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</si>
  <si>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</si>
  <si>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</si>
  <si>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</si>
  <si>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</si>
  <si>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</si>
  <si>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</si>
  <si>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</si>
  <si>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</si>
  <si>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</si>
  <si>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</si>
  <si>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</si>
  <si>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</si>
  <si>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</si>
  <si>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</si>
  <si>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</si>
  <si>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</si>
  <si>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</si>
  <si>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</si>
  <si>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</si>
  <si>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</si>
  <si>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</si>
  <si>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</si>
  <si>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</si>
  <si>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</si>
  <si>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</si>
  <si>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</si>
  <si>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</si>
  <si>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</si>
  <si>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</si>
  <si>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</si>
  <si>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</si>
  <si>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</si>
  <si>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</si>
  <si>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</si>
  <si>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</si>
  <si>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</si>
  <si>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</si>
  <si>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</si>
  <si>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</si>
  <si>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</si>
  <si>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</si>
  <si>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</si>
  <si>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</si>
  <si>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</si>
  <si>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</si>
  <si>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</si>
  <si>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</si>
  <si>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</si>
  <si>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</si>
  <si>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</si>
  <si>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</si>
  <si>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</si>
  <si>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</si>
  <si>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</si>
  <si>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</si>
  <si>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</si>
  <si>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</si>
  <si>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</si>
  <si>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</si>
  <si>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</si>
  <si>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</si>
  <si>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</si>
  <si>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</si>
  <si>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</si>
  <si>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</si>
  <si>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</si>
  <si>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</si>
  <si>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</si>
  <si>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</si>
  <si>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</si>
  <si>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</si>
  <si>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</si>
  <si>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</si>
  <si>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</si>
  <si>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</si>
  <si>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</si>
  <si>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</si>
  <si>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</si>
  <si>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</si>
  <si>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</si>
  <si>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</si>
  <si>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</si>
  <si>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</si>
  <si>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</si>
  <si>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</si>
  <si>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</si>
  <si>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</si>
  <si>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</si>
  <si>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</si>
  <si>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</si>
  <si>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</si>
  <si>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</si>
  <si>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</si>
  <si>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</si>
  <si>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</si>
  <si>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</si>
  <si>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</si>
  <si>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</si>
  <si>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</si>
  <si>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</si>
  <si>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</si>
  <si>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</si>
  <si>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</si>
  <si>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</si>
  <si>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</si>
  <si>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</si>
  <si>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</si>
  <si>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</si>
  <si>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</si>
  <si>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</si>
  <si>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</si>
  <si>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</si>
  <si>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</si>
  <si>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</si>
  <si>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</si>
  <si>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</si>
  <si>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</si>
  <si>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</si>
  <si>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</si>
  <si>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</si>
  <si>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</si>
  <si>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</si>
  <si>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</si>
  <si>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</si>
  <si>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</si>
  <si>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</si>
  <si>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</si>
  <si>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</si>
  <si>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</si>
  <si>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</si>
  <si>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</si>
  <si>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</si>
  <si>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</si>
  <si>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</si>
  <si>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</si>
  <si>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</si>
  <si>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</si>
  <si>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</si>
  <si>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</si>
  <si>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</si>
  <si>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</si>
  <si>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</si>
  <si>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</si>
  <si>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</si>
  <si>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</si>
  <si>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</si>
  <si>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</si>
  <si>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</si>
  <si>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</si>
  <si>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</si>
  <si>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</si>
  <si>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</si>
  <si>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</si>
  <si>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</si>
  <si>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</si>
  <si>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</si>
  <si>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</si>
  <si>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</si>
  <si>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</si>
  <si>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</si>
  <si>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</si>
  <si>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</si>
  <si>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</si>
  <si>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</si>
  <si>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</si>
  <si>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</si>
  <si>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</si>
  <si>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</si>
  <si>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</si>
  <si>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</si>
  <si>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</si>
  <si>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</si>
  <si>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</si>
  <si>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</si>
  <si>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</si>
  <si>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</si>
  <si>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</si>
  <si>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</si>
  <si>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</si>
  <si>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</si>
  <si>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</si>
  <si>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</si>
  <si>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</si>
  <si>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</si>
  <si>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</si>
  <si>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</si>
  <si>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</si>
  <si>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</si>
  <si>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</si>
  <si>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</si>
  <si>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</si>
  <si>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</si>
  <si>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</si>
  <si>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</si>
  <si>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</si>
  <si>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</si>
  <si>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</si>
  <si>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</si>
  <si>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</si>
  <si>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</si>
  <si>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</si>
  <si>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</si>
  <si>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</si>
  <si>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</si>
  <si>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</si>
  <si>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</si>
  <si>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</si>
  <si>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</si>
  <si>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</si>
  <si>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</si>
  <si>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</si>
  <si>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</si>
  <si>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</si>
  <si>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</si>
  <si>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</si>
  <si>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</si>
  <si>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</si>
  <si>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</si>
  <si>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</si>
  <si>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</si>
  <si>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</si>
  <si>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</si>
  <si>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</si>
  <si>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</si>
  <si>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</si>
  <si>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</si>
  <si>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</si>
  <si>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</si>
  <si>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</si>
  <si>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</si>
  <si>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</si>
  <si>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</si>
  <si>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</si>
  <si>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</si>
  <si>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</si>
  <si>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</si>
  <si>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</si>
  <si>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</si>
  <si>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</si>
  <si>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</si>
  <si>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</si>
  <si>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</si>
  <si>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</si>
  <si>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</si>
  <si>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</si>
  <si>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</si>
  <si>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</si>
  <si>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</si>
  <si>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</si>
  <si>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</si>
  <si>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</si>
  <si>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</si>
  <si>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</si>
  <si>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</si>
  <si>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</si>
  <si>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</si>
  <si>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</si>
  <si>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</si>
  <si>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</si>
  <si>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</si>
  <si>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</si>
  <si>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</si>
  <si>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</si>
  <si>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</si>
  <si>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</si>
  <si>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</si>
  <si>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</si>
  <si>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</si>
  <si>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</si>
  <si>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</si>
  <si>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</si>
  <si>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</si>
  <si>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</si>
  <si>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</si>
  <si>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</si>
  <si>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</si>
  <si>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</si>
  <si>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</si>
  <si>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</si>
  <si>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</si>
  <si>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</si>
  <si>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</si>
  <si>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</si>
  <si>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</si>
  <si>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</si>
  <si>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</si>
  <si>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</si>
  <si>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</si>
  <si>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</si>
  <si>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</si>
  <si>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</si>
  <si>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</si>
  <si>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</si>
  <si>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</si>
  <si>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</si>
  <si>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</si>
  <si>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</si>
  <si>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</si>
  <si>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</si>
  <si>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</si>
  <si>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</si>
  <si>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</si>
  <si>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</si>
  <si>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</si>
  <si>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</si>
  <si>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</si>
  <si>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</si>
  <si>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</si>
  <si>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</si>
  <si>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</si>
  <si>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</si>
  <si>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</si>
  <si>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</si>
  <si>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</si>
  <si>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</si>
  <si>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</si>
  <si>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</si>
  <si>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</si>
  <si>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</si>
  <si>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</si>
  <si>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</si>
  <si>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</si>
  <si>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</si>
  <si>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</si>
  <si>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</si>
  <si>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</si>
  <si>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</si>
  <si>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</si>
  <si>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</si>
  <si>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</si>
  <si>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</si>
  <si>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</si>
  <si>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</si>
  <si>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</si>
  <si>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</si>
  <si>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</si>
  <si>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</si>
  <si>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</si>
  <si>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</si>
  <si>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</si>
  <si>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</si>
  <si>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</si>
  <si>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</si>
  <si>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</si>
  <si>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</si>
  <si>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</si>
  <si>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</si>
  <si>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</si>
  <si>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</si>
  <si>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</si>
  <si>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</si>
  <si>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</si>
  <si>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</si>
  <si>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</si>
  <si>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</si>
  <si>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</si>
  <si>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</si>
  <si>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</si>
  <si>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</si>
  <si>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</si>
  <si>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</si>
  <si>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</si>
  <si>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</si>
  <si>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</si>
  <si>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</si>
  <si>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</si>
  <si>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</si>
  <si>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</si>
  <si>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</si>
  <si>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</si>
  <si>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</si>
  <si>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</si>
  <si>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</si>
  <si>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</si>
  <si>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</si>
  <si>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</si>
  <si>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</si>
  <si>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</si>
  <si>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</si>
  <si>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</si>
  <si>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</si>
  <si>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</si>
  <si>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</si>
  <si>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</si>
  <si>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</si>
  <si>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</si>
  <si>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</si>
  <si>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</si>
  <si>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</si>
  <si>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</si>
  <si>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</si>
  <si>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</si>
  <si>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</si>
  <si>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</si>
  <si>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</si>
  <si>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</si>
  <si>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</si>
  <si>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</si>
  <si>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</si>
  <si>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</si>
  <si>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</si>
  <si>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</si>
  <si>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</si>
  <si>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</si>
  <si>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</si>
  <si>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</si>
  <si>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</si>
  <si>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</si>
  <si>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</si>
  <si>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</si>
  <si>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</si>
  <si>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</si>
  <si>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</si>
  <si>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</si>
  <si>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</si>
  <si>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</si>
  <si>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</si>
  <si>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</si>
  <si>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</si>
  <si>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</si>
  <si>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</si>
  <si>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</si>
  <si>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</si>
  <si>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</si>
  <si>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</si>
  <si>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</si>
  <si>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</si>
  <si>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</si>
  <si>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</si>
  <si>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</si>
  <si>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</si>
  <si>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</si>
  <si>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</si>
  <si>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</si>
  <si>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</si>
  <si>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</si>
  <si>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</si>
  <si>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</si>
  <si>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</si>
  <si>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</si>
  <si>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</si>
  <si>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</si>
  <si>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</si>
  <si>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</si>
  <si>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</si>
  <si>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</si>
  <si>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</si>
  <si>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</si>
  <si>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</si>
  <si>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</si>
  <si>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</si>
  <si>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</si>
  <si>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</si>
  <si>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</si>
  <si>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</si>
  <si>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</si>
  <si>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</si>
  <si>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</si>
  <si>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</si>
  <si>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</si>
  <si>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</si>
  <si>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</si>
  <si>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</si>
  <si>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</si>
  <si>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</si>
  <si>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</si>
  <si>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</si>
  <si>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</si>
  <si>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</si>
  <si>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</si>
  <si>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</si>
  <si>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</si>
  <si>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</si>
  <si>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</si>
  <si>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</si>
  <si>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</si>
  <si>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</si>
  <si>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</si>
  <si>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</si>
  <si>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</si>
  <si>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</si>
  <si>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</si>
  <si>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</si>
  <si>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</si>
  <si>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</si>
  <si>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</si>
  <si>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</si>
  <si>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</si>
  <si>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</si>
  <si>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</si>
  <si>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</si>
  <si>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</si>
  <si>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</si>
  <si>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</si>
  <si>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</si>
  <si>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</si>
  <si>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</si>
  <si>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</si>
  <si>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</si>
  <si>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</si>
  <si>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</si>
  <si>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</si>
  <si>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</si>
  <si>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</si>
  <si>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</si>
  <si>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</si>
  <si>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</si>
  <si>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</si>
  <si>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</si>
  <si>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</si>
  <si>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</si>
  <si>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</si>
  <si>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</si>
  <si>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</si>
  <si>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</si>
  <si>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</si>
  <si>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</si>
  <si>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</si>
  <si>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</si>
  <si>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</si>
  <si>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</si>
  <si>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</si>
  <si>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</si>
  <si>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</si>
  <si>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</si>
  <si>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</si>
  <si>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</si>
  <si>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</si>
  <si>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</si>
  <si>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</si>
  <si>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</si>
  <si>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</si>
  <si>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</si>
  <si>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</si>
  <si>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</si>
  <si>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</si>
  <si>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</si>
  <si>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</si>
  <si>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</si>
  <si>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</si>
  <si>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</si>
  <si>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</si>
  <si>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</si>
  <si>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</si>
  <si>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</si>
  <si>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</si>
  <si>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</si>
  <si>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</si>
  <si>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</si>
  <si>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</si>
  <si>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</si>
  <si>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</si>
  <si>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</si>
  <si>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</si>
  <si>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</si>
  <si>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</si>
  <si>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</si>
  <si>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</si>
  <si>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</si>
  <si>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</si>
  <si>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</si>
  <si>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</si>
  <si>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</si>
  <si>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</si>
  <si>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</si>
  <si>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</si>
  <si>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</si>
  <si>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</si>
  <si>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</si>
  <si>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</si>
  <si>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</si>
  <si>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</si>
  <si>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</si>
  <si>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</si>
  <si>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</si>
  <si>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</si>
  <si>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</si>
  <si>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</si>
  <si>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</si>
  <si>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</si>
  <si>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</si>
  <si>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</si>
  <si>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</si>
  <si>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</si>
  <si>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</si>
  <si>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</si>
  <si>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</si>
  <si>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</si>
  <si>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</si>
  <si>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</si>
  <si>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</si>
  <si>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</si>
  <si>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</si>
  <si>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</si>
  <si>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</si>
  <si>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</si>
  <si>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</si>
  <si>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</si>
  <si>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</si>
  <si>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</si>
  <si>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</si>
  <si>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</si>
  <si>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</si>
  <si>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</si>
  <si>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</si>
  <si>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</si>
  <si>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</si>
  <si>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</si>
  <si>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</si>
  <si>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</si>
  <si>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</si>
  <si>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</si>
  <si>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</si>
  <si>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</si>
  <si>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</si>
  <si>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</si>
  <si>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</si>
  <si>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</si>
  <si>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</si>
  <si>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</si>
  <si>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</si>
  <si>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</si>
  <si>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</si>
  <si>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</si>
  <si>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</si>
  <si>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</si>
  <si>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</si>
  <si>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</si>
  <si>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</si>
  <si>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</si>
  <si>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</si>
  <si>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</si>
  <si>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</si>
  <si>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</si>
  <si>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</si>
  <si>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</si>
  <si>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</si>
  <si>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</si>
  <si>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</si>
  <si>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</si>
  <si>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</si>
  <si>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</si>
  <si>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</si>
  <si>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</si>
  <si>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</si>
  <si>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</si>
  <si>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</si>
  <si>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</si>
  <si>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</si>
  <si>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</si>
  <si>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</si>
  <si>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</si>
  <si>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</si>
  <si>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</si>
  <si>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</si>
  <si>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</si>
  <si>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</si>
  <si>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</si>
  <si>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</si>
  <si>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</si>
  <si>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</si>
  <si>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</si>
  <si>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</si>
  <si>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</si>
  <si>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</si>
  <si>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</si>
  <si>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</si>
  <si>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</si>
  <si>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</si>
  <si>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</si>
  <si>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</si>
  <si>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</si>
  <si>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</si>
  <si>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</si>
  <si>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</si>
  <si>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</si>
  <si>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</si>
  <si>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</si>
  <si>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</si>
  <si>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</si>
  <si>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</si>
  <si>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</si>
  <si>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</si>
  <si>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</si>
  <si>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</si>
  <si>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</si>
  <si>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</si>
  <si>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</si>
  <si>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</si>
  <si>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</si>
  <si>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</si>
  <si>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</si>
  <si>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</si>
  <si>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</si>
  <si>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</si>
  <si>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</si>
  <si>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</si>
  <si>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</si>
  <si>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</si>
  <si>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</si>
  <si>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</si>
  <si>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</si>
  <si>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</si>
  <si>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</si>
  <si>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</si>
  <si>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</si>
  <si>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</si>
  <si>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</si>
  <si>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</si>
  <si>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</si>
  <si>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</si>
  <si>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</si>
  <si>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</si>
  <si>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</si>
  <si>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</si>
  <si>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</si>
  <si>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</si>
  <si>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</si>
  <si>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</si>
  <si>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</si>
  <si>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</si>
  <si>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</si>
  <si>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</si>
  <si>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</si>
  <si>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</si>
  <si>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</si>
  <si>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</si>
  <si>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</si>
  <si>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</si>
  <si>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</si>
  <si>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</si>
  <si>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</si>
  <si>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</si>
  <si>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</si>
  <si>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</si>
  <si>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</si>
  <si>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</si>
  <si>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</si>
  <si>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</si>
  <si>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</si>
  <si>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</si>
  <si>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</si>
  <si>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</si>
  <si>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</si>
  <si>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</si>
  <si>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</si>
  <si>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</si>
  <si>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</si>
  <si>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</si>
  <si>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</si>
  <si>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</si>
  <si>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</si>
  <si>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</si>
  <si>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</si>
  <si>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</si>
  <si>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</si>
  <si>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</si>
  <si>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</si>
  <si>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</si>
  <si>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</si>
  <si>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</si>
  <si>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</si>
  <si>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</si>
  <si>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</si>
  <si>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</si>
  <si>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</si>
  <si>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</si>
  <si>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</si>
  <si>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</si>
  <si>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</si>
  <si>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</si>
  <si>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</si>
  <si>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</si>
  <si>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</si>
  <si>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</si>
  <si>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</si>
  <si>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</si>
  <si>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</si>
  <si>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</si>
  <si>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</si>
  <si>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</si>
  <si>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</si>
  <si>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</si>
  <si>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</si>
  <si>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</si>
  <si>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</si>
  <si>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</si>
  <si>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</si>
  <si>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</si>
  <si>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</si>
  <si>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</si>
  <si>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</si>
  <si>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</si>
  <si>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</si>
  <si>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</si>
  <si>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</si>
  <si>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</si>
  <si>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</si>
  <si>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</si>
  <si>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</si>
  <si>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</si>
  <si>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</si>
  <si>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</si>
  <si>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</si>
  <si>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</si>
  <si>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</si>
  <si>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</si>
  <si>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</si>
  <si>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</si>
  <si>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</si>
  <si>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</si>
  <si>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</si>
  <si>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</si>
  <si>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</si>
  <si>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</si>
  <si>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</si>
  <si>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</si>
  <si>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</si>
  <si>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</si>
  <si>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</si>
  <si>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</si>
  <si>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</si>
  <si>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</si>
  <si>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</si>
  <si>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</si>
  <si>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</si>
  <si>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</si>
  <si>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</si>
  <si>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</si>
  <si>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</si>
  <si>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</si>
  <si>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</si>
  <si>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</si>
  <si>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</si>
  <si>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</si>
  <si>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</si>
  <si>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</si>
  <si>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</si>
  <si>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</si>
  <si>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</si>
  <si>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</si>
  <si>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</si>
  <si>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</si>
  <si>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</si>
  <si>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</si>
  <si>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</si>
  <si>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</si>
  <si>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</si>
  <si>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</si>
  <si>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</si>
  <si>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</si>
  <si>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</si>
  <si>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</si>
  <si>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</si>
  <si>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</si>
  <si>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</si>
  <si>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</si>
  <si>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</si>
  <si>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</si>
  <si>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</si>
  <si>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</si>
  <si>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</si>
  <si>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</si>
  <si>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</si>
  <si>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</si>
  <si>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</si>
  <si>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</si>
  <si>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</si>
  <si>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</si>
  <si>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</si>
  <si>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</si>
  <si>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</si>
  <si>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</si>
  <si>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</si>
  <si>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</si>
  <si>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</si>
  <si>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</si>
  <si>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</si>
  <si>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</si>
  <si>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</si>
  <si>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</si>
  <si>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</si>
  <si>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</si>
  <si>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</si>
  <si>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</si>
  <si>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</si>
  <si>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</si>
  <si>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</si>
  <si>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</si>
  <si>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</si>
  <si>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</si>
  <si>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</si>
  <si>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</si>
  <si>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</si>
  <si>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</si>
  <si>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</si>
  <si>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</si>
  <si>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</si>
  <si>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</si>
  <si>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</si>
  <si>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</si>
  <si>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</si>
  <si>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</si>
  <si>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</si>
  <si>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</si>
  <si>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</si>
  <si>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</si>
  <si>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</si>
  <si>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</si>
  <si>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</si>
  <si>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</si>
  <si>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</si>
  <si>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</si>
  <si>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</si>
  <si>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</si>
  <si>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</si>
  <si>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</si>
  <si>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</si>
  <si>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</si>
  <si>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</si>
  <si>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</si>
  <si>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</si>
  <si>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</si>
  <si>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</si>
  <si>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</si>
  <si>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</si>
  <si>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</si>
  <si>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</si>
  <si>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</si>
  <si>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</si>
  <si>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</si>
  <si>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</si>
  <si>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</si>
  <si>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</si>
  <si>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</si>
  <si>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</si>
  <si>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</si>
  <si>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</si>
  <si>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</si>
  <si>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</si>
  <si>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</si>
  <si>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</si>
  <si>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</si>
  <si>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</si>
  <si>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</si>
  <si>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</si>
  <si>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</si>
  <si>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</si>
  <si>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</si>
  <si>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</si>
  <si>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</si>
  <si>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</si>
  <si>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</si>
  <si>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</si>
  <si>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</si>
  <si>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</si>
  <si>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</si>
  <si>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</si>
  <si>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</si>
  <si>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</si>
  <si>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</si>
  <si>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</si>
  <si>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</si>
  <si>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</si>
  <si>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</si>
  <si>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</si>
  <si>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</si>
  <si>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</si>
  <si>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</si>
  <si>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</si>
  <si>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</si>
  <si>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</si>
  <si>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</si>
  <si>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</si>
  <si>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</si>
  <si>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</si>
  <si>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</si>
  <si>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</si>
  <si>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</si>
  <si>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</si>
  <si>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</si>
  <si>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</si>
  <si>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</si>
  <si>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</si>
  <si>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</si>
  <si>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</si>
  <si>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</si>
  <si>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</si>
  <si>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</si>
  <si>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</si>
  <si>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</si>
  <si>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</si>
  <si>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</si>
  <si>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</si>
  <si>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</si>
  <si>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</si>
  <si>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</si>
  <si>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</si>
  <si>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</si>
  <si>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</si>
  <si>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</si>
  <si>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</si>
  <si>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</si>
  <si>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</si>
  <si>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</si>
  <si>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</si>
  <si>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</si>
  <si>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</si>
  <si>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</si>
  <si>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</si>
  <si>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</si>
  <si>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</si>
  <si>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</si>
  <si>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</si>
  <si>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</si>
  <si>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</si>
  <si>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</si>
  <si>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</si>
  <si>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</si>
  <si>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</si>
  <si>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</si>
  <si>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</si>
  <si>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</si>
  <si>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</si>
  <si>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</si>
  <si>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</si>
  <si>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</si>
  <si>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</si>
  <si>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</si>
  <si>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</si>
  <si>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</si>
  <si>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</si>
  <si>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</si>
  <si>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</si>
  <si>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</si>
  <si>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</si>
  <si>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</si>
  <si>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</si>
  <si>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</si>
  <si>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</si>
  <si>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</si>
  <si>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</si>
  <si>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</si>
  <si>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</si>
  <si>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</si>
  <si>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</si>
  <si>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</si>
  <si>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</si>
  <si>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</si>
  <si>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</si>
  <si>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</si>
  <si>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</si>
  <si>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</si>
  <si>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</si>
  <si>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</si>
  <si>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</si>
  <si>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</si>
  <si>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</si>
  <si>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</si>
  <si>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</si>
  <si>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</si>
  <si>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</si>
  <si>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</si>
  <si>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</si>
  <si>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</si>
  <si>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</si>
  <si>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</si>
  <si>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</si>
  <si>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</si>
  <si>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</si>
  <si>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</si>
  <si>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</si>
  <si>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</si>
  <si>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</si>
  <si>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</si>
  <si>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</si>
  <si>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</si>
  <si>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</si>
  <si>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</si>
  <si>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</si>
  <si>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</si>
  <si>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</si>
  <si>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</si>
  <si>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</si>
  <si>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勝目　豊</t>
    <phoneticPr fontId="1"/>
  </si>
  <si>
    <t>グランケアあざみ野　支配人</t>
    <rPh sb="8" eb="9">
      <t>ノ</t>
    </rPh>
    <rPh sb="10" eb="13">
      <t>シハイニン</t>
    </rPh>
    <phoneticPr fontId="1"/>
  </si>
  <si>
    <t>５　営利法人</t>
  </si>
  <si>
    <t>株式会社東急イーライフデザイン</t>
    <rPh sb="0" eb="4">
      <t>カブシキカイシャ</t>
    </rPh>
    <rPh sb="4" eb="6">
      <t>トウキュウ</t>
    </rPh>
    <phoneticPr fontId="1"/>
  </si>
  <si>
    <t>3011001039957</t>
    <phoneticPr fontId="1"/>
  </si>
  <si>
    <t>東京都渋谷区道玄坂1丁目10番8号</t>
    <rPh sb="0" eb="3">
      <t>トウキョウト</t>
    </rPh>
    <rPh sb="3" eb="9">
      <t>シブヤクドウゲンザカ</t>
    </rPh>
    <rPh sb="10" eb="12">
      <t>チョウメ</t>
    </rPh>
    <rPh sb="14" eb="15">
      <t>バン</t>
    </rPh>
    <rPh sb="16" eb="17">
      <t>ゴウ</t>
    </rPh>
    <phoneticPr fontId="1"/>
  </si>
  <si>
    <t>03</t>
    <phoneticPr fontId="1"/>
  </si>
  <si>
    <t>6455</t>
    <phoneticPr fontId="1"/>
  </si>
  <si>
    <t>1236</t>
    <phoneticPr fontId="1"/>
  </si>
  <si>
    <t>1156</t>
    <phoneticPr fontId="1"/>
  </si>
  <si>
    <t>https://</t>
  </si>
  <si>
    <t>www.e-life-design.co.jp/</t>
    <phoneticPr fontId="1"/>
  </si>
  <si>
    <t>大柴　信吾</t>
    <rPh sb="0" eb="2">
      <t>オオシバ</t>
    </rPh>
    <rPh sb="3" eb="5">
      <t>シンゴ</t>
    </rPh>
    <phoneticPr fontId="1"/>
  </si>
  <si>
    <t>代表取締役</t>
    <rPh sb="0" eb="2">
      <t>ダイヒョウ</t>
    </rPh>
    <rPh sb="2" eb="4">
      <t>トリシマリ</t>
    </rPh>
    <rPh sb="4" eb="5">
      <t>ヤク</t>
    </rPh>
    <phoneticPr fontId="1"/>
  </si>
  <si>
    <t>ぐらんけああざみの</t>
    <phoneticPr fontId="1"/>
  </si>
  <si>
    <t>グランケアあざみ野</t>
    <rPh sb="8" eb="9">
      <t>ノ</t>
    </rPh>
    <phoneticPr fontId="1"/>
  </si>
  <si>
    <t>神奈川県横浜市青葉区新石川一丁目7番1号</t>
    <rPh sb="0" eb="4">
      <t>カナガワケン</t>
    </rPh>
    <rPh sb="4" eb="7">
      <t>ヨコハマシ</t>
    </rPh>
    <rPh sb="7" eb="10">
      <t>アオバク</t>
    </rPh>
    <rPh sb="10" eb="13">
      <t>シンイシカワ</t>
    </rPh>
    <rPh sb="13" eb="14">
      <t>1</t>
    </rPh>
    <rPh sb="14" eb="16">
      <t>チョウメ</t>
    </rPh>
    <rPh sb="17" eb="18">
      <t>バン</t>
    </rPh>
    <rPh sb="19" eb="20">
      <t>ゴウ</t>
    </rPh>
    <phoneticPr fontId="1"/>
  </si>
  <si>
    <t>東急田園都市線・横浜市営地下鉄「あざみ野」</t>
    <rPh sb="19" eb="20">
      <t>ノ</t>
    </rPh>
    <phoneticPr fontId="1"/>
  </si>
  <si>
    <t>駅下車　徒歩3分（約180m）</t>
    <rPh sb="0" eb="1">
      <t>エキ</t>
    </rPh>
    <rPh sb="1" eb="3">
      <t>ゲシャ</t>
    </rPh>
    <rPh sb="4" eb="6">
      <t>トホ</t>
    </rPh>
    <rPh sb="7" eb="8">
      <t>フン</t>
    </rPh>
    <rPh sb="9" eb="10">
      <t>ヤク</t>
    </rPh>
    <phoneticPr fontId="1"/>
  </si>
  <si>
    <t>045</t>
    <phoneticPr fontId="1"/>
  </si>
  <si>
    <t>905</t>
    <phoneticPr fontId="1"/>
  </si>
  <si>
    <t>5211</t>
    <phoneticPr fontId="1"/>
  </si>
  <si>
    <t>5093</t>
    <phoneticPr fontId="1"/>
  </si>
  <si>
    <t>www.grancreer.com/care-azamno/</t>
    <phoneticPr fontId="1"/>
  </si>
  <si>
    <t>１　介護付（一般型特定施設入居者生活介護を提供する場合）</t>
  </si>
  <si>
    <t>1473701132</t>
    <phoneticPr fontId="1"/>
  </si>
  <si>
    <t>横浜市</t>
    <rPh sb="0" eb="3">
      <t>ヨコハマシ</t>
    </rPh>
    <phoneticPr fontId="1"/>
  </si>
  <si>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</si>
  <si>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</si>
  <si>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</si>
  <si>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</si>
  <si>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</si>
  <si>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</si>
  <si>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</si>
  <si>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</si>
  <si>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</si>
  <si>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</si>
  <si>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ルーフガーデン(屋上庭園)、デイルーム、リハビリルーム、廊下、エレベーターホール</t>
    <phoneticPr fontId="1"/>
  </si>
  <si>
    <t>入居契約及び管理規程に従って施設の管理運営を行い、良好な環境の保持に努めるとともに、入居者の快適で充実した生活の実現に努めます。</t>
    <phoneticPr fontId="1"/>
  </si>
  <si>
    <t>１　自ら実施</t>
  </si>
  <si>
    <t>２　委託</t>
  </si>
  <si>
    <t>○</t>
  </si>
  <si>
    <t>医療法人社団髙樹会　新石川クリニック</t>
    <phoneticPr fontId="1"/>
  </si>
  <si>
    <t>横浜市青葉区新石川一丁目7番地1</t>
    <phoneticPr fontId="1"/>
  </si>
  <si>
    <t>内科、消化器科、呼吸器科</t>
    <phoneticPr fontId="1"/>
  </si>
  <si>
    <t>ａ　1.5：１以上</t>
  </si>
  <si>
    <t>介護福祉士
介護支援専門員</t>
    <rPh sb="0" eb="5">
      <t>カイゴフクシシ</t>
    </rPh>
    <rPh sb="6" eb="13">
      <t>カイゴシエンセンモンイン</t>
    </rPh>
    <phoneticPr fontId="1"/>
  </si>
  <si>
    <t>１　利用権方式</t>
  </si>
  <si>
    <t>４　選択方式</t>
  </si>
  <si>
    <t>３　不在期間が○日以上の場合に限り、日割り計算で減額</t>
  </si>
  <si>
    <t>要介護以上</t>
    <rPh sb="0" eb="3">
      <t>ヨウカイゴ</t>
    </rPh>
    <rPh sb="3" eb="5">
      <t>イジョウ</t>
    </rPh>
    <phoneticPr fontId="1"/>
  </si>
  <si>
    <t>－</t>
    <phoneticPr fontId="1"/>
  </si>
  <si>
    <t>管理費に含む</t>
    <rPh sb="0" eb="3">
      <t>カンリヒ</t>
    </rPh>
    <rPh sb="4" eb="5">
      <t>フク</t>
    </rPh>
    <phoneticPr fontId="1"/>
  </si>
  <si>
    <t>共用施設、階段、廊下等の共用部分の維持管理に必要な光熱費、上下水道使用料、清掃費、設備維持費及び管理部門の人件費</t>
    <phoneticPr fontId="1"/>
  </si>
  <si>
    <t>フロントサービス、生活相談サービス、安否確認サービス、緊急対応サービス、生活支援サービス、アクティビティサービス、健康管理サービス等に関する費用</t>
    <phoneticPr fontId="1"/>
  </si>
  <si>
    <t>要介護者等2人に対し、週39時間換算で介護・看護職員を1人以上配置して提供するサービスのうち、介護保険給付（利用者負担分を含む。)による収入では賄いきれない額に充当するものとして合理的な積算根拠に基づきます。</t>
    <phoneticPr fontId="1"/>
  </si>
  <si>
    <t>年齢により60・72・84</t>
    <rPh sb="0" eb="2">
      <t>ネンレイ</t>
    </rPh>
    <phoneticPr fontId="1"/>
  </si>
  <si>
    <t>２　連帯保証を行う銀行等</t>
  </si>
  <si>
    <t>不動産信用保証株式会社</t>
    <rPh sb="0" eb="11">
      <t>フドウサンシンヨウホショウカブシキガイシャ</t>
    </rPh>
    <phoneticPr fontId="1"/>
  </si>
  <si>
    <t>045</t>
    <phoneticPr fontId="1"/>
  </si>
  <si>
    <t>979</t>
    <phoneticPr fontId="1"/>
  </si>
  <si>
    <t>株式会社東急イーライフデザイン</t>
    <rPh sb="0" eb="6">
      <t>カブシキガイシャトウキュウ</t>
    </rPh>
    <phoneticPr fontId="1"/>
  </si>
  <si>
    <t>03</t>
    <phoneticPr fontId="1"/>
  </si>
  <si>
    <t>6455</t>
    <phoneticPr fontId="1"/>
  </si>
  <si>
    <t>1236</t>
    <phoneticPr fontId="1"/>
  </si>
  <si>
    <t>全国有料老人ホーム協会</t>
    <rPh sb="0" eb="6">
      <t>ゼンコクユウリョウロウジン</t>
    </rPh>
    <rPh sb="9" eb="11">
      <t>キョウカイ</t>
    </rPh>
    <phoneticPr fontId="1"/>
  </si>
  <si>
    <t>3548</t>
    <phoneticPr fontId="1"/>
  </si>
  <si>
    <t>1077</t>
    <phoneticPr fontId="1"/>
  </si>
  <si>
    <t>土日祝日</t>
    <rPh sb="0" eb="2">
      <t>ドニチ</t>
    </rPh>
    <rPh sb="2" eb="4">
      <t>シュクジツ</t>
    </rPh>
    <phoneticPr fontId="1"/>
  </si>
  <si>
    <t>土日</t>
    <rPh sb="0" eb="2">
      <t>ドニチ</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</si>
  <si>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</si>
  <si>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</si>
  <si>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</si>
  <si>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329</t>
    <phoneticPr fontId="1"/>
  </si>
  <si>
    <t>3447</t>
    <phoneticPr fontId="1"/>
  </si>
  <si>
    <t>あいおいニッセイ同和損害保険(株)/企業総合賠償責任保険</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</si>
  <si>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</si>
  <si>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</si>
  <si>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</si>
  <si>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</si>
  <si>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なし</t>
    <phoneticPr fontId="1"/>
  </si>
  <si>
    <t>ホームケア横浜
ホームケア青葉
ホームケア緑</t>
    <rPh sb="5" eb="7">
      <t>ヨコハマ</t>
    </rPh>
    <rPh sb="13" eb="15">
      <t>アオバ</t>
    </rPh>
    <rPh sb="21" eb="22">
      <t>ミドリ</t>
    </rPh>
    <phoneticPr fontId="1"/>
  </si>
  <si>
    <t>横浜市都筑区茅ケ崎中央40-3
横浜市青葉区青葉台2-30-2
横浜市緑区十日市場町1258-92</t>
    <rPh sb="0" eb="3">
      <t>ヨコハマシ</t>
    </rPh>
    <rPh sb="3" eb="5">
      <t>ツヅキ</t>
    </rPh>
    <rPh sb="5" eb="6">
      <t>ク</t>
    </rPh>
    <rPh sb="16" eb="19">
      <t>ヨコハマシ</t>
    </rPh>
    <rPh sb="19" eb="22">
      <t>アオバク</t>
    </rPh>
    <rPh sb="22" eb="25">
      <t>アオバダイ</t>
    </rPh>
    <rPh sb="32" eb="35">
      <t>ヨコハマシ</t>
    </rPh>
    <rPh sb="35" eb="37">
      <t>ミドリク</t>
    </rPh>
    <rPh sb="37" eb="42">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</si>
  <si>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</si>
  <si>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</si>
  <si>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ホームケア横浜</t>
    <rPh sb="5" eb="7">
      <t>ヨコハマ</t>
    </rPh>
    <phoneticPr fontId="1"/>
  </si>
  <si>
    <t xml:space="preserve">横浜市都筑区茅ケ崎中央40-3
</t>
    <phoneticPr fontId="1"/>
  </si>
  <si>
    <t>ホームケア青葉
ホームケア緑</t>
    <rPh sb="5" eb="7">
      <t>アオバ</t>
    </rPh>
    <rPh sb="13" eb="14">
      <t>ミドリ</t>
    </rPh>
    <phoneticPr fontId="1"/>
  </si>
  <si>
    <t>横浜市青葉区青葉台2-30-2
横浜市緑区十日市場町1258-92</t>
    <phoneticPr fontId="1"/>
  </si>
  <si>
    <t>ホームケア横浜</t>
    <rPh sb="5" eb="7">
      <t>ヨコハマ</t>
    </rPh>
    <phoneticPr fontId="1"/>
  </si>
  <si>
    <t>横浜市都筑区茅ケ崎中央40-3</t>
    <rPh sb="0" eb="3">
      <t>ヨコハマシ</t>
    </rPh>
    <rPh sb="3" eb="5">
      <t>ツヅキ</t>
    </rPh>
    <rPh sb="5" eb="6">
      <t>ク</t>
    </rPh>
    <phoneticPr fontId="1"/>
  </si>
  <si>
    <t>個人の排泄パターンに応じ解除</t>
    <rPh sb="0" eb="2">
      <t>コジン</t>
    </rPh>
    <rPh sb="3" eb="5">
      <t>ハイセツ</t>
    </rPh>
    <rPh sb="10" eb="11">
      <t>オウ</t>
    </rPh>
    <rPh sb="12" eb="14">
      <t>カイジョ</t>
    </rPh>
    <phoneticPr fontId="1"/>
  </si>
  <si>
    <t>週4回以上
1,210円/回</t>
    <rPh sb="0" eb="1">
      <t>シュウ</t>
    </rPh>
    <rPh sb="2" eb="5">
      <t>カイイジョウ</t>
    </rPh>
    <rPh sb="11" eb="12">
      <t>エン</t>
    </rPh>
    <rPh sb="13" eb="14">
      <t>カイ</t>
    </rPh>
    <phoneticPr fontId="1"/>
  </si>
  <si>
    <t>週3回実施（特定施設サービス）
週4回以上は利用者負担</t>
    <rPh sb="0" eb="1">
      <t>シュウ</t>
    </rPh>
    <rPh sb="2" eb="3">
      <t>カイ</t>
    </rPh>
    <rPh sb="3" eb="5">
      <t>ジッシ</t>
    </rPh>
    <rPh sb="6" eb="8">
      <t>トクテイ</t>
    </rPh>
    <rPh sb="8" eb="10">
      <t>シセツ</t>
    </rPh>
    <rPh sb="16" eb="17">
      <t>シュウ</t>
    </rPh>
    <rPh sb="18" eb="21">
      <t>カイイジョウ</t>
    </rPh>
    <rPh sb="22" eb="25">
      <t>リヨウシャ</t>
    </rPh>
    <rPh sb="25" eb="27">
      <t>フタン</t>
    </rPh>
    <phoneticPr fontId="1"/>
  </si>
  <si>
    <t>週1回程度状況により実施。居室での訓練もあり</t>
    <rPh sb="0" eb="1">
      <t>シュウ</t>
    </rPh>
    <rPh sb="2" eb="5">
      <t>カイテイド</t>
    </rPh>
    <rPh sb="5" eb="7">
      <t>ジョウキョウ</t>
    </rPh>
    <rPh sb="10" eb="12">
      <t>ジッシ</t>
    </rPh>
    <rPh sb="13" eb="15">
      <t>キョシツ</t>
    </rPh>
    <rPh sb="17" eb="19">
      <t>クンレン</t>
    </rPh>
    <phoneticPr fontId="1"/>
  </si>
  <si>
    <t>1,650円/1h</t>
    <rPh sb="5" eb="6">
      <t>エン</t>
    </rPh>
    <phoneticPr fontId="1"/>
  </si>
  <si>
    <t>・同一疾患による週2回目移行の協力または近隣医療機関への付き添い
・本施設から最遠の医療機関より遠方への付き添い</t>
    <rPh sb="1" eb="3">
      <t>ドウイツ</t>
    </rPh>
    <rPh sb="3" eb="5">
      <t>シッカン</t>
    </rPh>
    <rPh sb="8" eb="9">
      <t>シュウ</t>
    </rPh>
    <rPh sb="10" eb="14">
      <t>カイメイコウ</t>
    </rPh>
    <rPh sb="15" eb="17">
      <t>キョウリョク</t>
    </rPh>
    <rPh sb="20" eb="22">
      <t>キンリン</t>
    </rPh>
    <rPh sb="22" eb="26">
      <t>イリョウキカン</t>
    </rPh>
    <rPh sb="28" eb="29">
      <t>ツ</t>
    </rPh>
    <rPh sb="30" eb="31">
      <t>ソ</t>
    </rPh>
    <rPh sb="34" eb="37">
      <t>ホンシセツ</t>
    </rPh>
    <rPh sb="39" eb="41">
      <t>サイエン</t>
    </rPh>
    <rPh sb="42" eb="46">
      <t>イリョウキカン</t>
    </rPh>
    <rPh sb="48" eb="50">
      <t>エンポウ</t>
    </rPh>
    <rPh sb="52" eb="53">
      <t>ツ</t>
    </rPh>
    <rPh sb="54" eb="55">
      <t>ソ</t>
    </rPh>
    <phoneticPr fontId="1"/>
  </si>
  <si>
    <t>実費</t>
    <rPh sb="0" eb="2">
      <t>ジッピ</t>
    </rPh>
    <phoneticPr fontId="1"/>
  </si>
  <si>
    <t>年末年始、祝祭日、日曜を除く毎日</t>
    <rPh sb="0" eb="2">
      <t>ネンマツ</t>
    </rPh>
    <rPh sb="2" eb="4">
      <t>ネンシ</t>
    </rPh>
    <rPh sb="5" eb="8">
      <t>シュクサイジツ</t>
    </rPh>
    <rPh sb="9" eb="11">
      <t>ニチヨウ</t>
    </rPh>
    <rPh sb="12" eb="13">
      <t>ノゾ</t>
    </rPh>
    <rPh sb="14" eb="16">
      <t>マイニチ</t>
    </rPh>
    <phoneticPr fontId="1"/>
  </si>
  <si>
    <t>洗濯機で洗える者
業者委託する場合は実費負担</t>
    <rPh sb="0" eb="3">
      <t>センタッキ</t>
    </rPh>
    <rPh sb="4" eb="5">
      <t>アラ</t>
    </rPh>
    <rPh sb="7" eb="8">
      <t>モノ</t>
    </rPh>
    <rPh sb="9" eb="11">
      <t>ギョウシャ</t>
    </rPh>
    <rPh sb="11" eb="13">
      <t>イタク</t>
    </rPh>
    <rPh sb="15" eb="17">
      <t>バアイ</t>
    </rPh>
    <rPh sb="18" eb="22">
      <t>ジッピフタン</t>
    </rPh>
    <phoneticPr fontId="1"/>
  </si>
  <si>
    <t>指定日</t>
    <rPh sb="0" eb="3">
      <t>シテイビ</t>
    </rPh>
    <phoneticPr fontId="1"/>
  </si>
  <si>
    <t>指定日以外
1,650円/1h</t>
    <rPh sb="0" eb="3">
      <t>シテイビ</t>
    </rPh>
    <rPh sb="3" eb="5">
      <t>イガイ</t>
    </rPh>
    <rPh sb="11" eb="12">
      <t>エン</t>
    </rPh>
    <phoneticPr fontId="1"/>
  </si>
  <si>
    <t>週1回指定日に実費負担</t>
    <rPh sb="0" eb="1">
      <t>シュウ</t>
    </rPh>
    <rPh sb="2" eb="3">
      <t>カイ</t>
    </rPh>
    <rPh sb="3" eb="6">
      <t>シテイビ</t>
    </rPh>
    <rPh sb="7" eb="11">
      <t>ジッピフタン</t>
    </rPh>
    <phoneticPr fontId="1"/>
  </si>
  <si>
    <t>年1～2回　※2回目の定期健康診断は、訪問診療を行うクリニックの医師の判断又は入居者の希望により実施</t>
    <rPh sb="0" eb="1">
      <t>ネン</t>
    </rPh>
    <rPh sb="4" eb="5">
      <t>カイ</t>
    </rPh>
    <phoneticPr fontId="1"/>
  </si>
  <si>
    <t>随時</t>
    <rPh sb="0" eb="2">
      <t>ズイジ</t>
    </rPh>
    <phoneticPr fontId="1"/>
  </si>
  <si>
    <t>必要に応じて</t>
    <rPh sb="0" eb="2">
      <t>ヒツヨウ</t>
    </rPh>
    <rPh sb="3" eb="4">
      <t>オウ</t>
    </rPh>
    <phoneticPr fontId="1"/>
  </si>
  <si>
    <t>1650円/1ｈ</t>
    <rPh sb="4" eb="5">
      <t>エン</t>
    </rPh>
    <phoneticPr fontId="1"/>
  </si>
  <si>
    <t>協力医療機関または近隣医療機関
上記最遠より遠方へは医療機関へは都度負担</t>
    <rPh sb="0" eb="6">
      <t>キョウリョクイリョウキカン</t>
    </rPh>
    <rPh sb="9" eb="11">
      <t>キンリン</t>
    </rPh>
    <rPh sb="11" eb="15">
      <t>イリョウキカン</t>
    </rPh>
    <rPh sb="16" eb="18">
      <t>ジョウキ</t>
    </rPh>
    <rPh sb="18" eb="20">
      <t>サイエン</t>
    </rPh>
    <rPh sb="22" eb="24">
      <t>エンポウ</t>
    </rPh>
    <rPh sb="26" eb="30">
      <t>イリョウキカン</t>
    </rPh>
    <rPh sb="32" eb="34">
      <t>ツド</t>
    </rPh>
    <rPh sb="34" eb="36">
      <t>フタン</t>
    </rPh>
    <phoneticPr fontId="1"/>
  </si>
  <si>
    <t>協力医療機関または近隣医療機関週2回目以降又は先最遠より遠方へは都度負担</t>
    <rPh sb="15" eb="16">
      <t>シュウ</t>
    </rPh>
    <rPh sb="17" eb="21">
      <t>カイメイコウ</t>
    </rPh>
    <rPh sb="21" eb="22">
      <t>マタ</t>
    </rPh>
    <rPh sb="23" eb="24">
      <t>サキ</t>
    </rPh>
    <rPh sb="24" eb="26">
      <t>サイエン</t>
    </rPh>
    <rPh sb="28" eb="30">
      <t>エンポウ</t>
    </rPh>
    <rPh sb="32" eb="34">
      <t>ツド</t>
    </rPh>
    <rPh sb="34" eb="36">
      <t>フタン</t>
    </rPh>
    <phoneticPr fontId="1"/>
  </si>
  <si>
    <t>２　法人</t>
  </si>
  <si>
    <t>敷地は、建物の普通賃貸借契約に随伴する敷地使用権</t>
    <rPh sb="0" eb="2">
      <t>シキチ</t>
    </rPh>
    <rPh sb="4" eb="6">
      <t>タテモノ</t>
    </rPh>
    <rPh sb="7" eb="14">
      <t>フツウチンタイシャクケイヤク</t>
    </rPh>
    <rPh sb="15" eb="17">
      <t>ズイハン</t>
    </rPh>
    <rPh sb="19" eb="24">
      <t>シキチシヨウケン</t>
    </rPh>
    <phoneticPr fontId="1"/>
  </si>
  <si>
    <t>医療法人社団明芳会　江田記念病院</t>
    <phoneticPr fontId="1"/>
  </si>
  <si>
    <t>横浜市青葉区あざみ野南一丁目1番地</t>
    <phoneticPr fontId="1"/>
  </si>
  <si>
    <t>内科、精神科、心療内科、消化器内科、循環器内科、整形外科、皮膚科、外科、リハビリテーション科</t>
    <phoneticPr fontId="1"/>
  </si>
  <si>
    <t>医療法人社団藤栄会　町田デンタルクリニック</t>
    <rPh sb="0" eb="4">
      <t>イリョウホウジン</t>
    </rPh>
    <rPh sb="4" eb="6">
      <t>シャダン</t>
    </rPh>
    <rPh sb="6" eb="9">
      <t>フジエイカイ</t>
    </rPh>
    <rPh sb="10" eb="12">
      <t>マチダ</t>
    </rPh>
    <phoneticPr fontId="1"/>
  </si>
  <si>
    <t>横浜市青葉区しらとり台2-19</t>
    <rPh sb="0" eb="3">
      <t>ヨコハマシ</t>
    </rPh>
    <rPh sb="3" eb="6">
      <t>アオバク</t>
    </rPh>
    <rPh sb="10" eb="11">
      <t>ダイ</t>
    </rPh>
    <phoneticPr fontId="1"/>
  </si>
  <si>
    <t>訪問歯科診療</t>
    <rPh sb="0" eb="2">
      <t>ホウモン</t>
    </rPh>
    <rPh sb="2" eb="4">
      <t>シカ</t>
    </rPh>
    <rPh sb="4" eb="6">
      <t>シンリョウ</t>
    </rPh>
    <phoneticPr fontId="1"/>
  </si>
  <si>
    <t>２　なし</t>
    <phoneticPr fontId="1"/>
  </si>
  <si>
    <t>かぶしきがいしゃとうきゅういーらいふでざいん</t>
    <phoneticPr fontId="1"/>
  </si>
  <si>
    <t>入居審査後、入居の条件を満たし、所定の健康診断書を提出された方は、体験入居を経た後、本入居となります。
期間： 6泊7日を限度。
費用： 税込16,500円(15,000円＋税※1,500円)／人・泊　(1泊3食付)
※消費税率10％
※体験入居中は、介護保険の適用はありません。</t>
    <phoneticPr fontId="1"/>
  </si>
  <si>
    <t>２　なし</t>
    <phoneticPr fontId="1"/>
  </si>
  <si>
    <t>神奈川県国民健康保険団体連合会　苦情相談直通</t>
    <rPh sb="0" eb="4">
      <t>カナガワケン</t>
    </rPh>
    <rPh sb="4" eb="10">
      <t>コクミンケンコウホケン</t>
    </rPh>
    <rPh sb="10" eb="15">
      <t>ダンタイレンゴウカイ</t>
    </rPh>
    <rPh sb="16" eb="18">
      <t>クジョウ</t>
    </rPh>
    <rPh sb="18" eb="20">
      <t>ソウダン</t>
    </rPh>
    <rPh sb="20" eb="22">
      <t>チョクツウ</t>
    </rPh>
    <phoneticPr fontId="1"/>
  </si>
  <si>
    <t>www.grancreer.com/care/list/azamino-care/</t>
    <phoneticPr fontId="1"/>
  </si>
  <si>
    <t>勝目　豊</t>
    <rPh sb="0" eb="2">
      <t>カツメ</t>
    </rPh>
    <rPh sb="3" eb="4">
      <t>ユタカ</t>
    </rPh>
    <phoneticPr fontId="1"/>
  </si>
  <si>
    <t>支配人</t>
    <rPh sb="0" eb="3">
      <t>シハイニン</t>
    </rPh>
    <phoneticPr fontId="1"/>
  </si>
  <si>
    <t>病院への同行(入退院同行、緊急時同行)：協力医療機関又は近隣医療機関への入退院に同行致します。</t>
    <phoneticPr fontId="1"/>
  </si>
  <si>
    <t>施設内の他居室への住替え</t>
    <rPh sb="0" eb="3">
      <t>シセツナイ</t>
    </rPh>
    <rPh sb="4" eb="5">
      <t>ホカ</t>
    </rPh>
    <rPh sb="5" eb="7">
      <t>キョシツ</t>
    </rPh>
    <rPh sb="9" eb="11">
      <t>スミカ</t>
    </rPh>
    <phoneticPr fontId="1"/>
  </si>
  <si>
    <t xml:space="preserve">事業者は、一定の観察期間を設けた上で、入居者に対するより適切な介護を提供するために必要と判断する場合には、入居者に対し、本施設の他の居室への住み替えを提案することができる。この場合には、次の各号に掲げる全ての手続きをとるものとする。
(1)	事業者の指定する医師の意見を聴く
(2)	入居者の同意を得る
(3)	身元引受人又は代理人の同意を得る
</t>
    <phoneticPr fontId="1"/>
  </si>
  <si>
    <t>他の居室への住み替えにあたっては、入居者、事業者、身元引受人及び代理人間で、費用の変更がある場合の前払金の精算方法その他住み替えに関する事項について別途書面により合意するものとします。</t>
    <phoneticPr fontId="1"/>
  </si>
  <si>
    <t>従前居室から新居室に移る</t>
    <rPh sb="0" eb="2">
      <t>ジュウゼン</t>
    </rPh>
    <rPh sb="2" eb="4">
      <t>キョシツ</t>
    </rPh>
    <rPh sb="6" eb="7">
      <t>シン</t>
    </rPh>
    <rPh sb="7" eb="9">
      <t>キョシツ</t>
    </rPh>
    <rPh sb="10" eb="11">
      <t>ウツ</t>
    </rPh>
    <phoneticPr fontId="1"/>
  </si>
  <si>
    <t>①原則として入居時に満65歳以上である方
②介護保険制度による要支援、要介護等認定を受けている方で、日常生活で常時介護の必要な方(入居契約第45条に定める追加入居者を除く。)
③介護保険、医療保険に加入されている方
④常時医療機関において治療する必要のない方
⑤他の入居者に感染する疾患のない方
⑥自傷他害の恐れがなく、かつ共同生活が営める方
⑦代理人、身元引受人、返還金受取人を定める事ができる方</t>
    <phoneticPr fontId="1"/>
  </si>
  <si>
    <t>本重要事項説明書に添付の第2号様式(第6条第1項)
有料老人ホーム重要事項説明書(グランケアあざみ野)
９.入居・退去等の「事業者又は入居者が入居契約を解除する場合の事由及び手続等」を参照ください。</t>
    <phoneticPr fontId="1"/>
  </si>
  <si>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</si>
  <si>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</si>
  <si>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建物の賃借料、設備備品費、借入利息等を基礎として、専用居室１室あたりの使用の対価</t>
    <rPh sb="0" eb="2">
      <t>タテモノ</t>
    </rPh>
    <rPh sb="3" eb="6">
      <t>チンシャクリョウ</t>
    </rPh>
    <rPh sb="7" eb="9">
      <t>セツビ</t>
    </rPh>
    <rPh sb="9" eb="12">
      <t>ビヒンヒ</t>
    </rPh>
    <rPh sb="13" eb="15">
      <t>カリイレ</t>
    </rPh>
    <rPh sb="15" eb="17">
      <t>リソク</t>
    </rPh>
    <rPh sb="17" eb="18">
      <t>トウ</t>
    </rPh>
    <rPh sb="19" eb="21">
      <t>キソ</t>
    </rPh>
    <rPh sb="25" eb="27">
      <t>センヨウ</t>
    </rPh>
    <rPh sb="27" eb="29">
      <t>キョシツ</t>
    </rPh>
    <rPh sb="30" eb="31">
      <t>シツ</t>
    </rPh>
    <rPh sb="35" eb="37">
      <t>シヨウ</t>
    </rPh>
    <rPh sb="38" eb="40">
      <t>タイカ</t>
    </rPh>
    <phoneticPr fontId="1"/>
  </si>
  <si>
    <t xml:space="preserve">入居者が要支援又は要介護認定を受けて特定施設入居者生活介護等利用契約を締結し、当該契約に基づく特定施設入居者生活介護等サービスの提供を受ける場合
有料老人ホーム重要事項説明書(グランケアあざみ野)
3.利用料の「月額費用に含まれない実費負担等」「介護サービス費」を参照ください。
</t>
    <rPh sb="96" eb="97">
      <t>ノ</t>
    </rPh>
    <rPh sb="101" eb="104">
      <t>リヨウリョウ</t>
    </rPh>
    <phoneticPr fontId="1"/>
  </si>
  <si>
    <t>食事サービス提供に要する費用</t>
    <phoneticPr fontId="1"/>
  </si>
  <si>
    <t>要介護度に応じて利用料の1割（一定以上所得の場合2割）以下は1割負担額</t>
    <phoneticPr fontId="1"/>
  </si>
  <si>
    <t xml:space="preserve">本重要事項説明書に添付の第2号様式(第6条第1項)有料老人ホーム重要事項説明書(グランケアあざみ野)別添１『「前払金」の算定根拠について』を参照ください
</t>
    <rPh sb="48" eb="49">
      <t>ノ</t>
    </rPh>
    <phoneticPr fontId="1"/>
  </si>
  <si>
    <t>代表的なプラン１の例　7,754,400</t>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</si>
  <si>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</si>
  <si>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
(※2)１ヶ月分の家賃等の額は、想定居住期間内の家賃相当額を、入居者の想定居住期間(月数)で割り返した額です(小数点以下切捨)。
《算式》
想定居住期間内の家賃相当額÷入居者の想定居住期間(月数)
②入居者の想定居住期間経過後も入居契約が継続する場合の返還金はありませんが、家賃相当額の追加徴収も行いません。</t>
    <phoneticPr fontId="1"/>
  </si>
  <si>
    <t>本施設生活相談員</t>
    <rPh sb="0" eb="1">
      <t>ホン</t>
    </rPh>
    <rPh sb="1" eb="3">
      <t>シセツ</t>
    </rPh>
    <rPh sb="3" eb="5">
      <t>セイカツ</t>
    </rPh>
    <rPh sb="5" eb="8">
      <t>ソウダンイン</t>
    </rPh>
    <phoneticPr fontId="1"/>
  </si>
  <si>
    <t>入居者が快適で心身共に充実、安定した生活を営めるよう、管理規程記載のサービスを提供します。</t>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</si>
  <si>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</si>
  <si>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</si>
  <si>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</si>
  <si>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 xml:space="preserve">横浜市青葉区藤が丘一丁目37番地1
</t>
    <phoneticPr fontId="1"/>
  </si>
  <si>
    <t xml:space="preserve">グランクレール藤が丘
</t>
    <rPh sb="7" eb="8">
      <t>フジ</t>
    </rPh>
    <rPh sb="9" eb="10">
      <t>オカ</t>
    </rPh>
    <phoneticPr fontId="1"/>
  </si>
  <si>
    <t>1410092010376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</si>
</sst>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230" sqref="F230:P230"/>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2676</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2636</v>
      </c>
      <c r="G11" s="95"/>
      <c r="H11" s="95"/>
      <c r="I11" s="95"/>
      <c r="J11" s="95"/>
      <c r="K11" s="95"/>
      <c r="L11" s="95"/>
      <c r="M11" s="95"/>
      <c r="N11" s="95"/>
      <c r="O11" s="95"/>
      <c r="P11" s="96"/>
    </row>
    <row r="12" spans="1:20" ht="40.5" customHeight="1">
      <c r="B12" s="498"/>
      <c r="C12" s="499"/>
      <c r="D12" s="499"/>
      <c r="E12" s="500"/>
      <c r="F12" s="134" t="s">
        <v>11</v>
      </c>
      <c r="G12" s="134"/>
      <c r="H12" s="134"/>
      <c r="I12" s="134"/>
      <c r="J12" s="444" t="s">
        <v>2529</v>
      </c>
      <c r="K12" s="501"/>
      <c r="L12" s="501"/>
      <c r="M12" s="501"/>
      <c r="N12" s="501"/>
      <c r="O12" s="445"/>
      <c r="P12" s="446"/>
    </row>
    <row r="13" spans="1:20" ht="39" customHeight="1">
      <c r="B13" s="191" t="s">
        <v>5</v>
      </c>
      <c r="C13" s="134"/>
      <c r="D13" s="134"/>
      <c r="E13" s="134"/>
      <c r="F13" s="97" t="s">
        <v>12</v>
      </c>
      <c r="G13" s="98"/>
      <c r="H13" s="502" t="s">
        <v>2645</v>
      </c>
      <c r="I13" s="503"/>
      <c r="J13" s="503"/>
      <c r="K13" s="503"/>
      <c r="L13" s="503"/>
      <c r="M13" s="503"/>
      <c r="N13" s="503"/>
      <c r="O13" s="503"/>
      <c r="P13" s="504"/>
      <c r="S13" s="12" t="str">
        <f>IF(H13="","未記入","")</f>
        <v/>
      </c>
    </row>
    <row r="14" spans="1:20" ht="39" customHeight="1">
      <c r="B14" s="191"/>
      <c r="C14" s="134"/>
      <c r="D14" s="134"/>
      <c r="E14" s="134"/>
      <c r="F14" s="464" t="s">
        <v>2530</v>
      </c>
      <c r="G14" s="180"/>
      <c r="H14" s="180"/>
      <c r="I14" s="180"/>
      <c r="J14" s="180"/>
      <c r="K14" s="180"/>
      <c r="L14" s="180"/>
      <c r="M14" s="180"/>
      <c r="N14" s="180"/>
      <c r="O14" s="180"/>
      <c r="P14" s="181"/>
      <c r="S14" s="12" t="str">
        <f>IF(F14="","未記入","")</f>
        <v/>
      </c>
    </row>
    <row r="15" spans="1:20" ht="20.100000000000001" customHeight="1">
      <c r="B15" s="312" t="s">
        <v>499</v>
      </c>
      <c r="C15" s="103"/>
      <c r="D15" s="103"/>
      <c r="E15" s="104"/>
      <c r="F15" s="134" t="s">
        <v>500</v>
      </c>
      <c r="G15" s="134"/>
      <c r="H15" s="134"/>
      <c r="I15" s="134"/>
      <c r="J15" s="119" t="s">
        <v>2359</v>
      </c>
      <c r="K15" s="120"/>
      <c r="L15" s="120"/>
      <c r="M15" s="120"/>
      <c r="N15" s="120"/>
      <c r="O15" s="120"/>
      <c r="P15" s="121"/>
    </row>
    <row r="16" spans="1:20" ht="20.100000000000001" customHeight="1">
      <c r="B16" s="312"/>
      <c r="C16" s="103"/>
      <c r="D16" s="103"/>
      <c r="E16" s="104"/>
      <c r="F16" s="134" t="s">
        <v>499</v>
      </c>
      <c r="G16" s="134"/>
      <c r="H16" s="134"/>
      <c r="I16" s="134"/>
      <c r="J16" s="223" t="s">
        <v>2531</v>
      </c>
      <c r="K16" s="137"/>
      <c r="L16" s="137"/>
      <c r="M16" s="137"/>
      <c r="N16" s="137"/>
      <c r="O16" s="137"/>
      <c r="P16" s="138"/>
    </row>
    <row r="17" spans="1:20" ht="20.100000000000001" customHeight="1">
      <c r="B17" s="350" t="s">
        <v>6</v>
      </c>
      <c r="C17" s="98"/>
      <c r="D17" s="98"/>
      <c r="E17" s="275"/>
      <c r="F17" s="26" t="s">
        <v>13</v>
      </c>
      <c r="G17" s="59">
        <v>150</v>
      </c>
      <c r="H17" s="27" t="s">
        <v>469</v>
      </c>
      <c r="I17" s="60">
        <v>43</v>
      </c>
      <c r="J17" s="323"/>
      <c r="K17" s="324"/>
      <c r="L17" s="324"/>
      <c r="M17" s="324"/>
      <c r="N17" s="324"/>
      <c r="O17" s="324"/>
      <c r="P17" s="325"/>
      <c r="S17" s="12" t="str">
        <f>IF(OR(G17="",I17=""),"未記入","")</f>
        <v/>
      </c>
    </row>
    <row r="18" spans="1:20" ht="57.75" customHeight="1">
      <c r="B18" s="310"/>
      <c r="C18" s="334"/>
      <c r="D18" s="334"/>
      <c r="E18" s="311"/>
      <c r="F18" s="473" t="s">
        <v>2532</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2533</v>
      </c>
      <c r="K19" s="27" t="s">
        <v>469</v>
      </c>
      <c r="L19" s="75" t="s">
        <v>2534</v>
      </c>
      <c r="M19" s="27" t="s">
        <v>469</v>
      </c>
      <c r="N19" s="75" t="s">
        <v>2535</v>
      </c>
      <c r="O19" s="324"/>
      <c r="P19" s="325"/>
      <c r="Q19" s="11"/>
    </row>
    <row r="20" spans="1:20" ht="20.100000000000001" customHeight="1">
      <c r="B20" s="377"/>
      <c r="C20" s="378"/>
      <c r="D20" s="378"/>
      <c r="E20" s="379"/>
      <c r="F20" s="134" t="s">
        <v>15</v>
      </c>
      <c r="G20" s="134"/>
      <c r="H20" s="134"/>
      <c r="I20" s="134"/>
      <c r="J20" s="74" t="s">
        <v>2533</v>
      </c>
      <c r="K20" s="27" t="s">
        <v>469</v>
      </c>
      <c r="L20" s="75" t="s">
        <v>2534</v>
      </c>
      <c r="M20" s="27" t="s">
        <v>469</v>
      </c>
      <c r="N20" s="75" t="s">
        <v>2536</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2537</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2009</v>
      </c>
      <c r="G26" s="461"/>
      <c r="H26" s="27" t="s">
        <v>466</v>
      </c>
      <c r="I26" s="466">
        <v>3</v>
      </c>
      <c r="J26" s="461"/>
      <c r="K26" s="27" t="s">
        <v>467</v>
      </c>
      <c r="L26" s="466">
        <v>3</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2541</v>
      </c>
      <c r="I31" s="484"/>
      <c r="J31" s="484"/>
      <c r="K31" s="484"/>
      <c r="L31" s="484"/>
      <c r="M31" s="484"/>
      <c r="N31" s="484"/>
      <c r="O31" s="484"/>
      <c r="P31" s="485"/>
      <c r="S31" s="12" t="str">
        <f>IF(H31="","未記入","")</f>
        <v/>
      </c>
    </row>
    <row r="32" spans="1:20" ht="39" customHeight="1">
      <c r="B32" s="310"/>
      <c r="C32" s="334"/>
      <c r="D32" s="334"/>
      <c r="E32" s="311"/>
      <c r="F32" s="464" t="s">
        <v>2542</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225</v>
      </c>
      <c r="H33" s="27" t="s">
        <v>469</v>
      </c>
      <c r="I33" s="60">
        <v>3</v>
      </c>
      <c r="J33" s="471"/>
      <c r="K33" s="471"/>
      <c r="L33" s="471"/>
      <c r="M33" s="471"/>
      <c r="N33" s="471"/>
      <c r="O33" s="471"/>
      <c r="P33" s="472"/>
      <c r="S33" s="12" t="str">
        <f>IF(OR(G33="",I33=""),"未記入","")</f>
        <v/>
      </c>
    </row>
    <row r="34" spans="2:20" ht="58.5" customHeight="1">
      <c r="B34" s="310"/>
      <c r="C34" s="334"/>
      <c r="D34" s="334"/>
      <c r="E34" s="311"/>
      <c r="F34" s="473" t="s">
        <v>2543</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2542</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2544</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2545</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2546</v>
      </c>
      <c r="K43" s="27" t="s">
        <v>469</v>
      </c>
      <c r="L43" s="61" t="s">
        <v>2547</v>
      </c>
      <c r="M43" s="27" t="s">
        <v>469</v>
      </c>
      <c r="N43" s="61" t="s">
        <v>2548</v>
      </c>
      <c r="O43" s="324"/>
      <c r="P43" s="325"/>
      <c r="S43" s="12" t="str">
        <f>IF(OR(J43="",L43="",N43=""),"未記入","")</f>
        <v/>
      </c>
    </row>
    <row r="44" spans="2:20" ht="20.100000000000001" customHeight="1">
      <c r="B44" s="191"/>
      <c r="C44" s="134"/>
      <c r="D44" s="134"/>
      <c r="E44" s="134"/>
      <c r="F44" s="134" t="s">
        <v>15</v>
      </c>
      <c r="G44" s="134"/>
      <c r="H44" s="134"/>
      <c r="I44" s="134"/>
      <c r="J44" s="74" t="s">
        <v>2546</v>
      </c>
      <c r="K44" s="27" t="s">
        <v>469</v>
      </c>
      <c r="L44" s="75" t="s">
        <v>2547</v>
      </c>
      <c r="M44" s="27" t="s">
        <v>469</v>
      </c>
      <c r="N44" s="75" t="s">
        <v>2549</v>
      </c>
      <c r="O44" s="324"/>
      <c r="P44" s="325"/>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2537</v>
      </c>
      <c r="K47" s="414"/>
      <c r="L47" s="224" t="s">
        <v>2649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2650</v>
      </c>
      <c r="K48" s="110"/>
      <c r="L48" s="110"/>
      <c r="M48" s="110"/>
      <c r="N48" s="110"/>
      <c r="O48" s="111"/>
      <c r="P48" s="112"/>
    </row>
    <row r="49" spans="1:20" ht="20.100000000000001" customHeight="1">
      <c r="B49" s="191"/>
      <c r="C49" s="134"/>
      <c r="D49" s="134"/>
      <c r="E49" s="134"/>
      <c r="F49" s="134" t="s">
        <v>18</v>
      </c>
      <c r="G49" s="134"/>
      <c r="H49" s="134"/>
      <c r="I49" s="134"/>
      <c r="J49" s="110" t="s">
        <v>2651</v>
      </c>
      <c r="K49" s="110"/>
      <c r="L49" s="110" t="s">
        <v>2550</v>
      </c>
      <c r="M49" s="110"/>
      <c r="N49" s="110"/>
      <c r="O49" s="111"/>
      <c r="P49" s="112"/>
    </row>
    <row r="50" spans="1:20" ht="20.100000000000001" customHeight="1">
      <c r="B50" s="156" t="s">
        <v>28</v>
      </c>
      <c r="C50" s="101"/>
      <c r="D50" s="101"/>
      <c r="E50" s="101"/>
      <c r="F50" s="101"/>
      <c r="G50" s="101"/>
      <c r="H50" s="101"/>
      <c r="I50" s="101"/>
      <c r="J50" s="460">
        <v>2004</v>
      </c>
      <c r="K50" s="461"/>
      <c r="L50" s="27" t="s">
        <v>466</v>
      </c>
      <c r="M50" s="73">
        <v>8</v>
      </c>
      <c r="N50" s="27" t="s">
        <v>467</v>
      </c>
      <c r="O50" s="73">
        <v>10</v>
      </c>
      <c r="P50" s="29" t="s">
        <v>468</v>
      </c>
      <c r="S50" s="12" t="str">
        <f>IF(OR(J50="",M50="",O50=""),"未記入","")</f>
        <v/>
      </c>
    </row>
    <row r="51" spans="1:20" ht="20.100000000000001" customHeight="1" thickBot="1">
      <c r="B51" s="157" t="s">
        <v>29</v>
      </c>
      <c r="C51" s="465"/>
      <c r="D51" s="465"/>
      <c r="E51" s="465"/>
      <c r="F51" s="465"/>
      <c r="G51" s="465"/>
      <c r="H51" s="465"/>
      <c r="I51" s="465"/>
      <c r="J51" s="462">
        <v>2004</v>
      </c>
      <c r="K51" s="463"/>
      <c r="L51" s="28" t="s">
        <v>466</v>
      </c>
      <c r="M51" s="62">
        <v>9</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2551</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2552</v>
      </c>
      <c r="K55" s="137"/>
      <c r="L55" s="137"/>
      <c r="M55" s="137"/>
      <c r="N55" s="137"/>
      <c r="O55" s="137"/>
      <c r="P55" s="138"/>
    </row>
    <row r="56" spans="1:20" ht="20.100000000000001" customHeight="1">
      <c r="B56" s="88"/>
      <c r="C56" s="89"/>
      <c r="D56" s="90"/>
      <c r="E56" s="134" t="s">
        <v>33</v>
      </c>
      <c r="F56" s="134"/>
      <c r="G56" s="134"/>
      <c r="H56" s="134"/>
      <c r="I56" s="134"/>
      <c r="J56" s="111" t="s">
        <v>2553</v>
      </c>
      <c r="K56" s="120"/>
      <c r="L56" s="120"/>
      <c r="M56" s="120"/>
      <c r="N56" s="120"/>
      <c r="O56" s="120"/>
      <c r="P56" s="121"/>
    </row>
    <row r="57" spans="1:20" ht="20.100000000000001" customHeight="1">
      <c r="B57" s="88"/>
      <c r="C57" s="89"/>
      <c r="D57" s="90"/>
      <c r="E57" s="134" t="s">
        <v>34</v>
      </c>
      <c r="F57" s="134"/>
      <c r="G57" s="134"/>
      <c r="H57" s="134"/>
      <c r="I57" s="134"/>
      <c r="J57" s="460">
        <v>2004</v>
      </c>
      <c r="K57" s="461"/>
      <c r="L57" s="27" t="s">
        <v>466</v>
      </c>
      <c r="M57" s="73">
        <v>9</v>
      </c>
      <c r="N57" s="27" t="s">
        <v>467</v>
      </c>
      <c r="O57" s="73">
        <v>1</v>
      </c>
      <c r="P57" s="29" t="s">
        <v>468</v>
      </c>
    </row>
    <row r="58" spans="1:20" ht="20.100000000000001" customHeight="1" thickBot="1">
      <c r="B58" s="116"/>
      <c r="C58" s="117"/>
      <c r="D58" s="118"/>
      <c r="E58" s="265" t="s">
        <v>35</v>
      </c>
      <c r="F58" s="265"/>
      <c r="G58" s="265"/>
      <c r="H58" s="265"/>
      <c r="I58" s="265"/>
      <c r="J58" s="462">
        <v>2022</v>
      </c>
      <c r="K58" s="463"/>
      <c r="L58" s="28" t="s">
        <v>466</v>
      </c>
      <c r="M58" s="62">
        <v>9</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1763.45</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5190.74</v>
      </c>
      <c r="L72" s="120"/>
      <c r="M72" s="120"/>
      <c r="N72" s="103" t="s">
        <v>472</v>
      </c>
      <c r="O72" s="103"/>
      <c r="P72" s="271"/>
    </row>
    <row r="73" spans="2:16" ht="20.100000000000001" customHeight="1">
      <c r="B73" s="213"/>
      <c r="C73" s="214"/>
      <c r="D73" s="333"/>
      <c r="E73" s="334"/>
      <c r="F73" s="311"/>
      <c r="G73" s="101" t="s">
        <v>42</v>
      </c>
      <c r="H73" s="101"/>
      <c r="I73" s="101"/>
      <c r="J73" s="101"/>
      <c r="K73" s="111">
        <v>5092.62</v>
      </c>
      <c r="L73" s="120"/>
      <c r="M73" s="120"/>
      <c r="N73" s="103" t="s">
        <v>472</v>
      </c>
      <c r="O73" s="103"/>
      <c r="P73" s="271"/>
    </row>
    <row r="74" spans="2:16" ht="20.100000000000001" customHeight="1">
      <c r="B74" s="213"/>
      <c r="C74" s="214"/>
      <c r="D74" s="134" t="s">
        <v>43</v>
      </c>
      <c r="E74" s="134"/>
      <c r="F74" s="134"/>
      <c r="G74" s="109" t="s">
        <v>2556</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2557</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2558</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2554</v>
      </c>
      <c r="L83" s="120"/>
      <c r="M83" s="120"/>
      <c r="N83" s="120"/>
      <c r="O83" s="120"/>
      <c r="P83" s="121"/>
    </row>
    <row r="84" spans="2:19" ht="20.100000000000001" customHeight="1">
      <c r="B84" s="213"/>
      <c r="C84" s="214"/>
      <c r="D84" s="134"/>
      <c r="E84" s="134"/>
      <c r="F84" s="134"/>
      <c r="G84" s="122"/>
      <c r="H84" s="97" t="s">
        <v>421</v>
      </c>
      <c r="I84" s="98"/>
      <c r="J84" s="275"/>
      <c r="K84" s="119" t="s">
        <v>2555</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2024</v>
      </c>
      <c r="L86" s="31" t="s">
        <v>466</v>
      </c>
      <c r="M86" s="73">
        <v>8</v>
      </c>
      <c r="N86" s="31" t="s">
        <v>467</v>
      </c>
      <c r="O86" s="73">
        <v>10</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2029</v>
      </c>
      <c r="L88" s="31" t="s">
        <v>466</v>
      </c>
      <c r="M88" s="73">
        <v>8</v>
      </c>
      <c r="N88" s="31" t="s">
        <v>467</v>
      </c>
      <c r="O88" s="73">
        <v>9</v>
      </c>
      <c r="P88" s="32" t="s">
        <v>468</v>
      </c>
    </row>
    <row r="89" spans="2:19" ht="20.100000000000001" customHeight="1">
      <c r="B89" s="215"/>
      <c r="C89" s="216"/>
      <c r="D89" s="134"/>
      <c r="E89" s="134"/>
      <c r="F89" s="134"/>
      <c r="G89" s="100"/>
      <c r="H89" s="103" t="s">
        <v>422</v>
      </c>
      <c r="I89" s="103"/>
      <c r="J89" s="104"/>
      <c r="K89" s="119" t="s">
        <v>2555</v>
      </c>
      <c r="L89" s="120"/>
      <c r="M89" s="120"/>
      <c r="N89" s="120"/>
      <c r="O89" s="120"/>
      <c r="P89" s="121"/>
    </row>
    <row r="90" spans="2:19" ht="20.100000000000001" customHeight="1">
      <c r="B90" s="191" t="s">
        <v>45</v>
      </c>
      <c r="C90" s="134"/>
      <c r="D90" s="139" t="s">
        <v>46</v>
      </c>
      <c r="E90" s="98"/>
      <c r="F90" s="275"/>
      <c r="G90" s="109" t="s">
        <v>2559</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18</v>
      </c>
      <c r="K95" s="42" t="s">
        <v>472</v>
      </c>
      <c r="L95" s="119">
        <v>85</v>
      </c>
      <c r="M95" s="414"/>
      <c r="N95" s="444" t="s">
        <v>2399</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5</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5</v>
      </c>
      <c r="O106" s="120"/>
      <c r="P106" s="29" t="s">
        <v>474</v>
      </c>
    </row>
    <row r="107" spans="2:19" ht="20.100000000000001" customHeight="1">
      <c r="B107" s="447"/>
      <c r="C107" s="448"/>
      <c r="D107" s="97" t="s">
        <v>64</v>
      </c>
      <c r="E107" s="98"/>
      <c r="F107" s="275"/>
      <c r="G107" s="384">
        <v>8</v>
      </c>
      <c r="H107" s="275" t="s">
        <v>474</v>
      </c>
      <c r="I107" s="134" t="s">
        <v>68</v>
      </c>
      <c r="J107" s="134"/>
      <c r="K107" s="134"/>
      <c r="L107" s="134"/>
      <c r="M107" s="134"/>
      <c r="N107" s="111">
        <v>8</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2</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2555</v>
      </c>
      <c r="H113" s="110"/>
      <c r="I113" s="110"/>
      <c r="J113" s="110"/>
      <c r="K113" s="110"/>
      <c r="L113" s="110"/>
      <c r="M113" s="110"/>
      <c r="N113" s="110"/>
      <c r="O113" s="111"/>
      <c r="P113" s="112"/>
    </row>
    <row r="114" spans="2:16" ht="20.100000000000001" customHeight="1">
      <c r="B114" s="447"/>
      <c r="C114" s="448"/>
      <c r="D114" s="139" t="s">
        <v>79</v>
      </c>
      <c r="E114" s="114"/>
      <c r="F114" s="115"/>
      <c r="G114" s="165" t="s">
        <v>2554</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2555</v>
      </c>
      <c r="H117" s="110"/>
      <c r="I117" s="110"/>
      <c r="J117" s="110"/>
      <c r="K117" s="110"/>
      <c r="L117" s="110"/>
      <c r="M117" s="110"/>
      <c r="N117" s="110"/>
      <c r="O117" s="111"/>
      <c r="P117" s="112"/>
    </row>
    <row r="118" spans="2:16" ht="20.100000000000001" customHeight="1">
      <c r="B118" s="88"/>
      <c r="C118" s="90"/>
      <c r="D118" s="158" t="s">
        <v>73</v>
      </c>
      <c r="E118" s="148"/>
      <c r="F118" s="149"/>
      <c r="G118" s="109" t="s">
        <v>2555</v>
      </c>
      <c r="H118" s="110"/>
      <c r="I118" s="110"/>
      <c r="J118" s="110"/>
      <c r="K118" s="110"/>
      <c r="L118" s="110"/>
      <c r="M118" s="110"/>
      <c r="N118" s="110"/>
      <c r="O118" s="111"/>
      <c r="P118" s="112"/>
    </row>
    <row r="119" spans="2:16" ht="20.100000000000001" customHeight="1">
      <c r="B119" s="88"/>
      <c r="C119" s="90"/>
      <c r="D119" s="142" t="s">
        <v>74</v>
      </c>
      <c r="E119" s="351"/>
      <c r="F119" s="143"/>
      <c r="G119" s="109" t="s">
        <v>2555</v>
      </c>
      <c r="H119" s="110"/>
      <c r="I119" s="110"/>
      <c r="J119" s="110"/>
      <c r="K119" s="110"/>
      <c r="L119" s="110"/>
      <c r="M119" s="110"/>
      <c r="N119" s="110"/>
      <c r="O119" s="111"/>
      <c r="P119" s="112"/>
    </row>
    <row r="120" spans="2:16" ht="20.100000000000001" customHeight="1">
      <c r="B120" s="88"/>
      <c r="C120" s="90"/>
      <c r="D120" s="102" t="s">
        <v>75</v>
      </c>
      <c r="E120" s="103"/>
      <c r="F120" s="104"/>
      <c r="G120" s="109" t="s">
        <v>2555</v>
      </c>
      <c r="H120" s="110"/>
      <c r="I120" s="110"/>
      <c r="J120" s="110"/>
      <c r="K120" s="110"/>
      <c r="L120" s="110"/>
      <c r="M120" s="110"/>
      <c r="N120" s="110"/>
      <c r="O120" s="111"/>
      <c r="P120" s="112"/>
    </row>
    <row r="121" spans="2:16" ht="20.100000000000001" customHeight="1">
      <c r="B121" s="88"/>
      <c r="C121" s="90"/>
      <c r="D121" s="102" t="s">
        <v>76</v>
      </c>
      <c r="E121" s="103"/>
      <c r="F121" s="104"/>
      <c r="G121" s="109" t="s">
        <v>2555</v>
      </c>
      <c r="H121" s="110"/>
      <c r="I121" s="110"/>
      <c r="J121" s="110"/>
      <c r="K121" s="110"/>
      <c r="L121" s="110"/>
      <c r="M121" s="110"/>
      <c r="N121" s="110"/>
      <c r="O121" s="111"/>
      <c r="P121" s="112"/>
    </row>
    <row r="122" spans="2:16" ht="20.100000000000001" customHeight="1">
      <c r="B122" s="91"/>
      <c r="C122" s="93"/>
      <c r="D122" s="102" t="s">
        <v>77</v>
      </c>
      <c r="E122" s="103"/>
      <c r="F122" s="104"/>
      <c r="G122" s="109" t="s">
        <v>2555</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2561</v>
      </c>
      <c r="H123" s="110"/>
      <c r="I123" s="110"/>
      <c r="J123" s="110"/>
      <c r="K123" s="110"/>
      <c r="L123" s="110"/>
      <c r="M123" s="110"/>
      <c r="N123" s="110"/>
      <c r="O123" s="111"/>
      <c r="P123" s="112"/>
    </row>
    <row r="124" spans="2:16" ht="20.100000000000001" customHeight="1">
      <c r="B124" s="88"/>
      <c r="C124" s="90"/>
      <c r="D124" s="158" t="s">
        <v>431</v>
      </c>
      <c r="E124" s="148"/>
      <c r="F124" s="149"/>
      <c r="G124" s="109" t="s">
        <v>2562</v>
      </c>
      <c r="H124" s="110"/>
      <c r="I124" s="110"/>
      <c r="J124" s="110"/>
      <c r="K124" s="110"/>
      <c r="L124" s="110"/>
      <c r="M124" s="110"/>
      <c r="N124" s="110"/>
      <c r="O124" s="111"/>
      <c r="P124" s="112"/>
    </row>
    <row r="125" spans="2:16" ht="20.100000000000001" customHeight="1">
      <c r="B125" s="88"/>
      <c r="C125" s="90"/>
      <c r="D125" s="142" t="s">
        <v>432</v>
      </c>
      <c r="E125" s="351"/>
      <c r="F125" s="143"/>
      <c r="G125" s="109" t="s">
        <v>2563</v>
      </c>
      <c r="H125" s="110"/>
      <c r="I125" s="110"/>
      <c r="J125" s="110"/>
      <c r="K125" s="110"/>
      <c r="L125" s="110"/>
      <c r="M125" s="110"/>
      <c r="N125" s="110"/>
      <c r="O125" s="111"/>
      <c r="P125" s="112"/>
    </row>
    <row r="126" spans="2:16" ht="39.75" customHeight="1">
      <c r="B126" s="88"/>
      <c r="C126" s="90"/>
      <c r="D126" s="97" t="s">
        <v>433</v>
      </c>
      <c r="E126" s="98"/>
      <c r="F126" s="275"/>
      <c r="G126" s="135" t="s">
        <v>2564</v>
      </c>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t="s">
        <v>2637</v>
      </c>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2670</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2566</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2566</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2566</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2566</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2566</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2554</v>
      </c>
      <c r="L144" s="420"/>
      <c r="M144" s="420"/>
      <c r="N144" s="420"/>
      <c r="O144" s="293"/>
      <c r="P144" s="421"/>
    </row>
    <row r="145" spans="1:20" ht="20.100000000000001" customHeight="1">
      <c r="B145" s="220"/>
      <c r="C145" s="221"/>
      <c r="D145" s="221"/>
      <c r="E145" s="222"/>
      <c r="F145" s="142" t="s">
        <v>2453</v>
      </c>
      <c r="G145" s="351"/>
      <c r="H145" s="351"/>
      <c r="I145" s="351"/>
      <c r="J145" s="143"/>
      <c r="K145" s="109" t="s">
        <v>2554</v>
      </c>
      <c r="L145" s="110"/>
      <c r="M145" s="110"/>
      <c r="N145" s="110"/>
      <c r="O145" s="111"/>
      <c r="P145" s="112"/>
    </row>
    <row r="146" spans="1:20" ht="20.100000000000001" customHeight="1">
      <c r="B146" s="220"/>
      <c r="C146" s="221"/>
      <c r="D146" s="221"/>
      <c r="E146" s="222"/>
      <c r="F146" s="142" t="s">
        <v>2456</v>
      </c>
      <c r="G146" s="351"/>
      <c r="H146" s="351"/>
      <c r="I146" s="351"/>
      <c r="J146" s="143"/>
      <c r="K146" s="109" t="s">
        <v>2554</v>
      </c>
      <c r="L146" s="110"/>
      <c r="M146" s="110"/>
      <c r="N146" s="110"/>
      <c r="O146" s="111"/>
      <c r="P146" s="112"/>
    </row>
    <row r="147" spans="1:20" ht="20.100000000000001" customHeight="1">
      <c r="B147" s="220"/>
      <c r="C147" s="221"/>
      <c r="D147" s="221"/>
      <c r="E147" s="222"/>
      <c r="F147" s="142" t="s">
        <v>2455</v>
      </c>
      <c r="G147" s="351"/>
      <c r="H147" s="351"/>
      <c r="I147" s="351"/>
      <c r="J147" s="143"/>
      <c r="K147" s="109" t="s">
        <v>2554</v>
      </c>
      <c r="L147" s="110"/>
      <c r="M147" s="110"/>
      <c r="N147" s="110"/>
      <c r="O147" s="111"/>
      <c r="P147" s="112"/>
    </row>
    <row r="148" spans="1:20" ht="20.100000000000001" customHeight="1">
      <c r="B148" s="220"/>
      <c r="C148" s="221"/>
      <c r="D148" s="221"/>
      <c r="E148" s="222"/>
      <c r="F148" s="102" t="s">
        <v>2458</v>
      </c>
      <c r="G148" s="103"/>
      <c r="H148" s="103"/>
      <c r="I148" s="103"/>
      <c r="J148" s="104"/>
      <c r="K148" s="109" t="s">
        <v>2555</v>
      </c>
      <c r="L148" s="110"/>
      <c r="M148" s="110"/>
      <c r="N148" s="110"/>
      <c r="O148" s="111"/>
      <c r="P148" s="112"/>
    </row>
    <row r="149" spans="1:20" ht="20.100000000000001" customHeight="1">
      <c r="B149" s="220"/>
      <c r="C149" s="221"/>
      <c r="D149" s="221"/>
      <c r="E149" s="222"/>
      <c r="F149" s="102" t="s">
        <v>2457</v>
      </c>
      <c r="G149" s="103"/>
      <c r="H149" s="103"/>
      <c r="I149" s="103"/>
      <c r="J149" s="104"/>
      <c r="K149" s="109" t="s">
        <v>2647</v>
      </c>
      <c r="L149" s="110"/>
      <c r="M149" s="110"/>
      <c r="N149" s="110"/>
      <c r="O149" s="111"/>
      <c r="P149" s="112"/>
    </row>
    <row r="150" spans="1:20" ht="20.100000000000001" customHeight="1">
      <c r="B150" s="220"/>
      <c r="C150" s="221"/>
      <c r="D150" s="221"/>
      <c r="E150" s="222"/>
      <c r="F150" s="102" t="s">
        <v>2459</v>
      </c>
      <c r="G150" s="103"/>
      <c r="H150" s="103"/>
      <c r="I150" s="103"/>
      <c r="J150" s="104"/>
      <c r="K150" s="109" t="s">
        <v>2554</v>
      </c>
      <c r="L150" s="110"/>
      <c r="M150" s="110"/>
      <c r="N150" s="110"/>
      <c r="O150" s="111"/>
      <c r="P150" s="112"/>
    </row>
    <row r="151" spans="1:20" ht="20.100000000000001" customHeight="1">
      <c r="B151" s="220"/>
      <c r="C151" s="221"/>
      <c r="D151" s="221"/>
      <c r="E151" s="222"/>
      <c r="F151" s="102" t="s">
        <v>2460</v>
      </c>
      <c r="G151" s="103"/>
      <c r="H151" s="103"/>
      <c r="I151" s="103"/>
      <c r="J151" s="104"/>
      <c r="K151" s="109" t="s">
        <v>2554</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2555</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2554</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2554</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2555</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2554</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2554</v>
      </c>
      <c r="L157" s="120"/>
      <c r="M157" s="120"/>
      <c r="N157" s="120"/>
      <c r="O157" s="120"/>
      <c r="P157" s="121"/>
    </row>
    <row r="158" spans="1:20" ht="20.100000000000001" customHeight="1">
      <c r="B158" s="220"/>
      <c r="C158" s="221"/>
      <c r="D158" s="221"/>
      <c r="E158" s="222"/>
      <c r="F158" s="102" t="s">
        <v>2462</v>
      </c>
      <c r="G158" s="103"/>
      <c r="H158" s="103"/>
      <c r="I158" s="103"/>
      <c r="J158" s="104"/>
      <c r="K158" s="119" t="s">
        <v>2554</v>
      </c>
      <c r="L158" s="120"/>
      <c r="M158" s="120"/>
      <c r="N158" s="120"/>
      <c r="O158" s="120"/>
      <c r="P158" s="121"/>
    </row>
    <row r="159" spans="1:20" ht="20.100000000000001" customHeight="1">
      <c r="B159" s="220"/>
      <c r="C159" s="221"/>
      <c r="D159" s="221"/>
      <c r="E159" s="222"/>
      <c r="F159" s="102" t="s">
        <v>403</v>
      </c>
      <c r="G159" s="103"/>
      <c r="H159" s="103"/>
      <c r="I159" s="103"/>
      <c r="J159" s="104"/>
      <c r="K159" s="109" t="s">
        <v>2554</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2554</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2555</v>
      </c>
      <c r="L161" s="110"/>
      <c r="M161" s="110"/>
      <c r="N161" s="110"/>
      <c r="O161" s="111"/>
      <c r="P161" s="112"/>
    </row>
    <row r="162" spans="1:20" ht="20.100000000000001" customHeight="1">
      <c r="B162" s="220"/>
      <c r="C162" s="221"/>
      <c r="D162" s="221"/>
      <c r="E162" s="222"/>
      <c r="F162" s="102" t="s">
        <v>2463</v>
      </c>
      <c r="G162" s="103"/>
      <c r="H162" s="103"/>
      <c r="I162" s="103"/>
      <c r="J162" s="104"/>
      <c r="K162" s="109" t="s">
        <v>2554</v>
      </c>
      <c r="L162" s="110"/>
      <c r="M162" s="110"/>
      <c r="N162" s="110"/>
      <c r="O162" s="111"/>
      <c r="P162" s="112"/>
    </row>
    <row r="163" spans="1:20" ht="20.100000000000001" customHeight="1">
      <c r="B163" s="220"/>
      <c r="C163" s="221"/>
      <c r="D163" s="221"/>
      <c r="E163" s="222"/>
      <c r="F163" s="139" t="s">
        <v>2520</v>
      </c>
      <c r="G163" s="114"/>
      <c r="H163" s="114"/>
      <c r="I163" s="114"/>
      <c r="J163" s="115"/>
      <c r="K163" s="109" t="s">
        <v>2554</v>
      </c>
      <c r="L163" s="110"/>
      <c r="M163" s="110"/>
      <c r="N163" s="110"/>
      <c r="O163" s="111"/>
      <c r="P163" s="112"/>
    </row>
    <row r="164" spans="1:20" ht="20.100000000000001" customHeight="1">
      <c r="B164" s="220"/>
      <c r="C164" s="221"/>
      <c r="D164" s="221"/>
      <c r="E164" s="222"/>
      <c r="F164" s="158" t="s">
        <v>2521</v>
      </c>
      <c r="G164" s="148"/>
      <c r="H164" s="148"/>
      <c r="I164" s="148"/>
      <c r="J164" s="149"/>
      <c r="K164" s="109" t="s">
        <v>2554</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2554</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2554</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2554</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2554</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2554</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2554</v>
      </c>
      <c r="L170" s="110"/>
      <c r="M170" s="110"/>
      <c r="N170" s="110"/>
      <c r="O170" s="111"/>
      <c r="P170" s="112"/>
    </row>
    <row r="171" spans="1:20" ht="20.100000000000001" customHeight="1">
      <c r="B171" s="220"/>
      <c r="C171" s="221"/>
      <c r="D171" s="221"/>
      <c r="E171" s="222"/>
      <c r="F171" s="140"/>
      <c r="G171" s="89"/>
      <c r="H171" s="90"/>
      <c r="I171" s="199" t="s">
        <v>95</v>
      </c>
      <c r="J171" s="201"/>
      <c r="K171" s="109" t="s">
        <v>2555</v>
      </c>
      <c r="L171" s="110"/>
      <c r="M171" s="110"/>
      <c r="N171" s="110"/>
      <c r="O171" s="111"/>
      <c r="P171" s="112"/>
    </row>
    <row r="172" spans="1:20" ht="20.100000000000001" customHeight="1">
      <c r="B172" s="220"/>
      <c r="C172" s="221"/>
      <c r="D172" s="221"/>
      <c r="E172" s="222"/>
      <c r="F172" s="141"/>
      <c r="G172" s="92"/>
      <c r="H172" s="93"/>
      <c r="I172" s="274" t="s">
        <v>96</v>
      </c>
      <c r="J172" s="240"/>
      <c r="K172" s="109" t="s">
        <v>2644</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2554</v>
      </c>
      <c r="L173" s="110"/>
      <c r="M173" s="110"/>
      <c r="N173" s="110"/>
      <c r="O173" s="111"/>
      <c r="P173" s="112"/>
    </row>
    <row r="174" spans="1:20" ht="20.100000000000001" customHeight="1">
      <c r="B174" s="220"/>
      <c r="C174" s="221"/>
      <c r="D174" s="221"/>
      <c r="E174" s="222"/>
      <c r="F174" s="202"/>
      <c r="G174" s="203"/>
      <c r="H174" s="204"/>
      <c r="I174" s="199" t="s">
        <v>95</v>
      </c>
      <c r="J174" s="201"/>
      <c r="K174" s="109" t="s">
        <v>2555</v>
      </c>
      <c r="L174" s="110"/>
      <c r="M174" s="110"/>
      <c r="N174" s="110"/>
      <c r="O174" s="111"/>
      <c r="P174" s="112"/>
    </row>
    <row r="175" spans="1:20" ht="20.100000000000001" customHeight="1">
      <c r="B175" s="220"/>
      <c r="C175" s="221"/>
      <c r="D175" s="221"/>
      <c r="E175" s="222"/>
      <c r="F175" s="202"/>
      <c r="G175" s="203"/>
      <c r="H175" s="204"/>
      <c r="I175" s="274" t="s">
        <v>96</v>
      </c>
      <c r="J175" s="240"/>
      <c r="K175" s="109" t="s">
        <v>2554</v>
      </c>
      <c r="L175" s="110"/>
      <c r="M175" s="110"/>
      <c r="N175" s="110"/>
      <c r="O175" s="111"/>
      <c r="P175" s="112"/>
    </row>
    <row r="176" spans="1:20" ht="20.100000000000001" customHeight="1">
      <c r="B176" s="220"/>
      <c r="C176" s="221"/>
      <c r="D176" s="221"/>
      <c r="E176" s="222"/>
      <c r="F176" s="202"/>
      <c r="G176" s="203"/>
      <c r="H176" s="204"/>
      <c r="I176" s="199" t="s">
        <v>413</v>
      </c>
      <c r="J176" s="201"/>
      <c r="K176" s="109" t="s">
        <v>2644</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2644</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2644</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2644</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2644</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2644</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2644</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2644</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2644</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2644</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2644</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2644</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2644</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2644</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2644</v>
      </c>
      <c r="L190" s="110"/>
      <c r="M190" s="110"/>
      <c r="N190" s="110"/>
      <c r="O190" s="111"/>
      <c r="P190" s="112"/>
      <c r="T190" s="53"/>
    </row>
    <row r="191" spans="1:20" ht="20.100000000000001" customHeight="1">
      <c r="B191" s="113" t="s">
        <v>97</v>
      </c>
      <c r="C191" s="114"/>
      <c r="D191" s="114"/>
      <c r="E191" s="114"/>
      <c r="F191" s="115"/>
      <c r="G191" s="352" t="s">
        <v>2555</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v>1.5</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2568</v>
      </c>
      <c r="G196" s="317" t="s">
        <v>456</v>
      </c>
      <c r="H196" s="317"/>
      <c r="I196" s="317"/>
      <c r="J196" s="317"/>
      <c r="K196" s="317"/>
      <c r="L196" s="317"/>
      <c r="M196" s="317"/>
      <c r="N196" s="317"/>
      <c r="O196" s="317"/>
      <c r="P196" s="425"/>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c r="G198" s="103" t="s">
        <v>458</v>
      </c>
      <c r="H198" s="103"/>
      <c r="I198" s="103"/>
      <c r="J198" s="103"/>
      <c r="K198" s="103"/>
      <c r="L198" s="103"/>
      <c r="M198" s="103"/>
      <c r="N198" s="103"/>
      <c r="O198" s="103"/>
      <c r="P198" s="271"/>
    </row>
    <row r="199" spans="1:20" ht="79.5" customHeight="1">
      <c r="B199" s="191"/>
      <c r="C199" s="134"/>
      <c r="D199" s="134"/>
      <c r="E199" s="134"/>
      <c r="F199" s="64" t="s">
        <v>2568</v>
      </c>
      <c r="G199" s="103" t="s">
        <v>433</v>
      </c>
      <c r="H199" s="103"/>
      <c r="I199" s="104"/>
      <c r="J199" s="242" t="s">
        <v>2652</v>
      </c>
      <c r="K199" s="125"/>
      <c r="L199" s="125"/>
      <c r="M199" s="125"/>
      <c r="N199" s="125"/>
      <c r="O199" s="125"/>
      <c r="P199" s="126"/>
    </row>
    <row r="200" spans="1:20" ht="39.950000000000003" customHeight="1">
      <c r="B200" s="82" t="s">
        <v>101</v>
      </c>
      <c r="C200" s="77"/>
      <c r="D200" s="471">
        <v>1</v>
      </c>
      <c r="E200" s="427"/>
      <c r="F200" s="134" t="s">
        <v>5</v>
      </c>
      <c r="G200" s="134"/>
      <c r="H200" s="134"/>
      <c r="I200" s="135" t="s">
        <v>2569</v>
      </c>
      <c r="J200" s="106"/>
      <c r="K200" s="106"/>
      <c r="L200" s="106"/>
      <c r="M200" s="106"/>
      <c r="N200" s="106"/>
      <c r="O200" s="107"/>
      <c r="P200" s="108"/>
    </row>
    <row r="201" spans="1:20" ht="39.950000000000003" customHeight="1">
      <c r="B201" s="83"/>
      <c r="C201" s="79"/>
      <c r="D201" s="510"/>
      <c r="E201" s="429"/>
      <c r="F201" s="134" t="s">
        <v>103</v>
      </c>
      <c r="G201" s="134"/>
      <c r="H201" s="134"/>
      <c r="I201" s="135" t="s">
        <v>2570</v>
      </c>
      <c r="J201" s="106"/>
      <c r="K201" s="106"/>
      <c r="L201" s="106"/>
      <c r="M201" s="106"/>
      <c r="N201" s="106"/>
      <c r="O201" s="107"/>
      <c r="P201" s="108"/>
    </row>
    <row r="202" spans="1:20" ht="79.5" customHeight="1">
      <c r="B202" s="83"/>
      <c r="C202" s="79"/>
      <c r="D202" s="510"/>
      <c r="E202" s="429"/>
      <c r="F202" s="134" t="s">
        <v>104</v>
      </c>
      <c r="G202" s="134"/>
      <c r="H202" s="134"/>
      <c r="I202" s="135" t="s">
        <v>2571</v>
      </c>
      <c r="J202" s="106"/>
      <c r="K202" s="106"/>
      <c r="L202" s="106"/>
      <c r="M202" s="106"/>
      <c r="N202" s="106"/>
      <c r="O202" s="107"/>
      <c r="P202" s="108"/>
    </row>
    <row r="203" spans="1:20" ht="79.5" customHeight="1">
      <c r="B203" s="83"/>
      <c r="C203" s="79"/>
      <c r="D203" s="510"/>
      <c r="E203" s="429"/>
      <c r="F203" s="134" t="s">
        <v>414</v>
      </c>
      <c r="G203" s="134"/>
      <c r="H203" s="134"/>
      <c r="I203" s="135" t="s">
        <v>2571</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2554</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2554</v>
      </c>
      <c r="N205" s="120"/>
      <c r="O205" s="120"/>
      <c r="P205" s="121"/>
      <c r="T205" s="53"/>
    </row>
    <row r="206" spans="1:20" ht="39.950000000000003" customHeight="1">
      <c r="B206" s="83"/>
      <c r="C206" s="79"/>
      <c r="D206" s="471">
        <v>2</v>
      </c>
      <c r="E206" s="427"/>
      <c r="F206" s="134" t="s">
        <v>5</v>
      </c>
      <c r="G206" s="134"/>
      <c r="H206" s="134"/>
      <c r="I206" s="242" t="s">
        <v>2638</v>
      </c>
      <c r="J206" s="276"/>
      <c r="K206" s="276"/>
      <c r="L206" s="276"/>
      <c r="M206" s="276"/>
      <c r="N206" s="276"/>
      <c r="O206" s="276"/>
      <c r="P206" s="277"/>
    </row>
    <row r="207" spans="1:20" ht="39.950000000000003" customHeight="1">
      <c r="B207" s="83"/>
      <c r="C207" s="79"/>
      <c r="D207" s="510"/>
      <c r="E207" s="429"/>
      <c r="F207" s="134" t="s">
        <v>103</v>
      </c>
      <c r="G207" s="134"/>
      <c r="H207" s="134"/>
      <c r="I207" s="135" t="s">
        <v>2639</v>
      </c>
      <c r="J207" s="106"/>
      <c r="K207" s="106"/>
      <c r="L207" s="106"/>
      <c r="M207" s="106"/>
      <c r="N207" s="106"/>
      <c r="O207" s="107"/>
      <c r="P207" s="108"/>
    </row>
    <row r="208" spans="1:20" ht="79.5" customHeight="1">
      <c r="B208" s="83"/>
      <c r="C208" s="79"/>
      <c r="D208" s="510"/>
      <c r="E208" s="429"/>
      <c r="F208" s="134" t="s">
        <v>104</v>
      </c>
      <c r="G208" s="134"/>
      <c r="H208" s="134"/>
      <c r="I208" s="135" t="s">
        <v>2640</v>
      </c>
      <c r="J208" s="106"/>
      <c r="K208" s="106"/>
      <c r="L208" s="106"/>
      <c r="M208" s="106"/>
      <c r="N208" s="106"/>
      <c r="O208" s="107"/>
      <c r="P208" s="108"/>
    </row>
    <row r="209" spans="1:20" ht="79.5" customHeight="1">
      <c r="B209" s="83"/>
      <c r="C209" s="79"/>
      <c r="D209" s="510"/>
      <c r="E209" s="429"/>
      <c r="F209" s="134" t="s">
        <v>414</v>
      </c>
      <c r="G209" s="134"/>
      <c r="H209" s="134"/>
      <c r="I209" s="135" t="s">
        <v>2640</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2554</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2554</v>
      </c>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2554</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2641</v>
      </c>
      <c r="J234" s="106"/>
      <c r="K234" s="106"/>
      <c r="L234" s="106"/>
      <c r="M234" s="106"/>
      <c r="N234" s="106"/>
      <c r="O234" s="107"/>
      <c r="P234" s="108"/>
    </row>
    <row r="235" spans="1:20" ht="39.950000000000003" customHeight="1">
      <c r="B235" s="83"/>
      <c r="C235" s="79"/>
      <c r="D235" s="428"/>
      <c r="E235" s="429"/>
      <c r="F235" s="134" t="s">
        <v>103</v>
      </c>
      <c r="G235" s="134"/>
      <c r="H235" s="134"/>
      <c r="I235" s="135" t="s">
        <v>2642</v>
      </c>
      <c r="J235" s="106"/>
      <c r="K235" s="106"/>
      <c r="L235" s="106"/>
      <c r="M235" s="106"/>
      <c r="N235" s="106"/>
      <c r="O235" s="107"/>
      <c r="P235" s="108"/>
    </row>
    <row r="236" spans="1:20" ht="39.950000000000003" customHeight="1">
      <c r="B236" s="83"/>
      <c r="C236" s="79"/>
      <c r="D236" s="428"/>
      <c r="E236" s="429"/>
      <c r="F236" s="268" t="s">
        <v>105</v>
      </c>
      <c r="G236" s="268"/>
      <c r="H236" s="268"/>
      <c r="I236" s="135" t="s">
        <v>2643</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t="s">
        <v>2568</v>
      </c>
      <c r="G244" s="358" t="s">
        <v>433</v>
      </c>
      <c r="H244" s="103"/>
      <c r="I244" s="104"/>
      <c r="J244" s="242" t="s">
        <v>2653</v>
      </c>
      <c r="K244" s="125"/>
      <c r="L244" s="125"/>
      <c r="M244" s="125"/>
      <c r="N244" s="125"/>
      <c r="O244" s="125"/>
      <c r="P244" s="126"/>
    </row>
    <row r="245" spans="2:16" ht="120" customHeight="1">
      <c r="B245" s="191" t="s">
        <v>109</v>
      </c>
      <c r="C245" s="134"/>
      <c r="D245" s="134"/>
      <c r="E245" s="134"/>
      <c r="F245" s="242" t="s">
        <v>2654</v>
      </c>
      <c r="G245" s="276"/>
      <c r="H245" s="276"/>
      <c r="I245" s="276"/>
      <c r="J245" s="276"/>
      <c r="K245" s="276"/>
      <c r="L245" s="276"/>
      <c r="M245" s="276"/>
      <c r="N245" s="276"/>
      <c r="O245" s="276"/>
      <c r="P245" s="277"/>
    </row>
    <row r="246" spans="2:16" ht="120" customHeight="1">
      <c r="B246" s="191" t="s">
        <v>110</v>
      </c>
      <c r="C246" s="134"/>
      <c r="D246" s="134"/>
      <c r="E246" s="134"/>
      <c r="F246" s="242" t="s">
        <v>2655</v>
      </c>
      <c r="G246" s="276"/>
      <c r="H246" s="276"/>
      <c r="I246" s="276"/>
      <c r="J246" s="276"/>
      <c r="K246" s="276"/>
      <c r="L246" s="276"/>
      <c r="M246" s="276"/>
      <c r="N246" s="276"/>
      <c r="O246" s="276"/>
      <c r="P246" s="277"/>
    </row>
    <row r="247" spans="2:16" ht="20.100000000000001" customHeight="1">
      <c r="B247" s="191" t="s">
        <v>111</v>
      </c>
      <c r="C247" s="134"/>
      <c r="D247" s="134"/>
      <c r="E247" s="134"/>
      <c r="F247" s="119" t="s">
        <v>2555</v>
      </c>
      <c r="G247" s="120"/>
      <c r="H247" s="120"/>
      <c r="I247" s="120"/>
      <c r="J247" s="120"/>
      <c r="K247" s="120"/>
      <c r="L247" s="120"/>
      <c r="M247" s="120"/>
      <c r="N247" s="120"/>
      <c r="O247" s="120"/>
      <c r="P247" s="121"/>
    </row>
    <row r="248" spans="2:16" ht="120" customHeight="1">
      <c r="B248" s="191" t="s">
        <v>112</v>
      </c>
      <c r="C248" s="134"/>
      <c r="D248" s="134"/>
      <c r="E248" s="134"/>
      <c r="F248" s="242" t="s">
        <v>2656</v>
      </c>
      <c r="G248" s="276"/>
      <c r="H248" s="276"/>
      <c r="I248" s="276"/>
      <c r="J248" s="276"/>
      <c r="K248" s="276"/>
      <c r="L248" s="276"/>
      <c r="M248" s="276"/>
      <c r="N248" s="276"/>
      <c r="O248" s="276"/>
      <c r="P248" s="277"/>
    </row>
    <row r="249" spans="2:16" ht="20.100000000000001" customHeight="1">
      <c r="B249" s="255" t="s">
        <v>114</v>
      </c>
      <c r="C249" s="256"/>
      <c r="D249" s="256"/>
      <c r="E249" s="256"/>
      <c r="F249" s="119" t="s">
        <v>2554</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2554</v>
      </c>
      <c r="G250" s="120"/>
      <c r="H250" s="120"/>
      <c r="I250" s="120"/>
      <c r="J250" s="120"/>
      <c r="K250" s="120"/>
      <c r="L250" s="120"/>
      <c r="M250" s="120"/>
      <c r="N250" s="120"/>
      <c r="O250" s="120"/>
      <c r="P250" s="121"/>
    </row>
    <row r="251" spans="2:16" ht="20.100000000000001" customHeight="1">
      <c r="B251" s="195"/>
      <c r="C251" s="196"/>
      <c r="D251" s="256" t="s">
        <v>117</v>
      </c>
      <c r="E251" s="256"/>
      <c r="F251" s="119" t="s">
        <v>2554</v>
      </c>
      <c r="G251" s="120"/>
      <c r="H251" s="120"/>
      <c r="I251" s="120"/>
      <c r="J251" s="120"/>
      <c r="K251" s="120"/>
      <c r="L251" s="120"/>
      <c r="M251" s="120"/>
      <c r="N251" s="120"/>
      <c r="O251" s="120"/>
      <c r="P251" s="121"/>
    </row>
    <row r="252" spans="2:16" ht="20.100000000000001" customHeight="1">
      <c r="B252" s="195"/>
      <c r="C252" s="196"/>
      <c r="D252" s="256" t="s">
        <v>118</v>
      </c>
      <c r="E252" s="256"/>
      <c r="F252" s="119" t="s">
        <v>2554</v>
      </c>
      <c r="G252" s="120"/>
      <c r="H252" s="120"/>
      <c r="I252" s="120"/>
      <c r="J252" s="120"/>
      <c r="K252" s="120"/>
      <c r="L252" s="120"/>
      <c r="M252" s="120"/>
      <c r="N252" s="120"/>
      <c r="O252" s="120"/>
      <c r="P252" s="121"/>
    </row>
    <row r="253" spans="2:16" ht="20.100000000000001" customHeight="1">
      <c r="B253" s="195"/>
      <c r="C253" s="196"/>
      <c r="D253" s="256" t="s">
        <v>119</v>
      </c>
      <c r="E253" s="256"/>
      <c r="F253" s="119" t="s">
        <v>2554</v>
      </c>
      <c r="G253" s="120"/>
      <c r="H253" s="120"/>
      <c r="I253" s="120"/>
      <c r="J253" s="120"/>
      <c r="K253" s="120"/>
      <c r="L253" s="120"/>
      <c r="M253" s="120"/>
      <c r="N253" s="120"/>
      <c r="O253" s="120"/>
      <c r="P253" s="121"/>
    </row>
    <row r="254" spans="2:16" ht="20.100000000000001" customHeight="1">
      <c r="B254" s="195"/>
      <c r="C254" s="196"/>
      <c r="D254" s="256" t="s">
        <v>120</v>
      </c>
      <c r="E254" s="256"/>
      <c r="F254" s="119" t="s">
        <v>2554</v>
      </c>
      <c r="G254" s="120"/>
      <c r="H254" s="120"/>
      <c r="I254" s="120"/>
      <c r="J254" s="120"/>
      <c r="K254" s="120"/>
      <c r="L254" s="120"/>
      <c r="M254" s="120"/>
      <c r="N254" s="120"/>
      <c r="O254" s="120"/>
      <c r="P254" s="121"/>
    </row>
    <row r="255" spans="2:16" ht="20.100000000000001" customHeight="1">
      <c r="B255" s="195"/>
      <c r="C255" s="196"/>
      <c r="D255" s="196" t="s">
        <v>121</v>
      </c>
      <c r="E255" s="196"/>
      <c r="F255" s="119" t="s">
        <v>2554</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2554</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2555</v>
      </c>
      <c r="K262" s="110"/>
      <c r="L262" s="110"/>
      <c r="M262" s="110"/>
      <c r="N262" s="110"/>
      <c r="O262" s="111"/>
      <c r="P262" s="112"/>
      <c r="S262" s="12" t="str">
        <f>IF(J262="","未記入","")</f>
        <v/>
      </c>
    </row>
    <row r="263" spans="2:20" ht="120" customHeight="1">
      <c r="B263" s="191" t="s">
        <v>123</v>
      </c>
      <c r="C263" s="134"/>
      <c r="D263" s="134"/>
      <c r="E263" s="134"/>
      <c r="F263" s="242" t="s">
        <v>2657</v>
      </c>
      <c r="G263" s="276"/>
      <c r="H263" s="276"/>
      <c r="I263" s="276"/>
      <c r="J263" s="276"/>
      <c r="K263" s="276"/>
      <c r="L263" s="276"/>
      <c r="M263" s="276"/>
      <c r="N263" s="276"/>
      <c r="O263" s="276"/>
      <c r="P263" s="277"/>
    </row>
    <row r="264" spans="2:20" ht="60" customHeight="1">
      <c r="B264" s="191" t="s">
        <v>475</v>
      </c>
      <c r="C264" s="134"/>
      <c r="D264" s="134"/>
      <c r="E264" s="134"/>
      <c r="F264" s="242" t="s">
        <v>2658</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2658</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2555</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2646</v>
      </c>
      <c r="K270" s="125"/>
      <c r="L270" s="125"/>
      <c r="M270" s="125"/>
      <c r="N270" s="125"/>
      <c r="O270" s="125"/>
      <c r="P270" s="126"/>
    </row>
    <row r="271" spans="2:20" ht="20.100000000000001" customHeight="1">
      <c r="B271" s="191" t="s">
        <v>127</v>
      </c>
      <c r="C271" s="134"/>
      <c r="D271" s="134"/>
      <c r="E271" s="134"/>
      <c r="F271" s="111">
        <v>85</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v>1</v>
      </c>
      <c r="O281" s="111"/>
      <c r="P281" s="112"/>
    </row>
    <row r="282" spans="1:20" ht="20.100000000000001" customHeight="1">
      <c r="B282" s="191" t="s">
        <v>136</v>
      </c>
      <c r="C282" s="134"/>
      <c r="D282" s="134"/>
      <c r="E282" s="413">
        <f>IF(OR($H$282&lt;&gt;"",$K$282&lt;&gt;""),SUM($H$282,$K$282),"")</f>
        <v>2</v>
      </c>
      <c r="F282" s="413"/>
      <c r="G282" s="413"/>
      <c r="H282" s="111">
        <v>2</v>
      </c>
      <c r="I282" s="120"/>
      <c r="J282" s="414"/>
      <c r="K282" s="110"/>
      <c r="L282" s="110"/>
      <c r="M282" s="110"/>
      <c r="N282" s="110">
        <v>2</v>
      </c>
      <c r="O282" s="111"/>
      <c r="P282" s="112"/>
    </row>
    <row r="283" spans="1:20" ht="20.100000000000001" customHeight="1">
      <c r="B283" s="267" t="s">
        <v>137</v>
      </c>
      <c r="C283" s="134"/>
      <c r="D283" s="134"/>
      <c r="E283" s="413">
        <f>IF(OR($H$283&lt;&gt;"",$K$283&lt;&gt;""),SUM($H$283,$K$283),"")</f>
        <v>69</v>
      </c>
      <c r="F283" s="413"/>
      <c r="G283" s="413"/>
      <c r="H283" s="111">
        <v>62</v>
      </c>
      <c r="I283" s="120"/>
      <c r="J283" s="414"/>
      <c r="K283" s="110">
        <v>7</v>
      </c>
      <c r="L283" s="110"/>
      <c r="M283" s="110"/>
      <c r="N283" s="110">
        <v>67.7</v>
      </c>
      <c r="O283" s="111"/>
      <c r="P283" s="112"/>
    </row>
    <row r="284" spans="1:20" ht="20.100000000000001" customHeight="1">
      <c r="B284" s="36"/>
      <c r="C284" s="134" t="s">
        <v>138</v>
      </c>
      <c r="D284" s="134"/>
      <c r="E284" s="413">
        <f>IF(OR($H$284&lt;&gt;"",$K$284&lt;&gt;""),SUM($H$284,$K$284),"")</f>
        <v>59</v>
      </c>
      <c r="F284" s="413"/>
      <c r="G284" s="413"/>
      <c r="H284" s="111">
        <v>55</v>
      </c>
      <c r="I284" s="120"/>
      <c r="J284" s="414"/>
      <c r="K284" s="110">
        <v>4</v>
      </c>
      <c r="L284" s="110"/>
      <c r="M284" s="110"/>
      <c r="N284" s="110">
        <v>58.5</v>
      </c>
      <c r="O284" s="111"/>
      <c r="P284" s="112"/>
    </row>
    <row r="285" spans="1:20" ht="20.100000000000001" customHeight="1">
      <c r="B285" s="37"/>
      <c r="C285" s="134" t="s">
        <v>139</v>
      </c>
      <c r="D285" s="134"/>
      <c r="E285" s="413">
        <f>IF(OR($H$285&lt;&gt;"",$K$285&lt;&gt;""),SUM($H$285,$K$285),"")</f>
        <v>10</v>
      </c>
      <c r="F285" s="413"/>
      <c r="G285" s="413"/>
      <c r="H285" s="111">
        <v>7</v>
      </c>
      <c r="I285" s="120"/>
      <c r="J285" s="414"/>
      <c r="K285" s="110">
        <v>3</v>
      </c>
      <c r="L285" s="110"/>
      <c r="M285" s="110"/>
      <c r="N285" s="110">
        <v>9.1999999999999993</v>
      </c>
      <c r="O285" s="111"/>
      <c r="P285" s="112"/>
    </row>
    <row r="286" spans="1:20" ht="20.100000000000001" customHeight="1">
      <c r="B286" s="191" t="s">
        <v>140</v>
      </c>
      <c r="C286" s="134"/>
      <c r="D286" s="134"/>
      <c r="E286" s="413">
        <f>IF(OR($H$286&lt;&gt;"",$K$286&lt;&gt;""),SUM($H$286,$K$286),"")</f>
        <v>3</v>
      </c>
      <c r="F286" s="413"/>
      <c r="G286" s="413"/>
      <c r="H286" s="111">
        <v>2</v>
      </c>
      <c r="I286" s="120"/>
      <c r="J286" s="414"/>
      <c r="K286" s="110">
        <v>1</v>
      </c>
      <c r="L286" s="110"/>
      <c r="M286" s="110"/>
      <c r="N286" s="110"/>
      <c r="O286" s="111"/>
      <c r="P286" s="112"/>
    </row>
    <row r="287" spans="1:20" ht="20.100000000000001" customHeight="1">
      <c r="B287" s="191" t="s">
        <v>141</v>
      </c>
      <c r="C287" s="134"/>
      <c r="D287" s="134"/>
      <c r="E287" s="413">
        <f>IF(OR($H$287&lt;&gt;"",$K$287&lt;&gt;""),SUM($H$287,$K$287),"")</f>
        <v>2</v>
      </c>
      <c r="F287" s="413"/>
      <c r="G287" s="413"/>
      <c r="H287" s="111">
        <v>2</v>
      </c>
      <c r="I287" s="120"/>
      <c r="J287" s="414"/>
      <c r="K287" s="110"/>
      <c r="L287" s="110"/>
      <c r="M287" s="110"/>
      <c r="N287" s="110">
        <v>2</v>
      </c>
      <c r="O287" s="111"/>
      <c r="P287" s="112"/>
    </row>
    <row r="288" spans="1:20" ht="20.100000000000001" customHeight="1">
      <c r="B288" s="191" t="s">
        <v>142</v>
      </c>
      <c r="C288" s="134"/>
      <c r="D288" s="134"/>
      <c r="E288" s="413">
        <f>IF(OR($H$288&lt;&gt;"",$K$288&lt;&gt;""),SUM($H$288,$K$288),"")</f>
        <v>1</v>
      </c>
      <c r="F288" s="413"/>
      <c r="G288" s="413"/>
      <c r="H288" s="111">
        <v>1</v>
      </c>
      <c r="I288" s="120"/>
      <c r="J288" s="414"/>
      <c r="K288" s="110"/>
      <c r="L288" s="110"/>
      <c r="M288" s="110"/>
      <c r="N288" s="110">
        <v>1</v>
      </c>
      <c r="O288" s="111"/>
      <c r="P288" s="112"/>
    </row>
    <row r="289" spans="2:20" ht="20.100000000000001" customHeight="1">
      <c r="B289" s="191" t="s">
        <v>143</v>
      </c>
      <c r="C289" s="134"/>
      <c r="D289" s="134"/>
      <c r="E289" s="413">
        <f>IF(OR($H$289&lt;&gt;"",$K$289&lt;&gt;""),SUM($H$289,$K$289),"")</f>
        <v>13</v>
      </c>
      <c r="F289" s="413"/>
      <c r="G289" s="413"/>
      <c r="H289" s="111">
        <v>1</v>
      </c>
      <c r="I289" s="120"/>
      <c r="J289" s="414"/>
      <c r="K289" s="110">
        <v>12</v>
      </c>
      <c r="L289" s="110"/>
      <c r="M289" s="110"/>
      <c r="N289" s="110"/>
      <c r="O289" s="111"/>
      <c r="P289" s="112"/>
    </row>
    <row r="290" spans="2:20" ht="20.100000000000001" customHeight="1">
      <c r="B290" s="191" t="s">
        <v>144</v>
      </c>
      <c r="C290" s="134"/>
      <c r="D290" s="134"/>
      <c r="E290" s="413">
        <f>IF(OR($H$290&lt;&gt;"",$K$290&lt;&gt;""),SUM($H$290,$K$290),"")</f>
        <v>6</v>
      </c>
      <c r="F290" s="413"/>
      <c r="G290" s="413"/>
      <c r="H290" s="111">
        <v>6</v>
      </c>
      <c r="I290" s="120"/>
      <c r="J290" s="414"/>
      <c r="K290" s="110"/>
      <c r="L290" s="110"/>
      <c r="M290" s="110"/>
      <c r="N290" s="110">
        <v>6</v>
      </c>
      <c r="O290" s="111"/>
      <c r="P290" s="112"/>
    </row>
    <row r="291" spans="2:20" ht="20.100000000000001" customHeight="1">
      <c r="B291" s="191" t="s">
        <v>145</v>
      </c>
      <c r="C291" s="134"/>
      <c r="D291" s="134"/>
      <c r="E291" s="413">
        <f>IF(OR($H$291&lt;&gt;"",$K$291&lt;&gt;""),SUM($H$291,$K$291),"")</f>
        <v>20</v>
      </c>
      <c r="F291" s="413"/>
      <c r="G291" s="413"/>
      <c r="H291" s="111">
        <v>1</v>
      </c>
      <c r="I291" s="120"/>
      <c r="J291" s="414"/>
      <c r="K291" s="110">
        <v>19</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39</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50</v>
      </c>
      <c r="H302" s="200"/>
      <c r="I302" s="201"/>
      <c r="J302" s="110">
        <v>45</v>
      </c>
      <c r="K302" s="110"/>
      <c r="L302" s="110"/>
      <c r="M302" s="110">
        <v>5</v>
      </c>
      <c r="N302" s="110"/>
      <c r="O302" s="111"/>
      <c r="P302" s="112"/>
    </row>
    <row r="303" spans="2:20" ht="20.100000000000001" customHeight="1">
      <c r="B303" s="191" t="s">
        <v>158</v>
      </c>
      <c r="C303" s="134"/>
      <c r="D303" s="134"/>
      <c r="E303" s="134"/>
      <c r="F303" s="134"/>
      <c r="G303" s="199">
        <f>IF(OR($J$303&lt;&gt;"",$M$303&lt;&gt;""),SUM($J$303,$M$303),"")</f>
        <v>0</v>
      </c>
      <c r="H303" s="200"/>
      <c r="I303" s="201"/>
      <c r="J303" s="110">
        <v>0</v>
      </c>
      <c r="K303" s="110"/>
      <c r="L303" s="110"/>
      <c r="M303" s="110">
        <v>0</v>
      </c>
      <c r="N303" s="110"/>
      <c r="O303" s="111"/>
      <c r="P303" s="112"/>
    </row>
    <row r="304" spans="2:20" ht="20.100000000000001" customHeight="1">
      <c r="B304" s="191" t="s">
        <v>390</v>
      </c>
      <c r="C304" s="134"/>
      <c r="D304" s="134"/>
      <c r="E304" s="134"/>
      <c r="F304" s="134"/>
      <c r="G304" s="199">
        <f>IF(OR($J$304&lt;&gt;"",$M$304&lt;&gt;""),SUM($J$304,$M$304),"")</f>
        <v>4</v>
      </c>
      <c r="H304" s="200"/>
      <c r="I304" s="201"/>
      <c r="J304" s="110">
        <v>4</v>
      </c>
      <c r="K304" s="110"/>
      <c r="L304" s="110"/>
      <c r="M304" s="110">
        <v>0</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f>IF(OR($J$311&lt;&gt;"",$M$311&lt;&gt;""),SUM($J$311,$M$311),"")</f>
        <v>2</v>
      </c>
      <c r="H311" s="200"/>
      <c r="I311" s="201"/>
      <c r="J311" s="110">
        <v>1</v>
      </c>
      <c r="K311" s="110"/>
      <c r="L311" s="110"/>
      <c r="M311" s="110">
        <v>1</v>
      </c>
      <c r="N311" s="110"/>
      <c r="O311" s="111"/>
      <c r="P311" s="112"/>
    </row>
    <row r="312" spans="1:20" ht="20.100000000000001" customHeight="1">
      <c r="B312" s="191" t="s">
        <v>163</v>
      </c>
      <c r="C312" s="134"/>
      <c r="D312" s="134"/>
      <c r="E312" s="134"/>
      <c r="F312" s="134"/>
      <c r="G312" s="199">
        <f>IF(OR($J$312&lt;&gt;"",$M$312&lt;&gt;""),SUM($J$312,$M$312),"")</f>
        <v>1</v>
      </c>
      <c r="H312" s="200"/>
      <c r="I312" s="201"/>
      <c r="J312" s="110">
        <v>1</v>
      </c>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1</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6</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2572</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0.8</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2554</v>
      </c>
      <c r="M338" s="95"/>
      <c r="N338" s="95"/>
      <c r="O338" s="95"/>
      <c r="P338" s="96"/>
    </row>
    <row r="339" spans="2:20" ht="20.100000000000001" customHeight="1">
      <c r="B339" s="377"/>
      <c r="C339" s="378"/>
      <c r="D339" s="378"/>
      <c r="E339" s="378"/>
      <c r="F339" s="379"/>
      <c r="G339" s="139" t="s">
        <v>441</v>
      </c>
      <c r="H339" s="115"/>
      <c r="I339" s="119" t="s">
        <v>2555</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2573</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1</v>
      </c>
      <c r="I344" s="22">
        <v>14</v>
      </c>
      <c r="J344" s="22">
        <v>0</v>
      </c>
      <c r="K344" s="22">
        <v>0</v>
      </c>
      <c r="L344" s="22">
        <v>0</v>
      </c>
      <c r="M344" s="22">
        <v>0</v>
      </c>
      <c r="N344" s="22">
        <v>0</v>
      </c>
      <c r="O344" s="22">
        <v>0</v>
      </c>
      <c r="P344" s="22">
        <v>0</v>
      </c>
      <c r="Q344" s="11"/>
    </row>
    <row r="345" spans="2:20" ht="20.100000000000001" customHeight="1">
      <c r="B345" s="113" t="s">
        <v>181</v>
      </c>
      <c r="C345" s="114"/>
      <c r="D345" s="114"/>
      <c r="E345" s="114"/>
      <c r="F345" s="115"/>
      <c r="G345" s="22">
        <v>2</v>
      </c>
      <c r="H345" s="22">
        <v>0</v>
      </c>
      <c r="I345" s="22">
        <v>5</v>
      </c>
      <c r="J345" s="22">
        <v>0</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1</v>
      </c>
      <c r="H346" s="22">
        <v>0</v>
      </c>
      <c r="I346" s="22">
        <v>4</v>
      </c>
      <c r="J346" s="22">
        <v>0</v>
      </c>
      <c r="K346" s="22">
        <v>0</v>
      </c>
      <c r="L346" s="22">
        <v>0</v>
      </c>
      <c r="M346" s="22">
        <v>0</v>
      </c>
      <c r="N346" s="22">
        <v>0</v>
      </c>
      <c r="O346" s="22">
        <v>0</v>
      </c>
      <c r="P346" s="22">
        <v>0</v>
      </c>
      <c r="Q346" s="11"/>
    </row>
    <row r="347" spans="2:20" ht="20.100000000000001" customHeight="1">
      <c r="B347" s="369"/>
      <c r="C347" s="370"/>
      <c r="D347" s="139" t="s">
        <v>184</v>
      </c>
      <c r="E347" s="114"/>
      <c r="F347" s="115"/>
      <c r="G347" s="365">
        <v>1</v>
      </c>
      <c r="H347" s="365">
        <v>0</v>
      </c>
      <c r="I347" s="365">
        <v>16</v>
      </c>
      <c r="J347" s="365">
        <v>0</v>
      </c>
      <c r="K347" s="365">
        <v>0</v>
      </c>
      <c r="L347" s="365">
        <v>0</v>
      </c>
      <c r="M347" s="365">
        <v>1</v>
      </c>
      <c r="N347" s="365">
        <v>0</v>
      </c>
      <c r="O347" s="365">
        <v>1</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2</v>
      </c>
      <c r="H349" s="365">
        <v>0</v>
      </c>
      <c r="I349" s="365">
        <v>8</v>
      </c>
      <c r="J349" s="365">
        <v>0</v>
      </c>
      <c r="K349" s="365">
        <v>1</v>
      </c>
      <c r="L349" s="365">
        <v>0</v>
      </c>
      <c r="M349" s="365">
        <v>0</v>
      </c>
      <c r="N349" s="365">
        <v>0</v>
      </c>
      <c r="O349" s="365">
        <v>1</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3</v>
      </c>
      <c r="H351" s="365">
        <v>0</v>
      </c>
      <c r="I351" s="365">
        <v>8</v>
      </c>
      <c r="J351" s="365">
        <v>0</v>
      </c>
      <c r="K351" s="365">
        <v>0</v>
      </c>
      <c r="L351" s="365">
        <v>0</v>
      </c>
      <c r="M351" s="365">
        <v>1</v>
      </c>
      <c r="N351" s="365">
        <v>1</v>
      </c>
      <c r="O351" s="365">
        <v>0</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1</v>
      </c>
      <c r="H353" s="22">
        <v>2</v>
      </c>
      <c r="I353" s="22">
        <v>7</v>
      </c>
      <c r="J353" s="22">
        <v>5</v>
      </c>
      <c r="K353" s="22">
        <v>0</v>
      </c>
      <c r="L353" s="22">
        <v>0</v>
      </c>
      <c r="M353" s="22">
        <v>0</v>
      </c>
      <c r="N353" s="22">
        <v>0</v>
      </c>
      <c r="O353" s="22">
        <v>1</v>
      </c>
      <c r="P353" s="22">
        <v>0</v>
      </c>
      <c r="Q353" s="11"/>
    </row>
    <row r="354" spans="1:20" ht="20.100000000000001" customHeight="1" thickBot="1">
      <c r="B354" s="264" t="s">
        <v>188</v>
      </c>
      <c r="C354" s="265"/>
      <c r="D354" s="265"/>
      <c r="E354" s="265"/>
      <c r="F354" s="265"/>
      <c r="G354" s="265"/>
      <c r="H354" s="247" t="s">
        <v>2555</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2574</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2568</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2568</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2555</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8</v>
      </c>
      <c r="K369" s="120"/>
      <c r="L369" s="120"/>
      <c r="M369" s="103" t="s">
        <v>444</v>
      </c>
      <c r="N369" s="103"/>
      <c r="O369" s="103"/>
      <c r="P369" s="271"/>
      <c r="S369" s="12" t="str">
        <f>IF(F367=MST!CI6,IF(J369="","未記入",""),"")</f>
        <v/>
      </c>
    </row>
    <row r="370" spans="2:20" ht="120" customHeight="1">
      <c r="B370" s="195" t="s">
        <v>196</v>
      </c>
      <c r="C370" s="134"/>
      <c r="D370" s="134" t="s">
        <v>197</v>
      </c>
      <c r="E370" s="134"/>
      <c r="F370" s="124" t="s">
        <v>2659</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2660</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2577</v>
      </c>
      <c r="J375" s="110"/>
      <c r="K375" s="110"/>
      <c r="L375" s="110"/>
      <c r="M375" s="111" t="s">
        <v>2577</v>
      </c>
      <c r="N375" s="120"/>
      <c r="O375" s="120"/>
      <c r="P375" s="121"/>
    </row>
    <row r="376" spans="2:20" ht="20.100000000000001" customHeight="1">
      <c r="B376" s="191"/>
      <c r="C376" s="134"/>
      <c r="D376" s="134"/>
      <c r="E376" s="102" t="s">
        <v>210</v>
      </c>
      <c r="F376" s="103"/>
      <c r="G376" s="103"/>
      <c r="H376" s="104"/>
      <c r="I376" s="111">
        <v>80</v>
      </c>
      <c r="J376" s="120"/>
      <c r="K376" s="120"/>
      <c r="L376" s="47" t="s">
        <v>480</v>
      </c>
      <c r="M376" s="111">
        <v>80</v>
      </c>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18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t="s">
        <v>2578</v>
      </c>
      <c r="J381" s="120"/>
      <c r="K381" s="120"/>
      <c r="L381" s="42" t="s">
        <v>481</v>
      </c>
      <c r="M381" s="111">
        <f>I384*72</f>
        <v>25848000</v>
      </c>
      <c r="N381" s="120"/>
      <c r="O381" s="120"/>
      <c r="P381" s="29" t="s">
        <v>481</v>
      </c>
    </row>
    <row r="382" spans="2:20" ht="20.100000000000001" customHeight="1">
      <c r="B382" s="91"/>
      <c r="C382" s="92"/>
      <c r="D382" s="93"/>
      <c r="E382" s="102" t="s">
        <v>215</v>
      </c>
      <c r="F382" s="103"/>
      <c r="G382" s="103"/>
      <c r="H382" s="104"/>
      <c r="I382" s="111">
        <v>1077000</v>
      </c>
      <c r="J382" s="120"/>
      <c r="K382" s="120"/>
      <c r="L382" s="42" t="s">
        <v>481</v>
      </c>
      <c r="M382" s="111" t="s">
        <v>2578</v>
      </c>
      <c r="N382" s="120"/>
      <c r="O382" s="120"/>
      <c r="P382" s="29" t="s">
        <v>481</v>
      </c>
    </row>
    <row r="383" spans="2:20" ht="20.100000000000001" customHeight="1">
      <c r="B383" s="350" t="s">
        <v>204</v>
      </c>
      <c r="C383" s="98"/>
      <c r="D383" s="98"/>
      <c r="E383" s="98"/>
      <c r="F383" s="98"/>
      <c r="G383" s="98"/>
      <c r="H383" s="275"/>
      <c r="I383" s="111">
        <f>I384+I385</f>
        <v>707850</v>
      </c>
      <c r="J383" s="120"/>
      <c r="K383" s="120"/>
      <c r="L383" s="42" t="s">
        <v>481</v>
      </c>
      <c r="M383" s="111">
        <f>M385</f>
        <v>348850</v>
      </c>
      <c r="N383" s="120"/>
      <c r="O383" s="120"/>
      <c r="P383" s="29" t="s">
        <v>481</v>
      </c>
    </row>
    <row r="384" spans="2:20" ht="20.100000000000001" customHeight="1">
      <c r="B384" s="266"/>
      <c r="C384" s="102" t="s">
        <v>205</v>
      </c>
      <c r="D384" s="103"/>
      <c r="E384" s="103"/>
      <c r="F384" s="103"/>
      <c r="G384" s="103"/>
      <c r="H384" s="104"/>
      <c r="I384" s="111">
        <v>359000</v>
      </c>
      <c r="J384" s="120"/>
      <c r="K384" s="120"/>
      <c r="L384" s="42" t="s">
        <v>481</v>
      </c>
      <c r="M384" s="111" t="s">
        <v>2578</v>
      </c>
      <c r="N384" s="120"/>
      <c r="O384" s="120"/>
      <c r="P384" s="29" t="s">
        <v>481</v>
      </c>
    </row>
    <row r="385" spans="2:20" ht="20.100000000000001" customHeight="1">
      <c r="B385" s="191"/>
      <c r="C385" s="349" t="s">
        <v>207</v>
      </c>
      <c r="D385" s="142" t="s">
        <v>206</v>
      </c>
      <c r="E385" s="351"/>
      <c r="F385" s="351"/>
      <c r="G385" s="351"/>
      <c r="H385" s="143"/>
      <c r="I385" s="111">
        <f>I386+I387+I388+I390</f>
        <v>348850</v>
      </c>
      <c r="J385" s="120"/>
      <c r="K385" s="120"/>
      <c r="L385" s="42" t="s">
        <v>481</v>
      </c>
      <c r="M385" s="111">
        <f>M386+M387+M388+M390</f>
        <v>348850</v>
      </c>
      <c r="N385" s="120"/>
      <c r="O385" s="120"/>
      <c r="P385" s="29" t="s">
        <v>481</v>
      </c>
    </row>
    <row r="386" spans="2:20" ht="20.100000000000001" customHeight="1">
      <c r="B386" s="191"/>
      <c r="C386" s="349"/>
      <c r="D386" s="349" t="s">
        <v>208</v>
      </c>
      <c r="E386" s="102" t="s">
        <v>216</v>
      </c>
      <c r="F386" s="103"/>
      <c r="G386" s="103"/>
      <c r="H386" s="104"/>
      <c r="I386" s="111">
        <v>80850</v>
      </c>
      <c r="J386" s="120"/>
      <c r="K386" s="120"/>
      <c r="L386" s="42" t="s">
        <v>481</v>
      </c>
      <c r="M386" s="111">
        <v>80850</v>
      </c>
      <c r="N386" s="120"/>
      <c r="O386" s="120"/>
      <c r="P386" s="29" t="s">
        <v>481</v>
      </c>
    </row>
    <row r="387" spans="2:20" ht="20.100000000000001" customHeight="1">
      <c r="B387" s="191"/>
      <c r="C387" s="349"/>
      <c r="D387" s="349"/>
      <c r="E387" s="102" t="s">
        <v>217</v>
      </c>
      <c r="F387" s="103"/>
      <c r="G387" s="103"/>
      <c r="H387" s="104"/>
      <c r="I387" s="111">
        <v>70000</v>
      </c>
      <c r="J387" s="120"/>
      <c r="K387" s="120"/>
      <c r="L387" s="42" t="s">
        <v>481</v>
      </c>
      <c r="M387" s="111">
        <v>70000</v>
      </c>
      <c r="N387" s="120"/>
      <c r="O387" s="120"/>
      <c r="P387" s="29" t="s">
        <v>481</v>
      </c>
    </row>
    <row r="388" spans="2:20" ht="20.100000000000001" customHeight="1">
      <c r="B388" s="191"/>
      <c r="C388" s="349"/>
      <c r="D388" s="349"/>
      <c r="E388" s="102" t="s">
        <v>218</v>
      </c>
      <c r="F388" s="103"/>
      <c r="G388" s="103"/>
      <c r="H388" s="104"/>
      <c r="I388" s="111">
        <v>132000</v>
      </c>
      <c r="J388" s="120"/>
      <c r="K388" s="120"/>
      <c r="L388" s="42" t="s">
        <v>481</v>
      </c>
      <c r="M388" s="111">
        <v>132000</v>
      </c>
      <c r="N388" s="120"/>
      <c r="O388" s="120"/>
      <c r="P388" s="29" t="s">
        <v>481</v>
      </c>
    </row>
    <row r="389" spans="2:20" ht="20.100000000000001" customHeight="1">
      <c r="B389" s="191"/>
      <c r="C389" s="349"/>
      <c r="D389" s="349"/>
      <c r="E389" s="102" t="s">
        <v>219</v>
      </c>
      <c r="F389" s="103"/>
      <c r="G389" s="103"/>
      <c r="H389" s="104"/>
      <c r="I389" s="111" t="s">
        <v>2579</v>
      </c>
      <c r="J389" s="120"/>
      <c r="K389" s="120"/>
      <c r="L389" s="42" t="s">
        <v>481</v>
      </c>
      <c r="M389" s="111" t="s">
        <v>2579</v>
      </c>
      <c r="N389" s="120"/>
      <c r="O389" s="120"/>
      <c r="P389" s="29" t="s">
        <v>481</v>
      </c>
    </row>
    <row r="390" spans="2:20" ht="20.100000000000001" customHeight="1">
      <c r="B390" s="191"/>
      <c r="C390" s="349"/>
      <c r="D390" s="349"/>
      <c r="E390" s="102" t="s">
        <v>71</v>
      </c>
      <c r="F390" s="103"/>
      <c r="G390" s="103"/>
      <c r="H390" s="104"/>
      <c r="I390" s="111">
        <v>66000</v>
      </c>
      <c r="J390" s="120"/>
      <c r="K390" s="120"/>
      <c r="L390" s="42" t="s">
        <v>481</v>
      </c>
      <c r="M390" s="111">
        <v>66000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2661</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3</v>
      </c>
      <c r="J398" s="120"/>
      <c r="K398" s="103" t="s">
        <v>483</v>
      </c>
      <c r="L398" s="103"/>
      <c r="M398" s="103"/>
      <c r="N398" s="103"/>
      <c r="O398" s="103"/>
      <c r="P398" s="271"/>
    </row>
    <row r="399" spans="2:20" ht="120" customHeight="1">
      <c r="B399" s="335" t="s">
        <v>567</v>
      </c>
      <c r="C399" s="336"/>
      <c r="D399" s="336"/>
      <c r="E399" s="336"/>
      <c r="F399" s="337"/>
      <c r="G399" s="242" t="s">
        <v>2662</v>
      </c>
      <c r="H399" s="276"/>
      <c r="I399" s="276"/>
      <c r="J399" s="276"/>
      <c r="K399" s="276"/>
      <c r="L399" s="276"/>
      <c r="M399" s="276"/>
      <c r="N399" s="276"/>
      <c r="O399" s="276"/>
      <c r="P399" s="277"/>
    </row>
    <row r="400" spans="2:20" ht="120" customHeight="1">
      <c r="B400" s="312" t="s">
        <v>217</v>
      </c>
      <c r="C400" s="103"/>
      <c r="D400" s="103"/>
      <c r="E400" s="103"/>
      <c r="F400" s="104"/>
      <c r="G400" s="242" t="s">
        <v>2580</v>
      </c>
      <c r="H400" s="276"/>
      <c r="I400" s="276"/>
      <c r="J400" s="276"/>
      <c r="K400" s="276"/>
      <c r="L400" s="276"/>
      <c r="M400" s="276"/>
      <c r="N400" s="276"/>
      <c r="O400" s="276"/>
      <c r="P400" s="277"/>
    </row>
    <row r="401" spans="2:20" ht="120" customHeight="1">
      <c r="B401" s="312" t="s">
        <v>216</v>
      </c>
      <c r="C401" s="103"/>
      <c r="D401" s="103"/>
      <c r="E401" s="103"/>
      <c r="F401" s="104"/>
      <c r="G401" s="242" t="s">
        <v>2663</v>
      </c>
      <c r="H401" s="276"/>
      <c r="I401" s="276"/>
      <c r="J401" s="276"/>
      <c r="K401" s="276"/>
      <c r="L401" s="276"/>
      <c r="M401" s="276"/>
      <c r="N401" s="276"/>
      <c r="O401" s="276"/>
      <c r="P401" s="277"/>
    </row>
    <row r="402" spans="2:20" ht="120" customHeight="1">
      <c r="B402" s="312" t="s">
        <v>219</v>
      </c>
      <c r="C402" s="103"/>
      <c r="D402" s="103"/>
      <c r="E402" s="103"/>
      <c r="F402" s="104"/>
      <c r="G402" s="242" t="s">
        <v>2579</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2581</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2664</v>
      </c>
      <c r="K410" s="125"/>
      <c r="L410" s="125"/>
      <c r="M410" s="125"/>
      <c r="N410" s="125"/>
      <c r="O410" s="125"/>
      <c r="P410" s="126"/>
    </row>
    <row r="411" spans="2:20" ht="120" customHeight="1">
      <c r="B411" s="113" t="s">
        <v>565</v>
      </c>
      <c r="C411" s="114"/>
      <c r="D411" s="114"/>
      <c r="E411" s="114"/>
      <c r="F411" s="114"/>
      <c r="G411" s="114"/>
      <c r="H411" s="114"/>
      <c r="I411" s="115"/>
      <c r="J411" s="150" t="s">
        <v>2582</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2665</v>
      </c>
      <c r="K416" s="320"/>
      <c r="L416" s="320"/>
      <c r="M416" s="320"/>
      <c r="N416" s="320"/>
      <c r="O416" s="321"/>
      <c r="P416" s="322"/>
    </row>
    <row r="417" spans="1:20" ht="20.100000000000001" customHeight="1">
      <c r="B417" s="312" t="s">
        <v>394</v>
      </c>
      <c r="C417" s="103"/>
      <c r="D417" s="103"/>
      <c r="E417" s="103"/>
      <c r="F417" s="103"/>
      <c r="G417" s="103"/>
      <c r="H417" s="103"/>
      <c r="I417" s="104"/>
      <c r="J417" s="313" t="s">
        <v>2583</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2666</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2667</v>
      </c>
      <c r="K422" s="106"/>
      <c r="L422" s="106"/>
      <c r="M422" s="106"/>
      <c r="N422" s="106"/>
      <c r="O422" s="107"/>
      <c r="P422" s="108"/>
    </row>
    <row r="423" spans="1:20" ht="180" customHeight="1">
      <c r="B423" s="195"/>
      <c r="C423" s="196"/>
      <c r="D423" s="102" t="s">
        <v>237</v>
      </c>
      <c r="E423" s="103"/>
      <c r="F423" s="103"/>
      <c r="G423" s="103"/>
      <c r="H423" s="103"/>
      <c r="I423" s="104"/>
      <c r="J423" s="135" t="s">
        <v>2668</v>
      </c>
      <c r="K423" s="106"/>
      <c r="L423" s="106"/>
      <c r="M423" s="106"/>
      <c r="N423" s="106"/>
      <c r="O423" s="107"/>
      <c r="P423" s="108"/>
    </row>
    <row r="424" spans="1:20" ht="39.950000000000003" customHeight="1">
      <c r="B424" s="195" t="s">
        <v>234</v>
      </c>
      <c r="C424" s="196"/>
      <c r="D424" s="119" t="s">
        <v>2584</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2585</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16</v>
      </c>
      <c r="I430" s="95"/>
      <c r="J430" s="95"/>
      <c r="K430" s="95"/>
      <c r="L430" s="95"/>
      <c r="M430" s="95"/>
      <c r="N430" s="95"/>
      <c r="O430" s="95"/>
      <c r="P430" s="41" t="s">
        <v>477</v>
      </c>
    </row>
    <row r="431" spans="1:20" ht="20.100000000000001" customHeight="1">
      <c r="B431" s="310"/>
      <c r="C431" s="311"/>
      <c r="D431" s="134" t="s">
        <v>245</v>
      </c>
      <c r="E431" s="134"/>
      <c r="F431" s="134"/>
      <c r="G431" s="134"/>
      <c r="H431" s="111">
        <v>62</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11</v>
      </c>
      <c r="I434" s="120"/>
      <c r="J434" s="120"/>
      <c r="K434" s="120"/>
      <c r="L434" s="120"/>
      <c r="M434" s="120"/>
      <c r="N434" s="120"/>
      <c r="O434" s="120"/>
      <c r="P434" s="29" t="s">
        <v>479</v>
      </c>
    </row>
    <row r="435" spans="2:16" ht="20.100000000000001" customHeight="1">
      <c r="B435" s="191"/>
      <c r="C435" s="134"/>
      <c r="D435" s="134" t="s">
        <v>249</v>
      </c>
      <c r="E435" s="134"/>
      <c r="F435" s="134"/>
      <c r="G435" s="134"/>
      <c r="H435" s="111">
        <v>65</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5</v>
      </c>
      <c r="I437" s="120"/>
      <c r="J437" s="120"/>
      <c r="K437" s="120"/>
      <c r="L437" s="120"/>
      <c r="M437" s="120"/>
      <c r="N437" s="120"/>
      <c r="O437" s="120"/>
      <c r="P437" s="29" t="s">
        <v>479</v>
      </c>
    </row>
    <row r="438" spans="2:16" ht="20.100000000000001" customHeight="1">
      <c r="B438" s="296"/>
      <c r="C438" s="297"/>
      <c r="D438" s="134" t="s">
        <v>252</v>
      </c>
      <c r="E438" s="134"/>
      <c r="F438" s="134"/>
      <c r="G438" s="134"/>
      <c r="H438" s="111">
        <v>4</v>
      </c>
      <c r="I438" s="120"/>
      <c r="J438" s="120"/>
      <c r="K438" s="120"/>
      <c r="L438" s="120"/>
      <c r="M438" s="120"/>
      <c r="N438" s="120"/>
      <c r="O438" s="120"/>
      <c r="P438" s="29" t="s">
        <v>479</v>
      </c>
    </row>
    <row r="439" spans="2:16" ht="20.100000000000001" customHeight="1">
      <c r="B439" s="296"/>
      <c r="C439" s="297"/>
      <c r="D439" s="134" t="s">
        <v>253</v>
      </c>
      <c r="E439" s="134"/>
      <c r="F439" s="134"/>
      <c r="G439" s="134"/>
      <c r="H439" s="111">
        <v>21</v>
      </c>
      <c r="I439" s="120"/>
      <c r="J439" s="120"/>
      <c r="K439" s="120"/>
      <c r="L439" s="120"/>
      <c r="M439" s="120"/>
      <c r="N439" s="120"/>
      <c r="O439" s="120"/>
      <c r="P439" s="29" t="s">
        <v>479</v>
      </c>
    </row>
    <row r="440" spans="2:16" ht="20.100000000000001" customHeight="1">
      <c r="B440" s="296"/>
      <c r="C440" s="297"/>
      <c r="D440" s="134" t="s">
        <v>254</v>
      </c>
      <c r="E440" s="134"/>
      <c r="F440" s="134"/>
      <c r="G440" s="134"/>
      <c r="H440" s="111">
        <v>12</v>
      </c>
      <c r="I440" s="120"/>
      <c r="J440" s="120"/>
      <c r="K440" s="120"/>
      <c r="L440" s="120"/>
      <c r="M440" s="120"/>
      <c r="N440" s="120"/>
      <c r="O440" s="120"/>
      <c r="P440" s="29" t="s">
        <v>479</v>
      </c>
    </row>
    <row r="441" spans="2:16" ht="20.100000000000001" customHeight="1">
      <c r="B441" s="296"/>
      <c r="C441" s="297"/>
      <c r="D441" s="134" t="s">
        <v>255</v>
      </c>
      <c r="E441" s="134"/>
      <c r="F441" s="134"/>
      <c r="G441" s="134"/>
      <c r="H441" s="111">
        <v>13</v>
      </c>
      <c r="I441" s="120"/>
      <c r="J441" s="120"/>
      <c r="K441" s="120"/>
      <c r="L441" s="120"/>
      <c r="M441" s="120"/>
      <c r="N441" s="120"/>
      <c r="O441" s="120"/>
      <c r="P441" s="29" t="s">
        <v>479</v>
      </c>
    </row>
    <row r="442" spans="2:16" ht="20.100000000000001" customHeight="1">
      <c r="B442" s="296"/>
      <c r="C442" s="297"/>
      <c r="D442" s="134" t="s">
        <v>256</v>
      </c>
      <c r="E442" s="134"/>
      <c r="F442" s="134"/>
      <c r="G442" s="134"/>
      <c r="H442" s="111">
        <v>16</v>
      </c>
      <c r="I442" s="120"/>
      <c r="J442" s="120"/>
      <c r="K442" s="120"/>
      <c r="L442" s="120"/>
      <c r="M442" s="120"/>
      <c r="N442" s="120"/>
      <c r="O442" s="120"/>
      <c r="P442" s="29" t="s">
        <v>479</v>
      </c>
    </row>
    <row r="443" spans="2:16" ht="20.100000000000001" customHeight="1">
      <c r="B443" s="298"/>
      <c r="C443" s="299"/>
      <c r="D443" s="134" t="s">
        <v>257</v>
      </c>
      <c r="E443" s="134"/>
      <c r="F443" s="134"/>
      <c r="G443" s="134"/>
      <c r="H443" s="111">
        <v>7</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3</v>
      </c>
      <c r="I444" s="120"/>
      <c r="J444" s="120"/>
      <c r="K444" s="120"/>
      <c r="L444" s="120"/>
      <c r="M444" s="120"/>
      <c r="N444" s="120"/>
      <c r="O444" s="120"/>
      <c r="P444" s="29" t="s">
        <v>479</v>
      </c>
    </row>
    <row r="445" spans="2:16" ht="20.100000000000001" customHeight="1">
      <c r="B445" s="191"/>
      <c r="C445" s="134"/>
      <c r="D445" s="134" t="s">
        <v>259</v>
      </c>
      <c r="E445" s="134"/>
      <c r="F445" s="134"/>
      <c r="G445" s="134"/>
      <c r="H445" s="111">
        <v>6</v>
      </c>
      <c r="I445" s="120"/>
      <c r="J445" s="120"/>
      <c r="K445" s="120"/>
      <c r="L445" s="120"/>
      <c r="M445" s="120"/>
      <c r="N445" s="120"/>
      <c r="O445" s="120"/>
      <c r="P445" s="29" t="s">
        <v>479</v>
      </c>
    </row>
    <row r="446" spans="2:16" ht="20.100000000000001" customHeight="1">
      <c r="B446" s="191"/>
      <c r="C446" s="134"/>
      <c r="D446" s="134" t="s">
        <v>260</v>
      </c>
      <c r="E446" s="134"/>
      <c r="F446" s="134"/>
      <c r="G446" s="134"/>
      <c r="H446" s="111">
        <v>39</v>
      </c>
      <c r="I446" s="120"/>
      <c r="J446" s="120"/>
      <c r="K446" s="120"/>
      <c r="L446" s="120"/>
      <c r="M446" s="120"/>
      <c r="N446" s="120"/>
      <c r="O446" s="120"/>
      <c r="P446" s="29" t="s">
        <v>479</v>
      </c>
    </row>
    <row r="447" spans="2:16" ht="20.100000000000001" customHeight="1">
      <c r="B447" s="191"/>
      <c r="C447" s="134"/>
      <c r="D447" s="134" t="s">
        <v>261</v>
      </c>
      <c r="E447" s="134"/>
      <c r="F447" s="134"/>
      <c r="G447" s="134"/>
      <c r="H447" s="111">
        <v>11</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90.8</v>
      </c>
      <c r="I452" s="95"/>
      <c r="J452" s="95"/>
      <c r="K452" s="95"/>
      <c r="L452" s="95"/>
      <c r="M452" s="95"/>
      <c r="N452" s="95"/>
      <c r="O452" s="95"/>
      <c r="P452" s="41" t="s">
        <v>485</v>
      </c>
    </row>
    <row r="453" spans="2:20" ht="20.100000000000001" customHeight="1">
      <c r="B453" s="191" t="s">
        <v>266</v>
      </c>
      <c r="C453" s="134"/>
      <c r="D453" s="134"/>
      <c r="E453" s="134"/>
      <c r="F453" s="134"/>
      <c r="G453" s="134"/>
      <c r="H453" s="111">
        <v>78</v>
      </c>
      <c r="I453" s="120"/>
      <c r="J453" s="120"/>
      <c r="K453" s="120"/>
      <c r="L453" s="120"/>
      <c r="M453" s="120"/>
      <c r="N453" s="120"/>
      <c r="O453" s="120"/>
      <c r="P453" s="29" t="s">
        <v>477</v>
      </c>
    </row>
    <row r="454" spans="2:20" ht="20.100000000000001" customHeight="1">
      <c r="B454" s="191" t="s">
        <v>267</v>
      </c>
      <c r="C454" s="134"/>
      <c r="D454" s="134"/>
      <c r="E454" s="134"/>
      <c r="F454" s="134"/>
      <c r="G454" s="134"/>
      <c r="H454" s="111">
        <v>95.12</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c r="I461" s="120"/>
      <c r="J461" s="120"/>
      <c r="K461" s="120"/>
      <c r="L461" s="120"/>
      <c r="M461" s="120"/>
      <c r="N461" s="120"/>
      <c r="O461" s="120"/>
      <c r="P461" s="29" t="s">
        <v>479</v>
      </c>
    </row>
    <row r="462" spans="2:20" ht="20.100000000000001" customHeight="1">
      <c r="B462" s="291"/>
      <c r="C462" s="292"/>
      <c r="D462" s="292"/>
      <c r="E462" s="134" t="s">
        <v>415</v>
      </c>
      <c r="F462" s="134"/>
      <c r="G462" s="134"/>
      <c r="H462" s="111">
        <v>24</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2669</v>
      </c>
      <c r="I474" s="276"/>
      <c r="J474" s="276"/>
      <c r="K474" s="276"/>
      <c r="L474" s="276"/>
      <c r="M474" s="276"/>
      <c r="N474" s="276"/>
      <c r="O474" s="276"/>
      <c r="P474" s="277"/>
    </row>
    <row r="475" spans="1:20" ht="20.100000000000001" customHeight="1">
      <c r="B475" s="288"/>
      <c r="C475" s="102" t="s">
        <v>14</v>
      </c>
      <c r="D475" s="103"/>
      <c r="E475" s="103"/>
      <c r="F475" s="103"/>
      <c r="G475" s="104"/>
      <c r="H475" s="223" t="s">
        <v>2586</v>
      </c>
      <c r="I475" s="137"/>
      <c r="J475" s="27" t="s">
        <v>469</v>
      </c>
      <c r="K475" s="136" t="s">
        <v>2587</v>
      </c>
      <c r="L475" s="137"/>
      <c r="M475" s="27" t="s">
        <v>469</v>
      </c>
      <c r="N475" s="136" t="s">
        <v>2548</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2588</v>
      </c>
      <c r="I481" s="276"/>
      <c r="J481" s="276"/>
      <c r="K481" s="276"/>
      <c r="L481" s="276"/>
      <c r="M481" s="276"/>
      <c r="N481" s="276"/>
      <c r="O481" s="276"/>
      <c r="P481" s="277"/>
    </row>
    <row r="482" spans="2:16" ht="20.100000000000001" customHeight="1">
      <c r="B482" s="281"/>
      <c r="C482" s="102" t="s">
        <v>14</v>
      </c>
      <c r="D482" s="103"/>
      <c r="E482" s="103"/>
      <c r="F482" s="103"/>
      <c r="G482" s="104"/>
      <c r="H482" s="223" t="s">
        <v>2589</v>
      </c>
      <c r="I482" s="137"/>
      <c r="J482" s="27" t="s">
        <v>469</v>
      </c>
      <c r="K482" s="136" t="s">
        <v>2590</v>
      </c>
      <c r="L482" s="137"/>
      <c r="M482" s="27" t="s">
        <v>469</v>
      </c>
      <c r="N482" s="136" t="s">
        <v>2591</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2596</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2592</v>
      </c>
      <c r="I488" s="276"/>
      <c r="J488" s="276"/>
      <c r="K488" s="276"/>
      <c r="L488" s="276"/>
      <c r="M488" s="276"/>
      <c r="N488" s="276"/>
      <c r="O488" s="276"/>
      <c r="P488" s="277"/>
    </row>
    <row r="489" spans="2:16" ht="20.100000000000001" customHeight="1">
      <c r="B489" s="281"/>
      <c r="C489" s="102" t="s">
        <v>14</v>
      </c>
      <c r="D489" s="103"/>
      <c r="E489" s="103"/>
      <c r="F489" s="103"/>
      <c r="G489" s="104"/>
      <c r="H489" s="223" t="s">
        <v>2589</v>
      </c>
      <c r="I489" s="137"/>
      <c r="J489" s="27" t="s">
        <v>469</v>
      </c>
      <c r="K489" s="136" t="s">
        <v>2593</v>
      </c>
      <c r="L489" s="137"/>
      <c r="M489" s="27" t="s">
        <v>469</v>
      </c>
      <c r="N489" s="136" t="s">
        <v>2594</v>
      </c>
      <c r="O489" s="137"/>
      <c r="P489" s="138"/>
    </row>
    <row r="490" spans="2:16" ht="20.100000000000001" customHeight="1">
      <c r="B490" s="281"/>
      <c r="C490" s="139" t="s">
        <v>280</v>
      </c>
      <c r="D490" s="114"/>
      <c r="E490" s="115"/>
      <c r="F490" s="142" t="s">
        <v>281</v>
      </c>
      <c r="G490" s="143"/>
      <c r="H490" s="20">
        <v>10</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2595</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2597</v>
      </c>
      <c r="I495" s="276"/>
      <c r="J495" s="276"/>
      <c r="K495" s="276"/>
      <c r="L495" s="276"/>
      <c r="M495" s="276"/>
      <c r="N495" s="276"/>
      <c r="O495" s="276"/>
      <c r="P495" s="277"/>
    </row>
    <row r="496" spans="2:16" ht="20.100000000000001" customHeight="1">
      <c r="B496" s="281"/>
      <c r="C496" s="102" t="s">
        <v>14</v>
      </c>
      <c r="D496" s="103"/>
      <c r="E496" s="103"/>
      <c r="F496" s="103"/>
      <c r="G496" s="104"/>
      <c r="H496" s="223" t="s">
        <v>2586</v>
      </c>
      <c r="I496" s="137"/>
      <c r="J496" s="27" t="s">
        <v>469</v>
      </c>
      <c r="K496" s="136" t="s">
        <v>2598</v>
      </c>
      <c r="L496" s="137"/>
      <c r="M496" s="27" t="s">
        <v>469</v>
      </c>
      <c r="N496" s="136" t="s">
        <v>2599</v>
      </c>
      <c r="O496" s="137"/>
      <c r="P496" s="138"/>
    </row>
    <row r="497" spans="2:20" ht="20.100000000000001" customHeight="1">
      <c r="B497" s="281"/>
      <c r="C497" s="139" t="s">
        <v>280</v>
      </c>
      <c r="D497" s="114"/>
      <c r="E497" s="115"/>
      <c r="F497" s="142" t="s">
        <v>281</v>
      </c>
      <c r="G497" s="143"/>
      <c r="H497" s="20">
        <v>9</v>
      </c>
      <c r="I497" s="27" t="s">
        <v>486</v>
      </c>
      <c r="J497" s="21">
        <v>0</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2595</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2648</v>
      </c>
      <c r="I502" s="276"/>
      <c r="J502" s="276"/>
      <c r="K502" s="276"/>
      <c r="L502" s="276"/>
      <c r="M502" s="276"/>
      <c r="N502" s="276"/>
      <c r="O502" s="276"/>
      <c r="P502" s="277"/>
    </row>
    <row r="503" spans="2:20" ht="20.100000000000001" customHeight="1">
      <c r="B503" s="281"/>
      <c r="C503" s="102" t="s">
        <v>14</v>
      </c>
      <c r="D503" s="103"/>
      <c r="E503" s="103"/>
      <c r="F503" s="103"/>
      <c r="G503" s="104"/>
      <c r="H503" s="223" t="s">
        <v>2586</v>
      </c>
      <c r="I503" s="137"/>
      <c r="J503" s="27" t="s">
        <v>469</v>
      </c>
      <c r="K503" s="136" t="s">
        <v>2600</v>
      </c>
      <c r="L503" s="137"/>
      <c r="M503" s="27" t="s">
        <v>469</v>
      </c>
      <c r="N503" s="136" t="s">
        <v>2601</v>
      </c>
      <c r="O503" s="137"/>
      <c r="P503" s="138"/>
    </row>
    <row r="504" spans="2:20" ht="20.100000000000001" customHeight="1">
      <c r="B504" s="281"/>
      <c r="C504" s="139" t="s">
        <v>280</v>
      </c>
      <c r="D504" s="114"/>
      <c r="E504" s="115"/>
      <c r="F504" s="142" t="s">
        <v>281</v>
      </c>
      <c r="G504" s="143"/>
      <c r="H504" s="20">
        <v>8</v>
      </c>
      <c r="I504" s="27" t="s">
        <v>486</v>
      </c>
      <c r="J504" s="21">
        <v>30</v>
      </c>
      <c r="K504" s="27" t="s">
        <v>487</v>
      </c>
      <c r="L504" s="48" t="s">
        <v>435</v>
      </c>
      <c r="M504" s="21">
        <v>17</v>
      </c>
      <c r="N504" s="27" t="s">
        <v>486</v>
      </c>
      <c r="O504" s="21">
        <v>15</v>
      </c>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t="s">
        <v>2595</v>
      </c>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2555</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2602</v>
      </c>
      <c r="M512" s="106"/>
      <c r="N512" s="106"/>
      <c r="O512" s="107"/>
      <c r="P512" s="108"/>
    </row>
    <row r="513" spans="2:20" ht="20.100000000000001" customHeight="1">
      <c r="B513" s="113" t="s">
        <v>287</v>
      </c>
      <c r="C513" s="114"/>
      <c r="D513" s="114"/>
      <c r="E513" s="114"/>
      <c r="F513" s="114"/>
      <c r="G513" s="115"/>
      <c r="H513" s="119" t="s">
        <v>2555</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2603</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2555</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2604</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2555</v>
      </c>
      <c r="K522" s="110"/>
      <c r="L522" s="110"/>
      <c r="M522" s="110"/>
      <c r="N522" s="110"/>
      <c r="O522" s="111"/>
      <c r="P522" s="112"/>
      <c r="S522" s="12" t="str">
        <f>IF($F$519=MST!$I$6,IF(J522="","未記入",""),"")</f>
        <v/>
      </c>
    </row>
    <row r="523" spans="2:20" ht="20.100000000000001" customHeight="1">
      <c r="B523" s="113" t="s">
        <v>2514</v>
      </c>
      <c r="C523" s="114"/>
      <c r="D523" s="114"/>
      <c r="E523" s="115"/>
      <c r="F523" s="119" t="s">
        <v>2554</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2605</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2605</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2606</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2606</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2606</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2555</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2555</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2555</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2555</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2555</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2555</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2555</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2555</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2554</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2555</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2555</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2555</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2555</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2555</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2555</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2554</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2555</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2554</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2554</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2607</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3.937007874015748E-2" right="0.43307086614173229" top="0.55118110236220474" bottom="0.15748031496062992" header="0.31496062992125984" footer="0.31496062992125984"/>
  <pageSetup paperSize="9" scale="10" orientation="portrait" horizontalDpi="300" verticalDpi="300" r:id="rId1"/>
  <headerFooter>
    <oddFooter>&amp;C&amp;"ＭＳ 明朝,標準"&amp;P</oddFooter>
  </headerFooter>
  <rowBreaks count="25" manualBreakCount="25">
    <brk id="28" max="15" man="1"/>
    <brk id="59" max="15" man="1"/>
    <brk id="93" max="15" man="1"/>
    <brk id="129" max="15" man="1"/>
    <brk id="149" max="15" man="1"/>
    <brk id="180" max="15" man="1"/>
    <brk id="203" max="15" man="1"/>
    <brk id="217" max="15" man="1"/>
    <brk id="229" max="15" man="1"/>
    <brk id="246" max="15" man="1"/>
    <brk id="264" max="15" man="1"/>
    <brk id="285" max="15" man="1"/>
    <brk id="324" max="15" man="1"/>
    <brk id="355" max="15" man="1"/>
    <brk id="384" max="15" man="1"/>
    <brk id="401" max="15" man="1"/>
    <brk id="414" max="15" man="1"/>
    <brk id="423" max="15" man="1"/>
    <brk id="457" max="15" man="1"/>
    <brk id="479" max="15" man="1"/>
    <brk id="508" max="15" man="1"/>
    <brk id="535" max="16383" man="1"/>
    <brk id="556"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2" zoomScale="60" zoomScaleNormal="85" workbookViewId="0">
      <selection activeCell="J35" sqref="J35:L35"/>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2608</v>
      </c>
      <c r="K4" s="521"/>
      <c r="L4" s="521"/>
      <c r="M4" s="520" t="s">
        <v>2609</v>
      </c>
      <c r="N4" s="521"/>
      <c r="O4" s="521"/>
      <c r="P4" s="521"/>
      <c r="Q4" s="521"/>
      <c r="R4" s="65"/>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2359</v>
      </c>
      <c r="I6" s="519"/>
      <c r="J6" s="520" t="s">
        <v>2610</v>
      </c>
      <c r="K6" s="521"/>
      <c r="L6" s="521"/>
      <c r="M6" s="520" t="s">
        <v>2611</v>
      </c>
      <c r="N6" s="521"/>
      <c r="O6" s="521"/>
      <c r="P6" s="521"/>
      <c r="Q6" s="521"/>
      <c r="R6" s="65"/>
      <c r="S6" s="66"/>
    </row>
    <row r="7" spans="1:23" ht="50.1" customHeight="1">
      <c r="B7" s="549"/>
      <c r="C7" s="528" t="s">
        <v>310</v>
      </c>
      <c r="D7" s="528"/>
      <c r="E7" s="528"/>
      <c r="F7" s="528"/>
      <c r="G7" s="528"/>
      <c r="H7" s="518" t="s">
        <v>2360</v>
      </c>
      <c r="I7" s="519"/>
      <c r="J7" s="520"/>
      <c r="K7" s="521"/>
      <c r="L7" s="521"/>
      <c r="M7" s="520"/>
      <c r="N7" s="521"/>
      <c r="O7" s="521"/>
      <c r="P7" s="521"/>
      <c r="Q7" s="521"/>
      <c r="R7" s="65"/>
      <c r="S7" s="66"/>
    </row>
    <row r="8" spans="1:23" ht="50.1" customHeight="1">
      <c r="B8" s="549"/>
      <c r="C8" s="528" t="s">
        <v>311</v>
      </c>
      <c r="D8" s="528"/>
      <c r="E8" s="528"/>
      <c r="F8" s="528"/>
      <c r="G8" s="528"/>
      <c r="H8" s="518" t="s">
        <v>2360</v>
      </c>
      <c r="I8" s="519"/>
      <c r="J8" s="520"/>
      <c r="K8" s="521"/>
      <c r="L8" s="521"/>
      <c r="M8" s="520"/>
      <c r="N8" s="521"/>
      <c r="O8" s="521"/>
      <c r="P8" s="521"/>
      <c r="Q8" s="521"/>
      <c r="R8" s="65"/>
      <c r="S8" s="66"/>
    </row>
    <row r="9" spans="1:23" ht="50.1" customHeight="1">
      <c r="B9" s="549"/>
      <c r="C9" s="528" t="s">
        <v>312</v>
      </c>
      <c r="D9" s="528"/>
      <c r="E9" s="528"/>
      <c r="F9" s="528"/>
      <c r="G9" s="528"/>
      <c r="H9" s="518" t="s">
        <v>2360</v>
      </c>
      <c r="I9" s="519"/>
      <c r="J9" s="520"/>
      <c r="K9" s="521"/>
      <c r="L9" s="521"/>
      <c r="M9" s="520"/>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2360</v>
      </c>
      <c r="I11" s="519"/>
      <c r="J11" s="520"/>
      <c r="K11" s="521"/>
      <c r="L11" s="521"/>
      <c r="M11" s="520"/>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2675</v>
      </c>
      <c r="K13" s="521"/>
      <c r="L13" s="521"/>
      <c r="M13" s="520" t="s">
        <v>2674</v>
      </c>
      <c r="N13" s="521"/>
      <c r="O13" s="521"/>
      <c r="P13" s="521"/>
      <c r="Q13" s="521"/>
      <c r="R13" s="65"/>
      <c r="S13" s="66"/>
    </row>
    <row r="14" spans="1:23" ht="50.1" customHeight="1">
      <c r="B14" s="549"/>
      <c r="C14" s="528" t="s">
        <v>317</v>
      </c>
      <c r="D14" s="528"/>
      <c r="E14" s="528"/>
      <c r="F14" s="528"/>
      <c r="G14" s="528"/>
      <c r="H14" s="518" t="s">
        <v>2359</v>
      </c>
      <c r="I14" s="519"/>
      <c r="J14" s="520" t="s">
        <v>2612</v>
      </c>
      <c r="K14" s="521"/>
      <c r="L14" s="521"/>
      <c r="M14" s="520" t="s">
        <v>2613</v>
      </c>
      <c r="N14" s="521"/>
      <c r="O14" s="521"/>
      <c r="P14" s="521"/>
      <c r="Q14" s="521"/>
      <c r="R14" s="65"/>
      <c r="S14" s="66"/>
    </row>
    <row r="15" spans="1:23" ht="50.1" customHeight="1" thickBot="1">
      <c r="B15" s="550"/>
      <c r="C15" s="558" t="s">
        <v>318</v>
      </c>
      <c r="D15" s="558"/>
      <c r="E15" s="558"/>
      <c r="F15" s="558"/>
      <c r="G15" s="558"/>
      <c r="H15" s="522" t="s">
        <v>2359</v>
      </c>
      <c r="I15" s="523"/>
      <c r="J15" s="538" t="s">
        <v>2612</v>
      </c>
      <c r="K15" s="539"/>
      <c r="L15" s="539"/>
      <c r="M15" s="538" t="s">
        <v>2613</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2359</v>
      </c>
      <c r="I17" s="519"/>
      <c r="J17" s="520" t="s">
        <v>2614</v>
      </c>
      <c r="K17" s="521"/>
      <c r="L17" s="521"/>
      <c r="M17" s="520" t="s">
        <v>2615</v>
      </c>
      <c r="N17" s="521"/>
      <c r="O17" s="521"/>
      <c r="P17" s="521"/>
      <c r="Q17" s="521"/>
      <c r="R17" s="65"/>
      <c r="S17" s="66"/>
    </row>
    <row r="18" spans="2:19" ht="50.1" customHeight="1">
      <c r="B18" s="51"/>
      <c r="C18" s="528" t="s">
        <v>341</v>
      </c>
      <c r="D18" s="528"/>
      <c r="E18" s="528"/>
      <c r="F18" s="528"/>
      <c r="G18" s="528"/>
      <c r="H18" s="518" t="s">
        <v>2359</v>
      </c>
      <c r="I18" s="519"/>
      <c r="J18" s="520" t="s">
        <v>2614</v>
      </c>
      <c r="K18" s="521"/>
      <c r="L18" s="521"/>
      <c r="M18" s="520" t="s">
        <v>2615</v>
      </c>
      <c r="N18" s="521"/>
      <c r="O18" s="521"/>
      <c r="P18" s="521"/>
      <c r="Q18" s="521"/>
      <c r="R18" s="65"/>
      <c r="S18" s="66"/>
    </row>
    <row r="19" spans="2:19" ht="50.1" customHeight="1">
      <c r="B19" s="51"/>
      <c r="C19" s="554" t="s">
        <v>406</v>
      </c>
      <c r="D19" s="555"/>
      <c r="E19" s="555"/>
      <c r="F19" s="555"/>
      <c r="G19" s="556"/>
      <c r="H19" s="518"/>
      <c r="I19" s="519"/>
      <c r="J19" s="520"/>
      <c r="K19" s="521"/>
      <c r="L19" s="521"/>
      <c r="M19" s="520"/>
      <c r="N19" s="521"/>
      <c r="O19" s="521"/>
      <c r="P19" s="521"/>
      <c r="Q19" s="521"/>
      <c r="R19" s="65"/>
      <c r="S19" s="66"/>
    </row>
    <row r="20" spans="2:19" ht="50.1" customHeight="1">
      <c r="B20" s="51"/>
      <c r="C20" s="528" t="s">
        <v>334</v>
      </c>
      <c r="D20" s="528"/>
      <c r="E20" s="528"/>
      <c r="F20" s="528"/>
      <c r="G20" s="528"/>
      <c r="H20" s="518"/>
      <c r="I20" s="519"/>
      <c r="J20" s="520"/>
      <c r="K20" s="521"/>
      <c r="L20" s="521"/>
      <c r="M20" s="520"/>
      <c r="N20" s="521"/>
      <c r="O20" s="521"/>
      <c r="P20" s="521"/>
      <c r="Q20" s="521"/>
      <c r="R20" s="65"/>
      <c r="S20" s="66"/>
    </row>
    <row r="21" spans="2:19" ht="50.1" customHeight="1">
      <c r="B21" s="51"/>
      <c r="C21" s="528" t="s">
        <v>338</v>
      </c>
      <c r="D21" s="528"/>
      <c r="E21" s="528"/>
      <c r="F21" s="528"/>
      <c r="G21" s="528"/>
      <c r="H21" s="518"/>
      <c r="I21" s="519"/>
      <c r="J21" s="520"/>
      <c r="K21" s="521"/>
      <c r="L21" s="521"/>
      <c r="M21" s="520"/>
      <c r="N21" s="521"/>
      <c r="O21" s="521"/>
      <c r="P21" s="521"/>
      <c r="Q21" s="521"/>
      <c r="R21" s="65"/>
      <c r="S21" s="66"/>
    </row>
    <row r="22" spans="2:19" ht="50.1" customHeight="1">
      <c r="B22" s="51"/>
      <c r="C22" s="528" t="s">
        <v>337</v>
      </c>
      <c r="D22" s="528"/>
      <c r="E22" s="528"/>
      <c r="F22" s="528"/>
      <c r="G22" s="528"/>
      <c r="H22" s="518"/>
      <c r="I22" s="519"/>
      <c r="J22" s="520"/>
      <c r="K22" s="521"/>
      <c r="L22" s="521"/>
      <c r="M22" s="520"/>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c r="I24" s="519"/>
      <c r="J24" s="520"/>
      <c r="K24" s="521"/>
      <c r="L24" s="521"/>
      <c r="M24" s="520"/>
      <c r="N24" s="521"/>
      <c r="O24" s="521"/>
      <c r="P24" s="521"/>
      <c r="Q24" s="521"/>
      <c r="R24" s="65"/>
      <c r="S24" s="66"/>
    </row>
    <row r="25" spans="2:19" ht="50.1" customHeight="1" thickBot="1">
      <c r="B25" s="51"/>
      <c r="C25" s="540" t="s">
        <v>339</v>
      </c>
      <c r="D25" s="540"/>
      <c r="E25" s="540"/>
      <c r="F25" s="540"/>
      <c r="G25" s="540"/>
      <c r="H25" s="522"/>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2359</v>
      </c>
      <c r="I26" s="525"/>
      <c r="J26" s="544" t="s">
        <v>2616</v>
      </c>
      <c r="K26" s="545"/>
      <c r="L26" s="545"/>
      <c r="M26" s="544" t="s">
        <v>2617</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c r="I28" s="519"/>
      <c r="J28" s="520"/>
      <c r="K28" s="521"/>
      <c r="L28" s="521"/>
      <c r="M28" s="520"/>
      <c r="N28" s="521"/>
      <c r="O28" s="521"/>
      <c r="P28" s="521"/>
      <c r="Q28" s="521"/>
      <c r="R28" s="65"/>
      <c r="S28" s="66"/>
    </row>
    <row r="29" spans="2:19" ht="50.1" customHeight="1">
      <c r="B29" s="51"/>
      <c r="C29" s="528" t="s">
        <v>323</v>
      </c>
      <c r="D29" s="528"/>
      <c r="E29" s="528"/>
      <c r="F29" s="528"/>
      <c r="G29" s="528"/>
      <c r="H29" s="518" t="s">
        <v>2359</v>
      </c>
      <c r="I29" s="519"/>
      <c r="J29" s="520" t="s">
        <v>2671</v>
      </c>
      <c r="K29" s="521"/>
      <c r="L29" s="521"/>
      <c r="M29" s="520" t="s">
        <v>2672</v>
      </c>
      <c r="N29" s="521"/>
      <c r="O29" s="521"/>
      <c r="P29" s="521"/>
      <c r="Q29" s="521"/>
      <c r="R29" s="65"/>
      <c r="S29" s="66"/>
    </row>
    <row r="30" spans="2:19" ht="50.1" customHeight="1">
      <c r="B30" s="51"/>
      <c r="C30" s="528" t="s">
        <v>324</v>
      </c>
      <c r="D30" s="528"/>
      <c r="E30" s="528"/>
      <c r="F30" s="528"/>
      <c r="G30" s="528"/>
      <c r="H30" s="518"/>
      <c r="I30" s="519"/>
      <c r="J30" s="520"/>
      <c r="K30" s="521"/>
      <c r="L30" s="521"/>
      <c r="M30" s="520"/>
      <c r="N30" s="521"/>
      <c r="O30" s="521"/>
      <c r="P30" s="521"/>
      <c r="Q30" s="521"/>
      <c r="R30" s="65"/>
      <c r="S30" s="66"/>
    </row>
    <row r="31" spans="2:19" ht="50.1" customHeight="1">
      <c r="B31" s="51"/>
      <c r="C31" s="528" t="s">
        <v>325</v>
      </c>
      <c r="D31" s="528"/>
      <c r="E31" s="528"/>
      <c r="F31" s="528"/>
      <c r="G31" s="528"/>
      <c r="H31" s="518"/>
      <c r="I31" s="519"/>
      <c r="J31" s="520"/>
      <c r="K31" s="521"/>
      <c r="L31" s="521"/>
      <c r="M31" s="520"/>
      <c r="N31" s="521"/>
      <c r="O31" s="521"/>
      <c r="P31" s="521"/>
      <c r="Q31" s="521"/>
      <c r="R31" s="65"/>
      <c r="S31" s="66"/>
    </row>
    <row r="32" spans="2:19" ht="50.1" customHeight="1">
      <c r="B32" s="51"/>
      <c r="C32" s="528" t="s">
        <v>326</v>
      </c>
      <c r="D32" s="528"/>
      <c r="E32" s="528"/>
      <c r="F32" s="528"/>
      <c r="G32" s="528"/>
      <c r="H32" s="518"/>
      <c r="I32" s="519"/>
      <c r="J32" s="520"/>
      <c r="K32" s="521"/>
      <c r="L32" s="521"/>
      <c r="M32" s="520"/>
      <c r="N32" s="521"/>
      <c r="O32" s="521"/>
      <c r="P32" s="521"/>
      <c r="Q32" s="521"/>
      <c r="R32" s="65"/>
      <c r="S32" s="66"/>
    </row>
    <row r="33" spans="2:19" ht="50.1" customHeight="1">
      <c r="B33" s="51"/>
      <c r="C33" s="528" t="s">
        <v>327</v>
      </c>
      <c r="D33" s="528"/>
      <c r="E33" s="528"/>
      <c r="F33" s="528"/>
      <c r="G33" s="528"/>
      <c r="H33" s="518"/>
      <c r="I33" s="519"/>
      <c r="J33" s="520"/>
      <c r="K33" s="521"/>
      <c r="L33" s="521"/>
      <c r="M33" s="520"/>
      <c r="N33" s="521"/>
      <c r="O33" s="521"/>
      <c r="P33" s="521"/>
      <c r="Q33" s="521"/>
      <c r="R33" s="65"/>
      <c r="S33" s="66"/>
    </row>
    <row r="34" spans="2:19" ht="50.1" customHeight="1">
      <c r="B34" s="51"/>
      <c r="C34" s="528" t="s">
        <v>328</v>
      </c>
      <c r="D34" s="528"/>
      <c r="E34" s="528"/>
      <c r="F34" s="528"/>
      <c r="G34" s="528"/>
      <c r="H34" s="518"/>
      <c r="I34" s="519"/>
      <c r="J34" s="520"/>
      <c r="K34" s="521"/>
      <c r="L34" s="521"/>
      <c r="M34" s="520"/>
      <c r="N34" s="521"/>
      <c r="O34" s="521"/>
      <c r="P34" s="521"/>
      <c r="Q34" s="521"/>
      <c r="R34" s="65"/>
      <c r="S34" s="66"/>
    </row>
    <row r="35" spans="2:19" ht="50.1" customHeight="1">
      <c r="B35" s="51"/>
      <c r="C35" s="528" t="s">
        <v>329</v>
      </c>
      <c r="D35" s="528"/>
      <c r="E35" s="528"/>
      <c r="F35" s="528"/>
      <c r="G35" s="528"/>
      <c r="H35" s="518" t="s">
        <v>2359</v>
      </c>
      <c r="I35" s="519"/>
      <c r="J35" s="520" t="s">
        <v>2675</v>
      </c>
      <c r="K35" s="521"/>
      <c r="L35" s="521"/>
      <c r="M35" s="520" t="s">
        <v>2674</v>
      </c>
      <c r="N35" s="521"/>
      <c r="O35" s="521"/>
      <c r="P35" s="521"/>
      <c r="Q35" s="521"/>
      <c r="R35" s="65"/>
      <c r="S35" s="66"/>
    </row>
    <row r="36" spans="2:19" ht="50.1" customHeight="1">
      <c r="B36" s="51"/>
      <c r="C36" s="528" t="s">
        <v>331</v>
      </c>
      <c r="D36" s="528"/>
      <c r="E36" s="528"/>
      <c r="F36" s="528"/>
      <c r="G36" s="528"/>
      <c r="H36" s="518" t="s">
        <v>2359</v>
      </c>
      <c r="I36" s="519"/>
      <c r="J36" s="520" t="s">
        <v>2612</v>
      </c>
      <c r="K36" s="521"/>
      <c r="L36" s="521"/>
      <c r="M36" s="520" t="s">
        <v>2613</v>
      </c>
      <c r="N36" s="521"/>
      <c r="O36" s="521"/>
      <c r="P36" s="521"/>
      <c r="Q36" s="521"/>
      <c r="R36" s="65"/>
      <c r="S36" s="66"/>
    </row>
    <row r="37" spans="2:19" ht="50.1" customHeight="1" thickBot="1">
      <c r="B37" s="51"/>
      <c r="C37" s="540" t="s">
        <v>330</v>
      </c>
      <c r="D37" s="540"/>
      <c r="E37" s="540"/>
      <c r="F37" s="540"/>
      <c r="G37" s="540"/>
      <c r="H37" s="518" t="s">
        <v>2359</v>
      </c>
      <c r="I37" s="519"/>
      <c r="J37" s="535" t="s">
        <v>2612</v>
      </c>
      <c r="K37" s="536"/>
      <c r="L37" s="536"/>
      <c r="M37" s="535" t="s">
        <v>2613</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c r="I39" s="519"/>
      <c r="J39" s="520"/>
      <c r="K39" s="521"/>
      <c r="L39" s="521"/>
      <c r="M39" s="520"/>
      <c r="N39" s="521"/>
      <c r="O39" s="521"/>
      <c r="P39" s="521"/>
      <c r="Q39" s="521"/>
      <c r="R39" s="65"/>
      <c r="S39" s="66"/>
    </row>
    <row r="40" spans="2:19" ht="50.1" customHeight="1">
      <c r="B40" s="526"/>
      <c r="C40" s="528" t="s">
        <v>335</v>
      </c>
      <c r="D40" s="528"/>
      <c r="E40" s="528"/>
      <c r="F40" s="528"/>
      <c r="G40" s="528"/>
      <c r="H40" s="518"/>
      <c r="I40" s="519"/>
      <c r="J40" s="520"/>
      <c r="K40" s="521"/>
      <c r="L40" s="521"/>
      <c r="M40" s="520"/>
      <c r="N40" s="521"/>
      <c r="O40" s="521"/>
      <c r="P40" s="521"/>
      <c r="Q40" s="521"/>
      <c r="R40" s="65"/>
      <c r="S40" s="66"/>
    </row>
    <row r="41" spans="2:19" ht="50.1" customHeight="1" thickBot="1">
      <c r="B41" s="526"/>
      <c r="C41" s="540" t="s">
        <v>336</v>
      </c>
      <c r="D41" s="540"/>
      <c r="E41" s="540"/>
      <c r="F41" s="540"/>
      <c r="G41" s="540"/>
      <c r="H41" s="522"/>
      <c r="I41" s="523"/>
      <c r="J41" s="535"/>
      <c r="K41" s="536"/>
      <c r="L41" s="536"/>
      <c r="M41" s="535"/>
      <c r="N41" s="536"/>
      <c r="O41" s="536"/>
      <c r="P41" s="536"/>
      <c r="Q41" s="536"/>
      <c r="R41" s="67"/>
      <c r="S41" s="68"/>
    </row>
    <row r="42" spans="2:19" ht="50.1" customHeight="1" thickBot="1">
      <c r="B42" s="541" t="s">
        <v>343</v>
      </c>
      <c r="C42" s="542"/>
      <c r="D42" s="542"/>
      <c r="E42" s="542"/>
      <c r="F42" s="542"/>
      <c r="G42" s="543"/>
      <c r="H42" s="524"/>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c r="I44" s="519"/>
      <c r="J44" s="520"/>
      <c r="K44" s="521"/>
      <c r="L44" s="521"/>
      <c r="M44" s="520"/>
      <c r="N44" s="521"/>
      <c r="O44" s="521"/>
      <c r="P44" s="521"/>
      <c r="Q44" s="521"/>
      <c r="R44" s="65"/>
      <c r="S44" s="66"/>
    </row>
    <row r="45" spans="2:19" ht="50.1" customHeight="1">
      <c r="B45" s="526"/>
      <c r="C45" s="528" t="s">
        <v>346</v>
      </c>
      <c r="D45" s="528"/>
      <c r="E45" s="528"/>
      <c r="F45" s="528"/>
      <c r="G45" s="528"/>
      <c r="H45" s="518"/>
      <c r="I45" s="519"/>
      <c r="J45" s="520"/>
      <c r="K45" s="521"/>
      <c r="L45" s="521"/>
      <c r="M45" s="520"/>
      <c r="N45" s="521"/>
      <c r="O45" s="521"/>
      <c r="P45" s="521"/>
      <c r="Q45" s="521"/>
      <c r="R45" s="65"/>
      <c r="S45" s="66"/>
    </row>
    <row r="46" spans="2:19" ht="50.1" customHeight="1" thickBot="1">
      <c r="B46" s="526"/>
      <c r="C46" s="537" t="s">
        <v>402</v>
      </c>
      <c r="D46" s="537"/>
      <c r="E46" s="537"/>
      <c r="F46" s="537"/>
      <c r="G46" s="537"/>
      <c r="H46" s="518"/>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2359</v>
      </c>
      <c r="I48" s="519"/>
      <c r="J48" s="520" t="s">
        <v>2612</v>
      </c>
      <c r="K48" s="521"/>
      <c r="L48" s="521"/>
      <c r="M48" s="520" t="s">
        <v>2673</v>
      </c>
      <c r="N48" s="521"/>
      <c r="O48" s="521"/>
      <c r="P48" s="521"/>
      <c r="Q48" s="521"/>
      <c r="R48" s="65"/>
      <c r="S48" s="66"/>
    </row>
    <row r="49" spans="2:19" ht="50.1" customHeight="1">
      <c r="B49" s="526"/>
      <c r="C49" s="528" t="s">
        <v>409</v>
      </c>
      <c r="D49" s="528"/>
      <c r="E49" s="528"/>
      <c r="F49" s="528"/>
      <c r="G49" s="528"/>
      <c r="H49" s="518"/>
      <c r="I49" s="519"/>
      <c r="J49" s="520"/>
      <c r="K49" s="521"/>
      <c r="L49" s="521"/>
      <c r="M49" s="520"/>
      <c r="N49" s="521"/>
      <c r="O49" s="521"/>
      <c r="P49" s="521"/>
      <c r="Q49" s="521"/>
      <c r="R49" s="65"/>
      <c r="S49" s="66"/>
    </row>
    <row r="50" spans="2:19" ht="50.1" customHeight="1" thickBot="1">
      <c r="B50" s="527"/>
      <c r="C50" s="558" t="s">
        <v>410</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11811023622047245" right="0.19685039370078741" top="0.55118110236220474" bottom="0.19685039370078741" header="0.31496062992125984" footer="0.31496062992125984"/>
  <pageSetup paperSize="9"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7" zoomScale="70" zoomScaleNormal="85" zoomScaleSheetLayoutView="70" workbookViewId="0">
      <selection activeCell="AB11" sqref="AB11:AD11"/>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2555</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2555</v>
      </c>
      <c r="K7" s="573"/>
      <c r="L7" s="573"/>
      <c r="M7" s="573"/>
      <c r="N7" s="573"/>
      <c r="O7" s="574"/>
      <c r="P7" s="572"/>
      <c r="Q7" s="573"/>
      <c r="R7" s="573"/>
      <c r="S7" s="573"/>
      <c r="T7" s="573"/>
      <c r="U7" s="574"/>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2555</v>
      </c>
      <c r="K8" s="576"/>
      <c r="L8" s="576"/>
      <c r="M8" s="576"/>
      <c r="N8" s="576"/>
      <c r="O8" s="577"/>
      <c r="P8" s="575"/>
      <c r="Q8" s="576"/>
      <c r="R8" s="576"/>
      <c r="S8" s="576"/>
      <c r="T8" s="576"/>
      <c r="U8" s="577"/>
      <c r="V8" s="570"/>
      <c r="W8" s="571"/>
      <c r="X8" s="571"/>
      <c r="Y8" s="570"/>
      <c r="Z8" s="571"/>
      <c r="AA8" s="571"/>
      <c r="AB8" s="580"/>
      <c r="AC8" s="581"/>
      <c r="AD8" s="581"/>
      <c r="AE8" s="580" t="s">
        <v>2618</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c r="Q9" s="576"/>
      <c r="R9" s="576"/>
      <c r="S9" s="576"/>
      <c r="T9" s="576"/>
      <c r="U9" s="577"/>
      <c r="V9" s="570"/>
      <c r="W9" s="571"/>
      <c r="X9" s="571"/>
      <c r="Y9" s="570"/>
      <c r="Z9" s="571"/>
      <c r="AA9" s="571"/>
      <c r="AB9" s="580" t="s">
        <v>2624</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2555</v>
      </c>
      <c r="K10" s="576"/>
      <c r="L10" s="576"/>
      <c r="M10" s="576"/>
      <c r="N10" s="576"/>
      <c r="O10" s="577"/>
      <c r="P10" s="575" t="s">
        <v>2555</v>
      </c>
      <c r="Q10" s="576"/>
      <c r="R10" s="576"/>
      <c r="S10" s="576"/>
      <c r="T10" s="576"/>
      <c r="U10" s="577"/>
      <c r="V10" s="570"/>
      <c r="W10" s="571"/>
      <c r="X10" s="571"/>
      <c r="Y10" s="570" t="s">
        <v>2568</v>
      </c>
      <c r="Z10" s="571"/>
      <c r="AA10" s="571"/>
      <c r="AB10" s="580" t="s">
        <v>2619</v>
      </c>
      <c r="AC10" s="581"/>
      <c r="AD10" s="581"/>
      <c r="AE10" s="580" t="s">
        <v>2620</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2555</v>
      </c>
      <c r="K11" s="576"/>
      <c r="L11" s="576"/>
      <c r="M11" s="576"/>
      <c r="N11" s="576"/>
      <c r="O11" s="577"/>
      <c r="P11" s="575" t="s">
        <v>2555</v>
      </c>
      <c r="Q11" s="576"/>
      <c r="R11" s="576"/>
      <c r="S11" s="576"/>
      <c r="T11" s="576"/>
      <c r="U11" s="577"/>
      <c r="V11" s="570"/>
      <c r="W11" s="571"/>
      <c r="X11" s="571"/>
      <c r="Y11" s="570" t="s">
        <v>2568</v>
      </c>
      <c r="Z11" s="571"/>
      <c r="AA11" s="571"/>
      <c r="AB11" s="580" t="s">
        <v>2619</v>
      </c>
      <c r="AC11" s="581"/>
      <c r="AD11" s="581"/>
      <c r="AE11" s="580" t="s">
        <v>2620</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2555</v>
      </c>
      <c r="K12" s="576"/>
      <c r="L12" s="576"/>
      <c r="M12" s="576"/>
      <c r="N12" s="576"/>
      <c r="O12" s="577"/>
      <c r="P12" s="575"/>
      <c r="Q12" s="576"/>
      <c r="R12" s="576"/>
      <c r="S12" s="576"/>
      <c r="T12" s="576"/>
      <c r="U12" s="577"/>
      <c r="V12" s="570"/>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2555</v>
      </c>
      <c r="K13" s="576"/>
      <c r="L13" s="576"/>
      <c r="M13" s="576"/>
      <c r="N13" s="576"/>
      <c r="O13" s="577"/>
      <c r="P13" s="575"/>
      <c r="Q13" s="576"/>
      <c r="R13" s="576"/>
      <c r="S13" s="576"/>
      <c r="T13" s="576"/>
      <c r="U13" s="577"/>
      <c r="V13" s="570"/>
      <c r="W13" s="571"/>
      <c r="X13" s="571"/>
      <c r="Y13" s="570"/>
      <c r="Z13" s="571"/>
      <c r="AA13" s="571"/>
      <c r="AB13" s="580"/>
      <c r="AC13" s="581"/>
      <c r="AD13" s="581"/>
      <c r="AE13" s="580" t="s">
        <v>2621</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2555</v>
      </c>
      <c r="K14" s="576"/>
      <c r="L14" s="576"/>
      <c r="M14" s="576"/>
      <c r="N14" s="576"/>
      <c r="O14" s="577"/>
      <c r="P14" s="575" t="s">
        <v>2555</v>
      </c>
      <c r="Q14" s="576"/>
      <c r="R14" s="576"/>
      <c r="S14" s="576"/>
      <c r="T14" s="576"/>
      <c r="U14" s="577"/>
      <c r="V14" s="570"/>
      <c r="W14" s="571"/>
      <c r="X14" s="571"/>
      <c r="Y14" s="570" t="s">
        <v>2568</v>
      </c>
      <c r="Z14" s="571"/>
      <c r="AA14" s="571"/>
      <c r="AB14" s="580" t="s">
        <v>2622</v>
      </c>
      <c r="AC14" s="581"/>
      <c r="AD14" s="581"/>
      <c r="AE14" s="580" t="s">
        <v>2623</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c r="K15" s="561"/>
      <c r="L15" s="561"/>
      <c r="M15" s="561"/>
      <c r="N15" s="561"/>
      <c r="O15" s="562"/>
      <c r="P15" s="560"/>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2555</v>
      </c>
      <c r="K17" s="573"/>
      <c r="L17" s="573"/>
      <c r="M17" s="573"/>
      <c r="N17" s="573"/>
      <c r="O17" s="574"/>
      <c r="P17" s="572"/>
      <c r="Q17" s="573"/>
      <c r="R17" s="573"/>
      <c r="S17" s="573"/>
      <c r="T17" s="573"/>
      <c r="U17" s="574"/>
      <c r="V17" s="615"/>
      <c r="W17" s="616"/>
      <c r="X17" s="616"/>
      <c r="Y17" s="615"/>
      <c r="Z17" s="616"/>
      <c r="AA17" s="616"/>
      <c r="AB17" s="613"/>
      <c r="AC17" s="614"/>
      <c r="AD17" s="614"/>
      <c r="AE17" s="613" t="s">
        <v>2625</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2555</v>
      </c>
      <c r="K18" s="576"/>
      <c r="L18" s="576"/>
      <c r="M18" s="576"/>
      <c r="N18" s="576"/>
      <c r="O18" s="577"/>
      <c r="P18" s="575"/>
      <c r="Q18" s="576"/>
      <c r="R18" s="576"/>
      <c r="S18" s="576"/>
      <c r="T18" s="576"/>
      <c r="U18" s="577"/>
      <c r="V18" s="570"/>
      <c r="W18" s="571"/>
      <c r="X18" s="571"/>
      <c r="Y18" s="570"/>
      <c r="Z18" s="571"/>
      <c r="AA18" s="571"/>
      <c r="AB18" s="580"/>
      <c r="AC18" s="581"/>
      <c r="AD18" s="581"/>
      <c r="AE18" s="580"/>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2555</v>
      </c>
      <c r="K19" s="576"/>
      <c r="L19" s="576"/>
      <c r="M19" s="576"/>
      <c r="N19" s="576"/>
      <c r="O19" s="577"/>
      <c r="P19" s="575" t="s">
        <v>2555</v>
      </c>
      <c r="Q19" s="576"/>
      <c r="R19" s="576"/>
      <c r="S19" s="576"/>
      <c r="T19" s="576"/>
      <c r="U19" s="577"/>
      <c r="V19" s="570"/>
      <c r="W19" s="571"/>
      <c r="X19" s="571"/>
      <c r="Y19" s="570"/>
      <c r="Z19" s="571"/>
      <c r="AA19" s="571"/>
      <c r="AB19" s="580"/>
      <c r="AC19" s="581"/>
      <c r="AD19" s="581"/>
      <c r="AE19" s="580" t="s">
        <v>2626</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2555</v>
      </c>
      <c r="K20" s="576"/>
      <c r="L20" s="576"/>
      <c r="M20" s="576"/>
      <c r="N20" s="576"/>
      <c r="O20" s="577"/>
      <c r="P20" s="575"/>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2555</v>
      </c>
      <c r="Q23" s="576"/>
      <c r="R23" s="576"/>
      <c r="S23" s="576"/>
      <c r="T23" s="576"/>
      <c r="U23" s="577"/>
      <c r="V23" s="570"/>
      <c r="W23" s="571"/>
      <c r="X23" s="571"/>
      <c r="Y23" s="570" t="s">
        <v>2568</v>
      </c>
      <c r="Z23" s="571"/>
      <c r="AA23" s="571"/>
      <c r="AB23" s="580" t="s">
        <v>2624</v>
      </c>
      <c r="AC23" s="581"/>
      <c r="AD23" s="581"/>
      <c r="AE23" s="580" t="s">
        <v>2627</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2555</v>
      </c>
      <c r="K24" s="576"/>
      <c r="L24" s="576"/>
      <c r="M24" s="576"/>
      <c r="N24" s="576"/>
      <c r="O24" s="577"/>
      <c r="P24" s="575" t="s">
        <v>2555</v>
      </c>
      <c r="Q24" s="576"/>
      <c r="R24" s="576"/>
      <c r="S24" s="576"/>
      <c r="T24" s="576"/>
      <c r="U24" s="577"/>
      <c r="V24" s="570"/>
      <c r="W24" s="571"/>
      <c r="X24" s="571"/>
      <c r="Y24" s="570" t="s">
        <v>2568</v>
      </c>
      <c r="Z24" s="571"/>
      <c r="AA24" s="571"/>
      <c r="AB24" s="580" t="s">
        <v>2628</v>
      </c>
      <c r="AC24" s="581"/>
      <c r="AD24" s="581"/>
      <c r="AE24" s="580" t="s">
        <v>2629</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2555</v>
      </c>
      <c r="K25" s="576"/>
      <c r="L25" s="576"/>
      <c r="M25" s="576"/>
      <c r="N25" s="576"/>
      <c r="O25" s="577"/>
      <c r="P25" s="575" t="s">
        <v>2555</v>
      </c>
      <c r="Q25" s="576"/>
      <c r="R25" s="576"/>
      <c r="S25" s="576"/>
      <c r="T25" s="576"/>
      <c r="U25" s="577"/>
      <c r="V25" s="570"/>
      <c r="W25" s="571"/>
      <c r="X25" s="571"/>
      <c r="Y25" s="570" t="s">
        <v>2568</v>
      </c>
      <c r="Z25" s="571"/>
      <c r="AA25" s="571"/>
      <c r="AB25" s="580" t="s">
        <v>2628</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2554</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c r="Q28" s="573"/>
      <c r="R28" s="573"/>
      <c r="S28" s="573"/>
      <c r="T28" s="573"/>
      <c r="U28" s="574"/>
      <c r="V28" s="615"/>
      <c r="W28" s="616"/>
      <c r="X28" s="616"/>
      <c r="Y28" s="615"/>
      <c r="Z28" s="616"/>
      <c r="AA28" s="616"/>
      <c r="AB28" s="613"/>
      <c r="AC28" s="614"/>
      <c r="AD28" s="614"/>
      <c r="AE28" s="613" t="s">
        <v>2630</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2555</v>
      </c>
      <c r="K29" s="576"/>
      <c r="L29" s="576"/>
      <c r="M29" s="576"/>
      <c r="N29" s="576"/>
      <c r="O29" s="577"/>
      <c r="P29" s="575"/>
      <c r="Q29" s="576"/>
      <c r="R29" s="576"/>
      <c r="S29" s="576"/>
      <c r="T29" s="576"/>
      <c r="U29" s="577"/>
      <c r="V29" s="570"/>
      <c r="W29" s="571"/>
      <c r="X29" s="571"/>
      <c r="Y29" s="570"/>
      <c r="Z29" s="571"/>
      <c r="AA29" s="571"/>
      <c r="AB29" s="580"/>
      <c r="AC29" s="581"/>
      <c r="AD29" s="581"/>
      <c r="AE29" s="580" t="s">
        <v>2631</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2555</v>
      </c>
      <c r="K30" s="576"/>
      <c r="L30" s="576"/>
      <c r="M30" s="576"/>
      <c r="N30" s="576"/>
      <c r="O30" s="577"/>
      <c r="P30" s="575"/>
      <c r="Q30" s="576"/>
      <c r="R30" s="576"/>
      <c r="S30" s="576"/>
      <c r="T30" s="576"/>
      <c r="U30" s="577"/>
      <c r="V30" s="570"/>
      <c r="W30" s="571"/>
      <c r="X30" s="571"/>
      <c r="Y30" s="570"/>
      <c r="Z30" s="571"/>
      <c r="AA30" s="571"/>
      <c r="AB30" s="580"/>
      <c r="AC30" s="581"/>
      <c r="AD30" s="581"/>
      <c r="AE30" s="580" t="s">
        <v>2631</v>
      </c>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2555</v>
      </c>
      <c r="K31" s="576"/>
      <c r="L31" s="576"/>
      <c r="M31" s="576"/>
      <c r="N31" s="576"/>
      <c r="O31" s="577"/>
      <c r="P31" s="575"/>
      <c r="Q31" s="576"/>
      <c r="R31" s="576"/>
      <c r="S31" s="576"/>
      <c r="T31" s="576"/>
      <c r="U31" s="577"/>
      <c r="V31" s="570"/>
      <c r="W31" s="571"/>
      <c r="X31" s="571"/>
      <c r="Y31" s="570"/>
      <c r="Z31" s="571"/>
      <c r="AA31" s="571"/>
      <c r="AB31" s="580"/>
      <c r="AC31" s="581"/>
      <c r="AD31" s="581"/>
      <c r="AE31" s="580" t="s">
        <v>2632</v>
      </c>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2555</v>
      </c>
      <c r="K32" s="583"/>
      <c r="L32" s="583"/>
      <c r="M32" s="583"/>
      <c r="N32" s="583"/>
      <c r="O32" s="584"/>
      <c r="P32" s="582"/>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2555</v>
      </c>
      <c r="K34" s="573"/>
      <c r="L34" s="573"/>
      <c r="M34" s="573"/>
      <c r="N34" s="573"/>
      <c r="O34" s="574"/>
      <c r="P34" s="572" t="s">
        <v>2555</v>
      </c>
      <c r="Q34" s="573"/>
      <c r="R34" s="573"/>
      <c r="S34" s="573"/>
      <c r="T34" s="573"/>
      <c r="U34" s="574"/>
      <c r="V34" s="615"/>
      <c r="W34" s="616"/>
      <c r="X34" s="616"/>
      <c r="Y34" s="615" t="s">
        <v>2568</v>
      </c>
      <c r="Z34" s="616"/>
      <c r="AA34" s="616"/>
      <c r="AB34" s="613" t="s">
        <v>2633</v>
      </c>
      <c r="AC34" s="614"/>
      <c r="AD34" s="614"/>
      <c r="AE34" s="613" t="s">
        <v>2634</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2555</v>
      </c>
      <c r="K35" s="576"/>
      <c r="L35" s="576"/>
      <c r="M35" s="576"/>
      <c r="N35" s="576"/>
      <c r="O35" s="577"/>
      <c r="P35" s="575" t="s">
        <v>2555</v>
      </c>
      <c r="Q35" s="576"/>
      <c r="R35" s="576"/>
      <c r="S35" s="576"/>
      <c r="T35" s="576"/>
      <c r="U35" s="577"/>
      <c r="V35" s="570"/>
      <c r="W35" s="571"/>
      <c r="X35" s="571"/>
      <c r="Y35" s="570"/>
      <c r="Z35" s="571"/>
      <c r="AA35" s="571"/>
      <c r="AB35" s="580" t="s">
        <v>2633</v>
      </c>
      <c r="AC35" s="581"/>
      <c r="AD35" s="581"/>
      <c r="AE35" s="580" t="s">
        <v>2635</v>
      </c>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2555</v>
      </c>
      <c r="K36" s="583"/>
      <c r="L36" s="583"/>
      <c r="M36" s="583"/>
      <c r="N36" s="583"/>
      <c r="O36" s="584"/>
      <c r="P36" s="582" t="s">
        <v>2555</v>
      </c>
      <c r="Q36" s="583"/>
      <c r="R36" s="583"/>
      <c r="S36" s="583"/>
      <c r="T36" s="583"/>
      <c r="U36" s="584"/>
      <c r="V36" s="617"/>
      <c r="W36" s="618"/>
      <c r="X36" s="618"/>
      <c r="Y36" s="617"/>
      <c r="Z36" s="618"/>
      <c r="AA36" s="618"/>
      <c r="AB36" s="621" t="s">
        <v>2633</v>
      </c>
      <c r="AC36" s="622"/>
      <c r="AD36" s="622"/>
      <c r="AE36" s="621" t="s">
        <v>2635</v>
      </c>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19685039370078741" right="7.874015748031496E-2" top="0.47244094488188981" bottom="0"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2025-02-19T05:06:50Z</dcterms:created>
  <dcterms:modified xsi:type="dcterms:W3CDTF">2025-03-10T07:39:46Z</dcterms:modified>
</cp:coreProperties>
</file>