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0.1.213\02.pli\00.PLI本社ホーム共通\21.事業部共有\行政提出関連\経営状況報告\FY25\横浜市　9月30日〆切\提出データ\"/>
    </mc:Choice>
  </mc:AlternateContent>
  <xr:revisionPtr revIDLastSave="0" documentId="13_ncr:1_{C7291F45-BACB-4F49-BCE1-22C20049E8F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4" i="24" l="1"/>
  <c r="M384" i="24"/>
  <c r="H455" i="24" l="1"/>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<sst xmlns="http://schemas.openxmlformats.org/spreadsheetml/2006/main" count="3217" uniqueCount="2639">
  <si>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</si>
  <si>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</si>
  <si>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</si>
  <si>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</si>
  <si>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</si>
  <si>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</si>
  <si>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</si>
  <si>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</si>
  <si>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</si>
  <si>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</si>
  <si>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</si>
  <si>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</si>
  <si>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</si>
  <si>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</si>
  <si>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</si>
  <si>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</si>
  <si>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</si>
  <si>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</si>
  <si>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</si>
  <si>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</si>
  <si>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</si>
  <si>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</si>
  <si>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</si>
  <si>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</si>
  <si>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</si>
  <si>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</si>
  <si>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</si>
  <si>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</si>
  <si>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</si>
  <si>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</si>
  <si>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</si>
  <si>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</si>
  <si>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</si>
  <si>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</si>
  <si>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</si>
  <si>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</si>
  <si>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</si>
  <si>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</si>
  <si>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</si>
  <si>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</si>
  <si>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</si>
  <si>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</si>
  <si>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</si>
  <si>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</si>
  <si>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</si>
  <si>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</si>
  <si>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</si>
  <si>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</si>
  <si>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</si>
  <si>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</si>
  <si>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</si>
  <si>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</si>
  <si>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</si>
  <si>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</si>
  <si>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</si>
  <si>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</si>
  <si>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</si>
  <si>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</si>
  <si>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</si>
  <si>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</si>
  <si>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</si>
  <si>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</si>
  <si>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</si>
  <si>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</si>
  <si>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</si>
  <si>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</si>
  <si>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</si>
  <si>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</si>
  <si>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</si>
  <si>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</si>
  <si>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</si>
  <si>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</si>
  <si>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</si>
  <si>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</si>
  <si>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</si>
  <si>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</si>
  <si>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</si>
  <si>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</si>
  <si>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</si>
  <si>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</si>
  <si>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</si>
  <si>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</si>
  <si>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</si>
  <si>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</si>
  <si>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</si>
  <si>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</si>
  <si>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</si>
  <si>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</si>
  <si>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</si>
  <si>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</si>
  <si>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</si>
  <si>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</si>
  <si>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</si>
  <si>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</si>
  <si>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</si>
  <si>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</si>
  <si>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</si>
  <si>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</si>
  <si>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</si>
  <si>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</si>
  <si>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</si>
  <si>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</si>
  <si>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</si>
  <si>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</si>
  <si>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</si>
  <si>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</si>
  <si>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</si>
  <si>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</si>
  <si>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</si>
  <si>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</si>
  <si>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</si>
  <si>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</si>
  <si>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</si>
  <si>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</si>
  <si>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</si>
  <si>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</si>
  <si>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</si>
  <si>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</si>
  <si>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</si>
  <si>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</si>
  <si>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</si>
  <si>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</si>
  <si>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</si>
  <si>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</si>
  <si>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</si>
  <si>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</si>
  <si>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</si>
  <si>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</si>
  <si>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</si>
  <si>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</si>
  <si>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</si>
  <si>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</si>
  <si>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</si>
  <si>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</si>
  <si>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</si>
  <si>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</si>
  <si>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</si>
  <si>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</si>
  <si>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</si>
  <si>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</si>
  <si>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</si>
  <si>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</si>
  <si>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</si>
  <si>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</si>
  <si>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</si>
  <si>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</si>
  <si>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</si>
  <si>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</si>
  <si>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</si>
  <si>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</si>
  <si>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</si>
  <si>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</si>
  <si>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</si>
  <si>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</si>
  <si>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</si>
  <si>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</si>
  <si>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</si>
  <si>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</si>
  <si>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</si>
  <si>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</si>
  <si>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</si>
  <si>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</si>
  <si>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</si>
  <si>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</si>
  <si>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</si>
  <si>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</si>
  <si>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</si>
  <si>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</si>
  <si>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</si>
  <si>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</si>
  <si>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</si>
  <si>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</si>
  <si>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</si>
  <si>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</si>
  <si>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</si>
  <si>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</si>
  <si>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</si>
  <si>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</si>
  <si>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</si>
  <si>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</si>
  <si>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</si>
  <si>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</si>
  <si>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</si>
  <si>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</si>
  <si>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</si>
  <si>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</si>
  <si>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</si>
  <si>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</si>
  <si>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</si>
  <si>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</si>
  <si>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</si>
  <si>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</si>
  <si>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</si>
  <si>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</si>
  <si>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</si>
  <si>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</si>
  <si>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</si>
  <si>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</si>
  <si>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</si>
  <si>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</si>
  <si>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</si>
  <si>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</si>
  <si>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</si>
  <si>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</si>
  <si>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</si>
  <si>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</si>
  <si>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</si>
  <si>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</si>
  <si>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</si>
  <si>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</si>
  <si>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</si>
  <si>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</si>
  <si>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</si>
  <si>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</si>
  <si>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</si>
  <si>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</si>
  <si>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</si>
  <si>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</si>
  <si>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</si>
  <si>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</si>
  <si>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</si>
  <si>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</si>
  <si>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</si>
  <si>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</si>
  <si>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</si>
  <si>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</si>
  <si>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</si>
  <si>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</si>
  <si>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</si>
  <si>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</si>
  <si>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</si>
  <si>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</si>
  <si>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</si>
  <si>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</si>
  <si>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</si>
  <si>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</si>
  <si>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</si>
  <si>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</si>
  <si>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</si>
  <si>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</si>
  <si>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</si>
  <si>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</si>
  <si>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</si>
  <si>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</si>
  <si>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</si>
  <si>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</si>
  <si>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</si>
  <si>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</si>
  <si>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</si>
  <si>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</si>
  <si>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</si>
  <si>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</si>
  <si>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</si>
  <si>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</si>
  <si>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</si>
  <si>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</si>
  <si>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</si>
  <si>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</si>
  <si>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</si>
  <si>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</si>
  <si>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</si>
  <si>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</si>
  <si>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</si>
  <si>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</si>
  <si>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</si>
  <si>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</si>
  <si>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</si>
  <si>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</si>
  <si>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</si>
  <si>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</si>
  <si>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</si>
  <si>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</si>
  <si>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</si>
  <si>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</si>
  <si>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</si>
  <si>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</si>
  <si>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</si>
  <si>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</si>
  <si>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</si>
  <si>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</si>
  <si>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</si>
  <si>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</si>
  <si>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</si>
  <si>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</si>
  <si>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</si>
  <si>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</si>
  <si>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</si>
  <si>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</si>
  <si>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</si>
  <si>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</si>
  <si>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</si>
  <si>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</si>
  <si>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</si>
  <si>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</si>
  <si>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</si>
  <si>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</si>
  <si>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</si>
  <si>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</si>
  <si>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</si>
  <si>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</si>
  <si>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</si>
  <si>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</si>
  <si>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</si>
  <si>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</si>
  <si>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</si>
  <si>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</si>
  <si>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</si>
  <si>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</si>
  <si>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</si>
  <si>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</si>
  <si>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</si>
  <si>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</si>
  <si>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</si>
  <si>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</si>
  <si>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</si>
  <si>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</si>
  <si>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</si>
  <si>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</si>
  <si>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</si>
  <si>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</si>
  <si>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</si>
  <si>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</si>
  <si>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</si>
  <si>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</si>
  <si>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</si>
  <si>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</si>
  <si>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</si>
  <si>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</si>
  <si>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</si>
  <si>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</si>
  <si>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</si>
  <si>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</si>
  <si>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</si>
  <si>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</si>
  <si>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</si>
  <si>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</si>
  <si>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</si>
  <si>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</si>
  <si>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</si>
  <si>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</si>
  <si>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</si>
  <si>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</si>
  <si>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</si>
  <si>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</si>
  <si>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</si>
  <si>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</si>
  <si>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</si>
  <si>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</si>
  <si>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</si>
  <si>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</si>
  <si>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</si>
  <si>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</si>
  <si>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</si>
  <si>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</si>
  <si>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</si>
  <si>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</si>
  <si>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</si>
  <si>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</si>
  <si>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</si>
  <si>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</si>
  <si>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</si>
  <si>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</si>
  <si>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</si>
  <si>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</si>
  <si>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</si>
  <si>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</si>
  <si>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</si>
  <si>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</si>
  <si>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</si>
  <si>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</si>
  <si>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</si>
  <si>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</si>
  <si>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</si>
  <si>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</si>
  <si>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</si>
  <si>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</si>
  <si>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</si>
  <si>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</si>
  <si>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</si>
  <si>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</si>
  <si>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</si>
  <si>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</si>
  <si>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</si>
  <si>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</si>
  <si>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</si>
  <si>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</si>
  <si>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</si>
  <si>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</si>
  <si>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</si>
  <si>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</si>
  <si>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</si>
  <si>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</si>
  <si>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</si>
  <si>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</si>
  <si>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</si>
  <si>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</si>
  <si>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</si>
  <si>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</si>
  <si>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</si>
  <si>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</si>
  <si>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</si>
  <si>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</si>
  <si>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</si>
  <si>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</si>
  <si>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</si>
  <si>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</si>
  <si>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</si>
  <si>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</si>
  <si>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</si>
  <si>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</si>
  <si>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</si>
  <si>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</si>
  <si>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</si>
  <si>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</si>
  <si>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</si>
  <si>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</si>
  <si>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</si>
  <si>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</si>
  <si>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</si>
  <si>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</si>
  <si>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</si>
  <si>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</si>
  <si>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</si>
  <si>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</si>
  <si>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</si>
  <si>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</si>
  <si>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</si>
  <si>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</si>
  <si>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</si>
  <si>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</si>
  <si>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</si>
  <si>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</si>
  <si>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</si>
  <si>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</si>
  <si>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</si>
  <si>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</si>
  <si>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</si>
  <si>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</si>
  <si>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</si>
  <si>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</si>
  <si>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</si>
  <si>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</si>
  <si>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</si>
  <si>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</si>
  <si>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</si>
  <si>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</si>
  <si>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</si>
  <si>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</si>
  <si>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</si>
  <si>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</si>
  <si>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</si>
  <si>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</si>
  <si>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</si>
  <si>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</si>
  <si>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</si>
  <si>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</si>
  <si>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</si>
  <si>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</si>
  <si>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</si>
  <si>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</si>
  <si>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</si>
  <si>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</si>
  <si>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</si>
  <si>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</si>
  <si>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</si>
  <si>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</si>
  <si>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</si>
  <si>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</si>
  <si>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</si>
  <si>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</si>
  <si>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</si>
  <si>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</si>
  <si>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</si>
  <si>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</si>
  <si>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</si>
  <si>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</si>
  <si>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</si>
  <si>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</si>
  <si>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</si>
  <si>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</si>
  <si>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</si>
  <si>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</si>
  <si>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</si>
  <si>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</si>
  <si>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</si>
  <si>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</si>
  <si>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</si>
  <si>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</si>
  <si>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</si>
  <si>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</si>
  <si>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</si>
  <si>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</si>
  <si>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</si>
  <si>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</si>
  <si>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</si>
  <si>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</si>
  <si>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</si>
  <si>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</si>
  <si>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</si>
  <si>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</si>
  <si>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</si>
  <si>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</si>
  <si>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</si>
  <si>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</si>
  <si>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</si>
  <si>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</si>
  <si>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</si>
  <si>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</si>
  <si>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</si>
  <si>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</si>
  <si>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</si>
  <si>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</si>
  <si>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</si>
  <si>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</si>
  <si>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</si>
  <si>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</si>
  <si>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</si>
  <si>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</si>
  <si>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</si>
  <si>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</si>
  <si>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</si>
  <si>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</si>
  <si>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</si>
  <si>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</si>
  <si>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</si>
  <si>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</si>
  <si>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</si>
  <si>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</si>
  <si>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</si>
  <si>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</si>
  <si>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</si>
  <si>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</si>
  <si>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</si>
  <si>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</si>
  <si>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</si>
  <si>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</si>
  <si>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</si>
  <si>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</si>
  <si>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</si>
  <si>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</si>
  <si>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</si>
  <si>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</si>
  <si>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</si>
  <si>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</si>
  <si>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</si>
  <si>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</si>
  <si>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</si>
  <si>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</si>
  <si>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</si>
  <si>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</si>
  <si>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</si>
  <si>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</si>
  <si>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</si>
  <si>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</si>
  <si>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</si>
  <si>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</si>
  <si>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</si>
  <si>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</si>
  <si>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</si>
  <si>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</si>
  <si>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</si>
  <si>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</si>
  <si>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</si>
  <si>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</si>
  <si>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</si>
  <si>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</si>
  <si>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</si>
  <si>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</si>
  <si>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</si>
  <si>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</si>
  <si>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</si>
  <si>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</si>
  <si>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</si>
  <si>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</si>
  <si>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</si>
  <si>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</si>
  <si>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</si>
  <si>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</si>
  <si>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</si>
  <si>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</si>
  <si>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</si>
  <si>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</si>
  <si>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</si>
  <si>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</si>
  <si>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</si>
  <si>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</si>
  <si>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</si>
  <si>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</si>
  <si>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</si>
  <si>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</si>
  <si>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</si>
  <si>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</si>
  <si>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</si>
  <si>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</si>
  <si>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</si>
  <si>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</si>
  <si>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</si>
  <si>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</si>
  <si>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</si>
  <si>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</si>
  <si>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</si>
  <si>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</si>
  <si>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</si>
  <si>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</si>
  <si>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</si>
  <si>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</si>
  <si>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</si>
  <si>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</si>
  <si>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</si>
  <si>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</si>
  <si>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</si>
  <si>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</si>
  <si>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</si>
  <si>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</si>
  <si>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</si>
  <si>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</si>
  <si>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</si>
  <si>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</si>
  <si>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</si>
  <si>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</si>
  <si>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</si>
  <si>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</si>
  <si>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</si>
  <si>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</si>
  <si>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</si>
  <si>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</si>
  <si>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</si>
  <si>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</si>
  <si>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</si>
  <si>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</si>
  <si>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</si>
  <si>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</si>
  <si>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</si>
  <si>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</si>
  <si>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</si>
  <si>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</si>
  <si>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</si>
  <si>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</si>
  <si>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</si>
  <si>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</si>
  <si>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</si>
  <si>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</si>
  <si>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</si>
  <si>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</si>
  <si>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</si>
  <si>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</si>
  <si>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</si>
  <si>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</si>
  <si>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</si>
  <si>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</si>
  <si>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</si>
  <si>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</si>
  <si>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</si>
  <si>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</si>
  <si>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</si>
  <si>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</si>
  <si>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</si>
  <si>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</si>
  <si>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</si>
  <si>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</si>
  <si>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</si>
  <si>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</si>
  <si>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</si>
  <si>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</si>
  <si>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</si>
  <si>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</si>
  <si>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</si>
  <si>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</si>
  <si>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</si>
  <si>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</si>
  <si>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</si>
  <si>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</si>
  <si>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</si>
  <si>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</si>
  <si>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</si>
  <si>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</si>
  <si>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</si>
  <si>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</si>
  <si>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</si>
  <si>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</si>
  <si>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</si>
  <si>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</si>
  <si>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</si>
  <si>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</si>
  <si>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</si>
  <si>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</si>
  <si>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</si>
  <si>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</si>
  <si>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</si>
  <si>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</si>
  <si>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</si>
  <si>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</si>
  <si>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</si>
  <si>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</si>
  <si>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</si>
  <si>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</si>
  <si>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</si>
  <si>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</si>
  <si>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</si>
  <si>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</si>
  <si>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</si>
  <si>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</si>
  <si>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</si>
  <si>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</si>
  <si>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</si>
  <si>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</si>
  <si>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</si>
  <si>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</si>
  <si>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</si>
  <si>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</si>
  <si>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</si>
  <si>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</si>
  <si>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</si>
  <si>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</si>
  <si>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</si>
  <si>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</si>
  <si>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</si>
  <si>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</si>
  <si>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</si>
  <si>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</si>
  <si>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</si>
  <si>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</si>
  <si>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</si>
  <si>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</si>
  <si>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</si>
  <si>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</si>
  <si>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</si>
  <si>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</si>
  <si>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</si>
  <si>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</si>
  <si>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</si>
  <si>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</si>
  <si>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</si>
  <si>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</si>
  <si>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</si>
  <si>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</si>
  <si>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</si>
  <si>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</si>
  <si>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</si>
  <si>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</si>
  <si>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</si>
  <si>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</si>
  <si>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</si>
  <si>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</si>
  <si>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</si>
  <si>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</si>
  <si>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</si>
  <si>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</si>
  <si>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</si>
  <si>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</si>
  <si>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</si>
  <si>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</si>
  <si>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</si>
  <si>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</si>
  <si>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</si>
  <si>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</si>
  <si>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</si>
  <si>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</si>
  <si>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</si>
  <si>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</si>
  <si>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</si>
  <si>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</si>
  <si>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</si>
  <si>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</si>
  <si>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</si>
  <si>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</si>
  <si>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</si>
  <si>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</si>
  <si>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</si>
  <si>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</si>
  <si>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</si>
  <si>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</si>
  <si>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</si>
  <si>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</si>
  <si>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</si>
  <si>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</si>
  <si>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</si>
  <si>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</si>
  <si>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</si>
  <si>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</si>
  <si>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</si>
  <si>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</si>
  <si>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</si>
  <si>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</si>
  <si>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</si>
  <si>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</si>
  <si>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</si>
  <si>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</si>
  <si>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</si>
  <si>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</si>
  <si>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</si>
  <si>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</si>
  <si>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</si>
  <si>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</si>
  <si>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</si>
  <si>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</si>
  <si>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</si>
  <si>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</si>
  <si>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</si>
  <si>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</si>
  <si>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</si>
  <si>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</si>
  <si>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</si>
  <si>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</si>
  <si>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</si>
  <si>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</si>
  <si>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</si>
  <si>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</si>
  <si>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</si>
  <si>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</si>
  <si>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</si>
  <si>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</si>
  <si>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</si>
  <si>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</si>
  <si>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</si>
  <si>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</si>
  <si>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</si>
  <si>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</si>
  <si>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</si>
  <si>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</si>
  <si>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</si>
  <si>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</si>
  <si>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</si>
  <si>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</si>
  <si>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</si>
  <si>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</si>
  <si>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</si>
  <si>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</si>
  <si>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</si>
  <si>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</si>
  <si>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</si>
  <si>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</si>
  <si>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</si>
  <si>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</si>
  <si>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</si>
  <si>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</si>
  <si>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</si>
  <si>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</si>
  <si>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</si>
  <si>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</si>
  <si>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</si>
  <si>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</si>
  <si>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</si>
  <si>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</si>
  <si>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</si>
  <si>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</si>
  <si>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</si>
  <si>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</si>
  <si>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</si>
  <si>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</si>
  <si>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</si>
  <si>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</si>
  <si>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</si>
  <si>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</si>
  <si>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</si>
  <si>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</si>
  <si>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</si>
  <si>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</si>
  <si>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</si>
  <si>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</si>
  <si>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</si>
  <si>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</si>
  <si>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</si>
  <si>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</si>
  <si>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</si>
  <si>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</si>
  <si>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</si>
  <si>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</si>
  <si>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</si>
  <si>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</si>
  <si>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</si>
  <si>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</si>
  <si>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</si>
  <si>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</si>
  <si>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</si>
  <si>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</si>
  <si>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</si>
  <si>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</si>
  <si>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</si>
  <si>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</si>
  <si>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</si>
  <si>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</si>
  <si>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</si>
  <si>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</si>
  <si>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</si>
  <si>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</si>
  <si>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</si>
  <si>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</si>
  <si>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</si>
  <si>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</si>
  <si>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</si>
  <si>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</si>
  <si>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</si>
  <si>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</si>
  <si>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</si>
  <si>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</si>
  <si>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</si>
  <si>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</si>
  <si>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</si>
  <si>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</si>
  <si>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</si>
  <si>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</si>
  <si>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</si>
  <si>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</si>
  <si>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</si>
  <si>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</si>
  <si>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</si>
  <si>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</si>
  <si>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</si>
  <si>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</si>
  <si>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</si>
  <si>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</si>
  <si>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</si>
  <si>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</si>
  <si>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</si>
  <si>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</si>
  <si>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</si>
  <si>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</si>
  <si>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</si>
  <si>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</si>
  <si>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</si>
  <si>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</si>
  <si>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</si>
  <si>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</si>
  <si>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</si>
  <si>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</si>
  <si>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</si>
  <si>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</si>
  <si>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</si>
  <si>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</si>
  <si>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</si>
  <si>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</si>
  <si>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</si>
  <si>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</si>
  <si>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</si>
  <si>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</si>
  <si>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</si>
  <si>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</si>
  <si>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</si>
  <si>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</si>
  <si>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</si>
  <si>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</si>
  <si>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</si>
  <si>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</si>
  <si>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</si>
  <si>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</si>
  <si>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</si>
  <si>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</si>
  <si>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</si>
  <si>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</si>
  <si>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</si>
  <si>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</si>
  <si>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</si>
  <si>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</si>
  <si>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</si>
  <si>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</si>
  <si>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</si>
  <si>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</si>
  <si>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</si>
  <si>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</si>
  <si>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</si>
  <si>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</si>
  <si>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</si>
  <si>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</si>
  <si>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</si>
  <si>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</si>
  <si>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</si>
  <si>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</si>
  <si>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</si>
  <si>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</si>
  <si>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</si>
  <si>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</si>
  <si>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</si>
  <si>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</si>
  <si>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</si>
  <si>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</si>
  <si>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</si>
  <si>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</si>
  <si>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</si>
  <si>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</si>
  <si>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</si>
  <si>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</si>
  <si>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</si>
  <si>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</si>
  <si>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</si>
  <si>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</si>
  <si>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</si>
  <si>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</si>
  <si>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</si>
  <si>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</si>
  <si>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</si>
  <si>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</si>
  <si>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</si>
  <si>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</si>
  <si>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</si>
  <si>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</si>
  <si>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</si>
  <si>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</si>
  <si>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</si>
  <si>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</si>
  <si>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</si>
  <si>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</si>
  <si>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</si>
  <si>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</si>
  <si>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</si>
  <si>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</si>
  <si>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</si>
  <si>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</si>
  <si>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</si>
  <si>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</si>
  <si>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</si>
  <si>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</si>
  <si>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</si>
  <si>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</si>
  <si>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</si>
  <si>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</si>
  <si>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</si>
  <si>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</si>
  <si>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</si>
  <si>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</si>
  <si>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</si>
  <si>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</si>
  <si>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</si>
  <si>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</si>
  <si>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</si>
  <si>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</si>
  <si>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</si>
  <si>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</si>
  <si>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</si>
  <si>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</si>
  <si>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</si>
  <si>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</si>
  <si>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</si>
  <si>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</si>
  <si>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</si>
  <si>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</si>
  <si>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</si>
  <si>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</si>
  <si>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</si>
  <si>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</si>
  <si>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</si>
  <si>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</si>
  <si>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</si>
  <si>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</si>
  <si>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</si>
  <si>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</si>
  <si>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</si>
  <si>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</si>
  <si>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</si>
  <si>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</si>
  <si>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</si>
  <si>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</si>
  <si>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</si>
  <si>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</si>
  <si>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</si>
  <si>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</si>
  <si>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</si>
  <si>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</si>
  <si>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</si>
  <si>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</si>
  <si>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</si>
  <si>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</si>
  <si>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</si>
  <si>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</si>
  <si>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</si>
  <si>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</si>
  <si>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</si>
  <si>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</si>
  <si>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</si>
  <si>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</si>
  <si>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</si>
  <si>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</si>
  <si>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</si>
  <si>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</si>
  <si>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</si>
  <si>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</si>
  <si>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</si>
  <si>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</si>
  <si>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</si>
  <si>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</si>
  <si>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</si>
  <si>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</si>
  <si>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</si>
  <si>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</si>
  <si>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</si>
  <si>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</si>
  <si>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</si>
  <si>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</si>
  <si>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</si>
  <si>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</si>
  <si>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</si>
  <si>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</si>
  <si>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</si>
  <si>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</si>
  <si>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</si>
  <si>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</si>
  <si>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</si>
  <si>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</si>
  <si>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</si>
  <si>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</si>
  <si>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</si>
  <si>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</si>
  <si>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</si>
  <si>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</si>
  <si>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</si>
  <si>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</si>
  <si>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</si>
  <si>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</si>
  <si>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</si>
  <si>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</si>
  <si>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</si>
  <si>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</si>
  <si>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</si>
  <si>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</si>
  <si>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</si>
  <si>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</si>
  <si>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</si>
  <si>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</si>
  <si>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</si>
  <si>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</si>
  <si>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</si>
  <si>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</si>
  <si>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</si>
  <si>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</si>
  <si>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</si>
  <si>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</si>
  <si>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</si>
  <si>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</si>
  <si>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</si>
  <si>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</si>
  <si>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</si>
  <si>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</si>
  <si>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</si>
  <si>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</si>
  <si>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</si>
  <si>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</si>
  <si>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</si>
  <si>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</si>
  <si>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</si>
  <si>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</si>
  <si>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</si>
  <si>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</si>
  <si>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</si>
  <si>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</si>
  <si>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</si>
  <si>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</si>
  <si>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</si>
  <si>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</si>
  <si>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</si>
  <si>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</si>
  <si>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</si>
  <si>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</si>
  <si>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</si>
  <si>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</si>
  <si>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</si>
  <si>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</si>
  <si>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</si>
  <si>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</si>
  <si>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</si>
  <si>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</si>
  <si>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</si>
  <si>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</si>
  <si>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</si>
  <si>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</si>
  <si>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</si>
  <si>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</si>
  <si>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</si>
  <si>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</si>
  <si>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</si>
  <si>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</si>
  <si>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</si>
  <si>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</si>
  <si>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</si>
  <si>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</si>
  <si>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</si>
  <si>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</si>
  <si>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</si>
  <si>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</si>
  <si>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</si>
  <si>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</si>
  <si>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</si>
  <si>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</si>
  <si>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</si>
  <si>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</si>
  <si>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</si>
  <si>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</si>
  <si>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</si>
  <si>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</si>
  <si>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</si>
  <si>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</si>
  <si>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</si>
  <si>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</si>
  <si>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</si>
  <si>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</si>
  <si>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</si>
  <si>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</si>
  <si>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</si>
  <si>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</si>
  <si>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</si>
  <si>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</si>
  <si>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</si>
  <si>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</si>
  <si>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</si>
  <si>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</si>
  <si>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</si>
  <si>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</si>
  <si>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</si>
  <si>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</si>
  <si>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</si>
  <si>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</si>
  <si>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</si>
  <si>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</si>
  <si>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</si>
  <si>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</si>
  <si>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</si>
  <si>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</si>
  <si>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</si>
  <si>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</si>
  <si>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</si>
  <si>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</si>
  <si>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</si>
  <si>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</si>
  <si>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</si>
  <si>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</si>
  <si>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</si>
  <si>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</si>
  <si>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</si>
  <si>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</si>
  <si>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</si>
  <si>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</si>
  <si>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</si>
  <si>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</si>
  <si>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</si>
  <si>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</si>
  <si>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</si>
  <si>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</si>
  <si>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</si>
  <si>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</si>
  <si>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</si>
  <si>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</si>
  <si>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</si>
  <si>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</si>
  <si>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</si>
  <si>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</si>
  <si>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</si>
  <si>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</si>
  <si>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</si>
  <si>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</si>
  <si>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</si>
  <si>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</si>
  <si>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</si>
  <si>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</si>
  <si>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</si>
  <si>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</si>
  <si>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</si>
  <si>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</si>
  <si>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</si>
  <si>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</si>
  <si>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</si>
  <si>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</si>
  <si>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</si>
  <si>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</si>
  <si>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</si>
  <si>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</si>
  <si>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</si>
  <si>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</si>
  <si>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</si>
  <si>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</si>
  <si>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</si>
  <si>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</si>
  <si>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</si>
  <si>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</si>
  <si>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</si>
  <si>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</si>
  <si>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</si>
  <si>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</si>
  <si>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</si>
  <si>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</si>
  <si>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</si>
  <si>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</si>
  <si>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</si>
  <si>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</si>
  <si>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</si>
  <si>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</si>
  <si>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</si>
  <si>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</si>
  <si>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</si>
  <si>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</si>
  <si>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</si>
  <si>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</si>
  <si>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</si>
  <si>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</si>
  <si>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</si>
  <si>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</si>
  <si>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</si>
  <si>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</si>
  <si>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</si>
  <si>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</si>
  <si>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</si>
  <si>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</si>
  <si>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</si>
  <si>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</si>
  <si>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</si>
  <si>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</si>
  <si>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</si>
  <si>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</si>
  <si>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</si>
  <si>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</si>
  <si>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</si>
  <si>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</si>
  <si>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</si>
  <si>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</si>
  <si>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</si>
  <si>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</si>
  <si>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</si>
  <si>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</si>
  <si>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</si>
  <si>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</si>
  <si>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</si>
  <si>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</si>
  <si>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</si>
  <si>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</si>
  <si>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</si>
  <si>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</si>
  <si>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</si>
  <si>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</si>
  <si>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</si>
  <si>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</si>
  <si>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</si>
  <si>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</si>
  <si>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</si>
  <si>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</si>
  <si>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</si>
  <si>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</si>
  <si>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</si>
  <si>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</si>
  <si>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</si>
  <si>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</si>
  <si>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</si>
  <si>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</si>
  <si>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</si>
  <si>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</si>
  <si>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</si>
  <si>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</si>
  <si>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</si>
  <si>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</si>
  <si>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</si>
  <si>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</si>
  <si>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</si>
  <si>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</si>
  <si>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</si>
  <si>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</si>
  <si>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</si>
  <si>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</si>
  <si>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</si>
  <si>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</si>
  <si>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</si>
  <si>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</si>
  <si>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</si>
  <si>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</si>
  <si>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</si>
  <si>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</si>
  <si>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</si>
  <si>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</si>
  <si>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</si>
  <si>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</si>
  <si>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</si>
  <si>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</si>
  <si>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</si>
  <si>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</si>
  <si>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</si>
  <si>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</si>
  <si>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</si>
  <si>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</si>
  <si>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</si>
  <si>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</si>
  <si>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</si>
  <si>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</si>
  <si>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</si>
  <si>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</si>
  <si>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</si>
  <si>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</si>
  <si>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</si>
  <si>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</si>
  <si>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</si>
  <si>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</si>
  <si>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</si>
  <si>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</si>
  <si>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</si>
  <si>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</si>
  <si>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</si>
  <si>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</si>
  <si>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</si>
  <si>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</si>
  <si>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</si>
  <si>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</si>
  <si>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</si>
  <si>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</si>
  <si>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</si>
  <si>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</si>
  <si>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</si>
  <si>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</si>
  <si>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</si>
  <si>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</si>
  <si>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</si>
  <si>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</si>
  <si>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</si>
  <si>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</si>
  <si>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</si>
  <si>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</si>
  <si>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</si>
  <si>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</si>
  <si>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</si>
  <si>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</si>
  <si>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</si>
  <si>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</si>
  <si>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</si>
  <si>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</si>
  <si>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</si>
  <si>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</si>
  <si>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</si>
  <si>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</si>
  <si>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</si>
  <si>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</si>
  <si>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</si>
  <si>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</si>
  <si>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</si>
  <si>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</si>
  <si>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</si>
  <si>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</si>
  <si>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</si>
  <si>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</si>
  <si>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</si>
  <si>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</si>
  <si>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</si>
  <si>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</si>
  <si>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</si>
  <si>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</si>
  <si>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</si>
  <si>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</si>
  <si>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</si>
  <si>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</si>
  <si>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</si>
  <si>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</si>
  <si>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</si>
  <si>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</si>
  <si>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</si>
  <si>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</si>
  <si>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</si>
  <si>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</si>
  <si>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</si>
  <si>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</si>
  <si>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</si>
  <si>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</si>
  <si>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</si>
  <si>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</si>
  <si>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</si>
  <si>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</si>
  <si>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</si>
  <si>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</si>
  <si>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</si>
  <si>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</si>
  <si>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</si>
  <si>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</si>
  <si>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</si>
  <si>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</si>
  <si>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</si>
  <si>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</si>
  <si>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</si>
  <si>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</si>
  <si>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</si>
  <si>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</si>
  <si>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</si>
  <si>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</si>
  <si>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</si>
  <si>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</si>
  <si>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</si>
  <si>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</si>
  <si>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</si>
  <si>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</si>
  <si>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</si>
  <si>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</si>
  <si>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</si>
  <si>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</si>
  <si>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</si>
  <si>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</si>
  <si>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</si>
  <si>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</si>
  <si>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</si>
  <si>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</si>
  <si>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</si>
  <si>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</si>
  <si>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</si>
  <si>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</si>
  <si>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</si>
  <si>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</si>
  <si>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</si>
  <si>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</si>
  <si>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</si>
  <si>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</si>
  <si>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</si>
  <si>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</si>
  <si>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</si>
  <si>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</si>
  <si>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</si>
  <si>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</si>
  <si>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</si>
  <si>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</si>
  <si>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</si>
  <si>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</si>
  <si>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</si>
  <si>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</si>
  <si>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</si>
  <si>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</si>
  <si>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</si>
  <si>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</si>
  <si>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</si>
  <si>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</si>
  <si>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</si>
  <si>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</si>
  <si>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</si>
  <si>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</si>
  <si>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</si>
  <si>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</si>
  <si>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</si>
  <si>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</si>
  <si>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</si>
  <si>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</si>
  <si>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</si>
  <si>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</si>
  <si>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</si>
  <si>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</si>
  <si>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</si>
  <si>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</si>
  <si>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</si>
  <si>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</si>
  <si>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</si>
  <si>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</si>
  <si>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</si>
  <si>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</si>
  <si>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</si>
  <si>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</si>
  <si>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</si>
  <si>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</si>
  <si>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</si>
  <si>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</si>
  <si>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</si>
  <si>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</si>
  <si>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</si>
  <si>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</si>
  <si>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</si>
  <si>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</si>
  <si>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</si>
  <si>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</si>
  <si>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</si>
  <si>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</si>
  <si>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</si>
  <si>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</si>
  <si>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</si>
  <si>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</si>
  <si>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</si>
  <si>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</si>
  <si>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</si>
  <si>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</si>
  <si>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</si>
  <si>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</si>
  <si>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</si>
  <si>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</si>
  <si>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</si>
  <si>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</si>
  <si>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</si>
  <si>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</si>
  <si>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</si>
  <si>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</si>
  <si>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</si>
  <si>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</si>
  <si>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</si>
  <si>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</si>
  <si>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</si>
  <si>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</si>
  <si>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</si>
  <si>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</si>
  <si>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</si>
  <si>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</si>
  <si>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</si>
  <si>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</si>
  <si>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</si>
  <si>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</si>
  <si>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</si>
  <si>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</si>
  <si>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</si>
  <si>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</si>
  <si>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</si>
  <si>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</si>
  <si>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</si>
  <si>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</si>
  <si>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</si>
  <si>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</si>
  <si>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</si>
  <si>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</si>
  <si>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</si>
  <si>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</si>
  <si>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</si>
  <si>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</si>
  <si>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</si>
  <si>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</si>
  <si>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</si>
  <si>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</si>
  <si>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</si>
  <si>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</si>
  <si>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</si>
  <si>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</si>
  <si>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</si>
  <si>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</si>
  <si>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</si>
  <si>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</si>
  <si>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</si>
  <si>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</si>
  <si>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</si>
  <si>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</si>
  <si>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</si>
  <si>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</si>
  <si>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</si>
  <si>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</si>
  <si>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</si>
  <si>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</si>
  <si>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</si>
  <si>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</si>
  <si>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</si>
  <si>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</si>
  <si>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</si>
  <si>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</si>
  <si>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</si>
  <si>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</si>
  <si>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</si>
  <si>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</si>
  <si>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</si>
  <si>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</si>
  <si>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</si>
  <si>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</si>
  <si>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</si>
  <si>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</si>
  <si>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</si>
  <si>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</si>
  <si>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</si>
  <si>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</si>
  <si>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</si>
  <si>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</si>
  <si>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</si>
  <si>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</si>
  <si>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</si>
  <si>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</si>
  <si>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</si>
  <si>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</si>
  <si>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</si>
  <si>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</si>
  <si>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</si>
  <si>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</si>
  <si>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</si>
  <si>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</si>
  <si>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</si>
  <si>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</si>
  <si>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</si>
  <si>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</si>
  <si>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</si>
  <si>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</si>
  <si>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</si>
  <si>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</si>
  <si>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</si>
  <si>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</si>
  <si>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</si>
  <si>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</si>
  <si>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</si>
  <si>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</si>
  <si>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</si>
  <si>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</si>
  <si>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</si>
  <si>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</si>
  <si>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</si>
  <si>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</si>
  <si>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</si>
  <si>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</si>
  <si>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</si>
  <si>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</si>
  <si>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</si>
  <si>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</si>
  <si>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</si>
  <si>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</si>
  <si>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</si>
  <si>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</si>
  <si>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</si>
  <si>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</si>
  <si>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</si>
  <si>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</si>
  <si>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</si>
  <si>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</si>
  <si>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</si>
  <si>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</si>
  <si>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</si>
  <si>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</si>
  <si>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</si>
  <si>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</si>
  <si>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</si>
  <si>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</si>
  <si>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</si>
  <si>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</si>
  <si>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</si>
  <si>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</si>
  <si>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</si>
  <si>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</si>
  <si>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</si>
  <si>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</si>
  <si>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</si>
  <si>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</si>
  <si>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</si>
  <si>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</si>
  <si>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</si>
  <si>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</si>
  <si>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</si>
  <si>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</si>
  <si>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</si>
  <si>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</si>
  <si>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</si>
  <si>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</si>
  <si>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</si>
  <si>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</si>
  <si>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</si>
  <si>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</si>
  <si>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</si>
  <si>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</si>
  <si>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</si>
  <si>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</si>
  <si>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</si>
  <si>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</si>
  <si>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</si>
  <si>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</si>
  <si>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</si>
  <si>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</si>
  <si>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</si>
  <si>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</si>
  <si>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</si>
  <si>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</si>
  <si>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</si>
  <si>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</si>
  <si>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</si>
  <si>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</si>
  <si>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</si>
  <si>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</si>
  <si>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</si>
  <si>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</si>
  <si>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</si>
  <si>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</si>
  <si>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</si>
  <si>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</si>
  <si>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</si>
  <si>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</si>
  <si>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</si>
  <si>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</si>
  <si>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</si>
  <si>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</si>
  <si>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</si>
  <si>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</si>
  <si>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</si>
  <si>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</si>
  <si>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</si>
  <si>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</si>
  <si>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</si>
  <si>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</si>
  <si>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</si>
  <si>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</si>
  <si>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</si>
  <si>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</si>
  <si>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</si>
  <si>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</si>
  <si>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</si>
  <si>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</si>
  <si>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</si>
  <si>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</si>
  <si>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</si>
  <si>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</si>
  <si>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</si>
  <si>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</si>
  <si>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</si>
  <si>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</si>
  <si>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</si>
  <si>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</si>
  <si>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</si>
  <si>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</si>
  <si>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</si>
  <si>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</si>
  <si>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</si>
  <si>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</si>
  <si>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</si>
  <si>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</si>
  <si>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</si>
  <si>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</si>
  <si>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</si>
  <si>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</si>
  <si>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</si>
  <si>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</si>
  <si>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</si>
  <si>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</si>
  <si>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</si>
  <si>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</si>
  <si>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</si>
  <si>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</si>
  <si>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</si>
  <si>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</si>
  <si>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</si>
  <si>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</si>
  <si>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</si>
  <si>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</si>
  <si>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</si>
  <si>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</si>
  <si>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</si>
  <si>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</si>
  <si>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</si>
  <si>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</si>
  <si>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</si>
  <si>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</si>
  <si>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</si>
  <si>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</si>
  <si>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</si>
  <si>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</si>
  <si>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</si>
  <si>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</si>
  <si>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</si>
  <si>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</si>
  <si>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</si>
  <si>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</si>
  <si>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</si>
  <si>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</si>
  <si>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</si>
  <si>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</si>
  <si>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</si>
  <si>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</si>
  <si>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</si>
  <si>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</si>
  <si>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</si>
  <si>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</si>
  <si>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</si>
  <si>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</si>
  <si>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</si>
  <si>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</si>
  <si>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</si>
  <si>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</si>
  <si>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</si>
  <si>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</si>
  <si>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</si>
  <si>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</si>
  <si>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</si>
  <si>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</si>
  <si>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</si>
  <si>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</si>
  <si>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</si>
  <si>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</si>
  <si>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</si>
  <si>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</si>
  <si>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</si>
  <si>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</si>
  <si>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</si>
  <si>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</si>
  <si>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</si>
  <si>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</si>
  <si>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</si>
  <si>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</si>
  <si>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</si>
  <si>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</si>
  <si>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</si>
  <si>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</si>
  <si>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</si>
  <si>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</si>
  <si>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</si>
  <si>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</si>
  <si>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</si>
  <si>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</si>
  <si>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</si>
  <si>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</si>
  <si>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</si>
  <si>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</si>
  <si>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</si>
  <si>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</si>
  <si>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</si>
  <si>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</si>
  <si>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</si>
  <si>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</si>
  <si>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</si>
  <si>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</si>
  <si>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</si>
  <si>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</si>
  <si>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</si>
  <si>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</si>
  <si>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</si>
  <si>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</si>
  <si>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</si>
  <si>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</si>
  <si>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</si>
  <si>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</si>
  <si>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</si>
  <si>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</si>
  <si>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</si>
  <si>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</si>
  <si>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</si>
  <si>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</si>
  <si>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</si>
  <si>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</si>
  <si>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</si>
  <si>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</si>
  <si>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</si>
  <si>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</si>
  <si>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</si>
  <si>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</si>
  <si>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</si>
  <si>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</si>
  <si>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</si>
  <si>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</si>
  <si>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</si>
  <si>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</si>
  <si>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</si>
  <si>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</si>
  <si>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</si>
  <si>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</si>
  <si>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</si>
  <si>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</si>
  <si>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</si>
  <si>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</si>
  <si>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</si>
  <si>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</si>
  <si>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</si>
  <si>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</si>
  <si>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</si>
  <si>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</si>
  <si>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</si>
  <si>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</si>
  <si>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</si>
  <si>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</si>
  <si>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</si>
  <si>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</si>
  <si>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</si>
  <si>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</si>
  <si>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</si>
  <si>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</si>
  <si>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</si>
  <si>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</si>
  <si>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</si>
  <si>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</si>
  <si>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</si>
  <si>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</si>
  <si>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</si>
  <si>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</si>
  <si>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</si>
  <si>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</si>
  <si>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</si>
  <si>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</si>
  <si>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</si>
  <si>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</si>
  <si>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</si>
  <si>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</si>
  <si>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</si>
  <si>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</si>
  <si>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</si>
  <si>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</si>
  <si>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</si>
  <si>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</si>
  <si>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</si>
  <si>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</si>
  <si>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</si>
  <si>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</si>
  <si>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</si>
  <si>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</si>
  <si>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</si>
  <si>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</si>
  <si>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</si>
  <si>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</si>
  <si>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</si>
  <si>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</si>
  <si>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</si>
  <si>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</si>
  <si>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</si>
  <si>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</si>
  <si>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</si>
  <si>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</si>
  <si>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</si>
  <si>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</si>
  <si>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</si>
  <si>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</si>
  <si>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</si>
  <si>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</si>
  <si>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</si>
  <si>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</si>
  <si>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</si>
  <si>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</si>
  <si>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</si>
  <si>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</si>
  <si>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</si>
  <si>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</si>
  <si>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</si>
  <si>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</si>
  <si>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</si>
  <si>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</si>
  <si>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</si>
  <si>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</si>
  <si>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</si>
  <si>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</si>
  <si>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</si>
  <si>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</si>
  <si>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</si>
  <si>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</si>
  <si>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</si>
  <si>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</si>
  <si>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</si>
  <si>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</si>
  <si>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</si>
  <si>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</si>
  <si>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</si>
  <si>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</si>
  <si>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</si>
  <si>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</si>
  <si>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</si>
  <si>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</si>
  <si>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</si>
  <si>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</si>
  <si>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</si>
  <si>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</si>
  <si>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</si>
  <si>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</si>
  <si>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</si>
  <si>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</si>
  <si>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</si>
  <si>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</si>
  <si>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</si>
  <si>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</si>
  <si>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</si>
  <si>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</si>
  <si>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</si>
  <si>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</si>
  <si>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</si>
  <si>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</si>
  <si>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</si>
  <si>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</si>
  <si>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</si>
  <si>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</si>
  <si>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</si>
  <si>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</si>
  <si>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</si>
  <si>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</si>
  <si>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</si>
  <si>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</si>
  <si>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</si>
  <si>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</si>
  <si>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</si>
  <si>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</si>
  <si>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</si>
  <si>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</si>
  <si>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</si>
  <si>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</si>
  <si>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</si>
  <si>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</si>
  <si>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</si>
  <si>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</si>
  <si>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</si>
  <si>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</si>
  <si>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</si>
  <si>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</si>
  <si>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</si>
  <si>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</si>
  <si>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</si>
  <si>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</si>
  <si>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</si>
  <si>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</si>
  <si>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</si>
  <si>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</si>
  <si>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</si>
  <si>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</si>
  <si>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</si>
  <si>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</si>
  <si>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</si>
  <si>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</si>
  <si>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</si>
  <si>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</si>
  <si>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</si>
  <si>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</si>
  <si>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</si>
  <si>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</si>
  <si>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</si>
  <si>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</si>
  <si>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</si>
  <si>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</si>
  <si>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</si>
  <si>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</si>
  <si>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</si>
  <si>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</si>
  <si>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</si>
  <si>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</si>
  <si>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</si>
  <si>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</si>
  <si>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</si>
  <si>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</si>
  <si>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</si>
  <si>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</si>
  <si>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</si>
  <si>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</si>
  <si>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</si>
  <si>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</si>
  <si>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</si>
  <si>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</si>
  <si>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</si>
  <si>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</si>
  <si>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</si>
  <si>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</si>
  <si>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</si>
  <si>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</si>
  <si>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</si>
  <si>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</si>
  <si>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</si>
  <si>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</si>
  <si>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</si>
  <si>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</si>
  <si>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</si>
  <si>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</si>
  <si>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</si>
  <si>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</si>
  <si>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</si>
  <si>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</si>
  <si>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</si>
  <si>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</si>
  <si>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</si>
  <si>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</si>
  <si>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</si>
  <si>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</si>
  <si>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</si>
  <si>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</si>
  <si>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</si>
  <si>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</si>
  <si>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</si>
  <si>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</si>
  <si>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</si>
  <si>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</si>
  <si>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</si>
  <si>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</si>
  <si>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</si>
  <si>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</si>
  <si>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</si>
  <si>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</si>
  <si>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</si>
  <si>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</si>
  <si>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</si>
  <si>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</si>
  <si>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</si>
  <si>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</si>
  <si>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</si>
  <si>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</si>
  <si>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</si>
  <si>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</si>
  <si>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</si>
  <si>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</si>
  <si>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</si>
  <si>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</si>
  <si>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</si>
  <si>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</si>
  <si>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</si>
  <si>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</si>
  <si>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</si>
  <si>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</si>
  <si>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</si>
  <si>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</si>
  <si>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</si>
  <si>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</si>
  <si>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</si>
  <si>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</si>
  <si>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</si>
  <si>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</si>
  <si>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</si>
  <si>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</si>
  <si>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</si>
  <si>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</si>
  <si>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</si>
  <si>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</si>
  <si>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</si>
  <si>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</si>
  <si>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</si>
  <si>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</si>
  <si>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</si>
  <si>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</si>
  <si>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</si>
  <si>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</si>
  <si>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</si>
  <si>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</si>
  <si>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</si>
  <si>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</si>
  <si>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</si>
  <si>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</si>
  <si>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</si>
  <si>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</si>
  <si>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</si>
  <si>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</si>
  <si>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</si>
  <si>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</si>
  <si>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</si>
  <si>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</si>
  <si>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</si>
  <si>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</si>
  <si>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</si>
  <si>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</si>
  <si>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</si>
  <si>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</si>
  <si>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</si>
  <si>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</si>
  <si>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</si>
  <si>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</si>
  <si>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</si>
  <si>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</si>
  <si>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</si>
  <si>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</si>
  <si>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</si>
  <si>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</si>
  <si>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</si>
  <si>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</si>
  <si>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</si>
  <si>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</si>
  <si>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</si>
  <si>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</si>
  <si>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</si>
  <si>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</si>
  <si>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</si>
  <si>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</si>
  <si>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</si>
  <si>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</si>
  <si>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</si>
  <si>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</si>
  <si>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</si>
  <si>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</si>
  <si>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</si>
  <si>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</si>
  <si>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</si>
  <si>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</si>
  <si>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</si>
  <si>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</si>
  <si>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</si>
  <si>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</si>
  <si>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</si>
  <si>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</si>
  <si>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</si>
  <si>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</si>
  <si>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</si>
  <si>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</si>
  <si>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</si>
  <si>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</si>
  <si>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</si>
  <si>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</si>
  <si>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</si>
  <si>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</si>
  <si>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</si>
  <si>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</si>
  <si>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</si>
  <si>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</si>
  <si>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</si>
  <si>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</si>
  <si>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</si>
  <si>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</si>
  <si>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</si>
  <si>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</si>
  <si>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</si>
  <si>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</si>
  <si>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</si>
  <si>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</si>
  <si>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</si>
  <si>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</si>
  <si>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</si>
  <si>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</si>
  <si>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</si>
  <si>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</si>
  <si>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</si>
  <si>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</si>
  <si>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</si>
  <si>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</si>
  <si>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</si>
  <si>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</si>
  <si>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</si>
  <si>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</si>
  <si>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</si>
  <si>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</si>
  <si>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</si>
  <si>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</si>
  <si>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</si>
  <si>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</si>
  <si>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</si>
  <si>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</si>
  <si>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</si>
  <si>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</si>
  <si>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</si>
  <si>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</si>
  <si>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</si>
  <si>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</si>
  <si>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</si>
  <si>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</si>
  <si>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</si>
  <si>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</si>
  <si>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</si>
  <si>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</si>
  <si>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</si>
  <si>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</si>
  <si>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</si>
  <si>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</si>
  <si>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</si>
  <si>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</si>
  <si>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</si>
  <si>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</si>
  <si>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</si>
  <si>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</si>
  <si>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</si>
  <si>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</si>
  <si>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</si>
  <si>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</si>
  <si>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</si>
  <si>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</si>
  <si>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</si>
  <si>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</si>
  <si>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</si>
  <si>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</si>
  <si>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</si>
  <si>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</si>
  <si>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</si>
  <si>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</si>
  <si>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</si>
  <si>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</si>
  <si>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</si>
  <si>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</si>
  <si>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</si>
  <si>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</si>
  <si>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</si>
  <si>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</si>
  <si>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</si>
  <si>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</si>
  <si>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</si>
  <si>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</si>
  <si>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</si>
  <si>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</si>
  <si>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</si>
  <si>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</si>
  <si>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</si>
  <si>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</si>
  <si>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</si>
  <si>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</si>
  <si>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</si>
  <si>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</si>
  <si>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</si>
  <si>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</si>
  <si>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</si>
  <si>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</si>
  <si>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</si>
  <si>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</si>
  <si>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</si>
  <si>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</si>
  <si>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</si>
  <si>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</si>
  <si>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</si>
  <si>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</si>
  <si>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</si>
  <si>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</si>
  <si>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</si>
  <si>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</si>
  <si>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</si>
  <si>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</si>
  <si>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</si>
  <si>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</si>
  <si>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</si>
  <si>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</si>
  <si>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</si>
  <si>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</si>
  <si>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</si>
  <si>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</si>
  <si>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</si>
  <si>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</si>
  <si>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</si>
  <si>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</si>
  <si>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</si>
  <si>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</si>
  <si>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</si>
  <si>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</si>
  <si>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</si>
  <si>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</si>
  <si>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</si>
  <si>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</si>
  <si>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</si>
  <si>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</si>
  <si>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</si>
  <si>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</si>
  <si>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</si>
  <si>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</si>
  <si>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</si>
  <si>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</si>
  <si>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</si>
  <si>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</si>
  <si>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</si>
  <si>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</si>
  <si>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</si>
  <si>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</si>
  <si>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</si>
  <si>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</si>
  <si>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</si>
  <si>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</si>
  <si>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</si>
  <si>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</si>
  <si>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</si>
  <si>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</si>
  <si>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</si>
  <si>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</si>
  <si>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</si>
  <si>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</si>
  <si>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</si>
  <si>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</si>
  <si>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</si>
  <si>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</si>
  <si>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</si>
  <si>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</si>
  <si>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</si>
  <si>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</si>
  <si>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</si>
  <si>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</si>
  <si>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</si>
  <si>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</si>
  <si>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</si>
  <si>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</si>
  <si>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</si>
  <si>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</si>
  <si>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</si>
  <si>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</si>
  <si>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</si>
  <si>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</si>
  <si>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</si>
  <si>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</si>
  <si>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</si>
  <si>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</si>
  <si>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</si>
  <si>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</si>
  <si>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</si>
  <si>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</si>
  <si>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</si>
  <si>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</si>
  <si>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</si>
  <si>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</si>
  <si>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</si>
  <si>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</si>
  <si>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</si>
  <si>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</si>
  <si>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</si>
  <si>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</si>
  <si>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</si>
  <si>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</si>
  <si>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</si>
  <si>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</si>
  <si>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</si>
  <si>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</si>
  <si>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</si>
  <si>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</si>
  <si>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</si>
  <si>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</si>
  <si>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</si>
  <si>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</si>
  <si>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</si>
  <si>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</si>
  <si>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</si>
  <si>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</si>
  <si>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</si>
  <si>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</si>
  <si>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</si>
  <si>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</si>
  <si>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</si>
  <si>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</si>
  <si>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</si>
  <si>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</si>
  <si>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</si>
  <si>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</si>
  <si>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</si>
  <si>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</si>
  <si>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</si>
  <si>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</si>
  <si>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</si>
  <si>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</si>
  <si>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</si>
  <si>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</si>
  <si>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</si>
  <si>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</si>
  <si>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</si>
  <si>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</si>
  <si>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</si>
  <si>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</si>
  <si>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</si>
  <si>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</si>
  <si>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</si>
  <si>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</si>
  <si>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</si>
  <si>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</si>
  <si>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</si>
  <si>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</si>
  <si>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</si>
  <si>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</si>
  <si>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</si>
  <si>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</si>
  <si>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</si>
  <si>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</si>
  <si>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</si>
  <si>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</si>
  <si>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</si>
  <si>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</si>
  <si>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</si>
  <si>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</si>
  <si>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</si>
  <si>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</si>
  <si>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</si>
  <si>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</si>
  <si>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</si>
  <si>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</si>
  <si>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</si>
  <si>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</si>
  <si>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</si>
  <si>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</si>
  <si>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</si>
  <si>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</si>
  <si>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</si>
  <si>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</si>
  <si>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</si>
  <si>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</si>
  <si>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</si>
  <si>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</si>
  <si>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</si>
  <si>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</si>
  <si>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川島 智子</t>
    <rPh sb="0" eb="2">
      <t>カワシマ</t>
    </rPh>
    <phoneticPr fontId="1"/>
  </si>
  <si>
    <t>はなことば新横浜2号館　ホーム長</t>
    <phoneticPr fontId="1"/>
  </si>
  <si>
    <t>２　法人</t>
  </si>
  <si>
    <t>ぷらうどらいふかぶしきがいしゃ</t>
  </si>
  <si>
    <t>５　営利法人</t>
  </si>
  <si>
    <t>プラウドライフ株式会社</t>
    <phoneticPr fontId="1"/>
  </si>
  <si>
    <t>7021001035175</t>
    <phoneticPr fontId="1"/>
  </si>
  <si>
    <t>044</t>
  </si>
  <si>
    <t>589</t>
    <phoneticPr fontId="1"/>
  </si>
  <si>
    <t>2713</t>
  </si>
  <si>
    <t>2714</t>
  </si>
  <si>
    <t>https://</t>
  </si>
  <si>
    <t>hanakotoba.co.jp/</t>
    <phoneticPr fontId="1"/>
  </si>
  <si>
    <t>峰山　正樹</t>
    <rPh sb="0" eb="2">
      <t>ミネヤマ</t>
    </rPh>
    <rPh sb="3" eb="5">
      <t>マサキ</t>
    </rPh>
    <phoneticPr fontId="1"/>
  </si>
  <si>
    <t>代表取締役</t>
  </si>
  <si>
    <t>はなことばしんよこはまにごうかん</t>
  </si>
  <si>
    <t>はなことば新横浜2号館</t>
  </si>
  <si>
    <t>神奈川県横浜市港北区新横浜1-11-11</t>
  </si>
  <si>
    <t>新横浜</t>
  </si>
  <si>
    <t>045</t>
  </si>
  <si>
    <t>476</t>
  </si>
  <si>
    <t>5700</t>
  </si>
  <si>
    <t>5701</t>
  </si>
  <si>
    <t>ホーム長</t>
    <rPh sb="3" eb="4">
      <t>チョウ</t>
    </rPh>
    <phoneticPr fontId="1"/>
  </si>
  <si>
    <t>川島 智子</t>
    <phoneticPr fontId="1"/>
  </si>
  <si>
    <t>１　介護付（一般型特定施設入居者生活介護を提供する場合）</t>
  </si>
  <si>
    <t>1470903624</t>
  </si>
  <si>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</si>
  <si>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</si>
  <si>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</si>
  <si>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</si>
  <si>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</si>
  <si>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</si>
  <si>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</si>
  <si>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</si>
  <si>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</si>
  <si>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</si>
  <si>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</si>
  <si>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少人数の施設ですが、個々に合ったサービスの提供を行っております。</t>
  </si>
  <si>
    <t>１　自ら実施</t>
  </si>
  <si>
    <t>２　委託</t>
  </si>
  <si>
    <t>○</t>
  </si>
  <si>
    <t>医療法人財団コンフォート　コンフォート横浜クリニック</t>
    <phoneticPr fontId="1"/>
  </si>
  <si>
    <t>神奈川県横浜市西区平沼2-8-25</t>
    <phoneticPr fontId="1"/>
  </si>
  <si>
    <t>内科、皮膚科、精神科</t>
    <phoneticPr fontId="1"/>
  </si>
  <si>
    <t>医療法人社団高輪会　新横浜デンタルクリニック</t>
    <phoneticPr fontId="1"/>
  </si>
  <si>
    <t>神奈川県横浜市港北区小机町2461</t>
    <phoneticPr fontId="1"/>
  </si>
  <si>
    <t>診察のための医師の派遣、特別な治療を要する場合の他の医療機関の紹介</t>
    <phoneticPr fontId="1"/>
  </si>
  <si>
    <t>同等の居室へ移動する場合</t>
    <phoneticPr fontId="1"/>
  </si>
  <si>
    <t>入居者の心身の状況等を勘案し、入居者および他者の安心安全のために当施設が必要と判断した場合</t>
    <phoneticPr fontId="1"/>
  </si>
  <si>
    <t>一定の観察期間を設けたうえで医師の意見を聞き、入居者および身元引受人の同意を得る</t>
    <phoneticPr fontId="1"/>
  </si>
  <si>
    <t>継続して利用可能</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</si>
  <si>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</si>
  <si>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入居者の行動が、他の入居者又は従業員の生命に危害を及ぼし、又は、その危害の切迫した恐れがあり、かつ有料老人ホームにおける通常の介護及び接遇方法ではこれを防止することができないとき
２　前項の規定に基づく契約の解除の場合は、事業者は書面にて次の各号に掲げる手続きを行います。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　　　の確保について協力する
３　本条第１項第五号によって契約を解除する場合には、事業者は書面にて前項に加えて次の第一号及び第ニ号に掲げる手続きを行います。
　一　医師の意見を聴く
　二　一定の観察期間をおく
４　事業者は、入居者及び身元引受人等が次の各号のいずれかに該当した場合には、本条前項までの定めに関わらず、催告することなく本契約を解除することができます。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</si>
  <si>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最長14日間　　1泊　9,900円　（うち消費税900円）</t>
    <phoneticPr fontId="1"/>
  </si>
  <si>
    <t>１　利用権方式</t>
  </si>
  <si>
    <t>３　月払い方式</t>
  </si>
  <si>
    <t>１　減額なし</t>
  </si>
  <si>
    <t>施設が所在する地域の自治体が発表する消費者物価指数及び人件費等を勘案し、改定できるものとします。</t>
  </si>
  <si>
    <t>運営懇談会の意見を聴き、入居者および身元引受人の同意を得た上で改定するものとします。</t>
  </si>
  <si>
    <t>要介護3</t>
    <rPh sb="0" eb="3">
      <t>ヨウカイゴ</t>
    </rPh>
    <phoneticPr fontId="1"/>
  </si>
  <si>
    <t>要介護5</t>
    <rPh sb="0" eb="3">
      <t>ヨウカイゴ</t>
    </rPh>
    <phoneticPr fontId="1"/>
  </si>
  <si>
    <t>実費</t>
    <rPh sb="0" eb="2">
      <t>ジッピ</t>
    </rPh>
    <phoneticPr fontId="1"/>
  </si>
  <si>
    <t>管理費に含む</t>
    <rPh sb="0" eb="3">
      <t>カンリヒ</t>
    </rPh>
    <rPh sb="4" eb="5">
      <t>フク</t>
    </rPh>
    <phoneticPr fontId="1"/>
  </si>
  <si>
    <t>近隣賃貸家賃参考</t>
    <phoneticPr fontId="1"/>
  </si>
  <si>
    <t>別添介護サービス等の一覧表による</t>
  </si>
  <si>
    <t>施設維持管理費、共用部の修繕費・水光熱費、環境衛生費、事務管理部門の人件費等</t>
  </si>
  <si>
    <t>管理費に含む。</t>
  </si>
  <si>
    <t>入居後に要支援又は自立になった方は、自立支援費用として月額101,970円（うち消費税9,270円）をお支払いいただきます。</t>
  </si>
  <si>
    <t>厚労省告示上の額の1割～3割の額</t>
    <phoneticPr fontId="1"/>
  </si>
  <si>
    <t>なし</t>
    <phoneticPr fontId="1"/>
  </si>
  <si>
    <t>045</t>
    <phoneticPr fontId="1"/>
  </si>
  <si>
    <t>476</t>
    <phoneticPr fontId="1"/>
  </si>
  <si>
    <t>5700</t>
    <phoneticPr fontId="1"/>
  </si>
  <si>
    <t>0120</t>
    <phoneticPr fontId="1"/>
  </si>
  <si>
    <t>913</t>
    <phoneticPr fontId="1"/>
  </si>
  <si>
    <t>土日祝日</t>
    <rPh sb="0" eb="4">
      <t>ドニチシュクジツ</t>
    </rPh>
    <phoneticPr fontId="1"/>
  </si>
  <si>
    <t>671</t>
    <phoneticPr fontId="1"/>
  </si>
  <si>
    <t>3923</t>
    <phoneticPr fontId="1"/>
  </si>
  <si>
    <t>神奈川県国民健康保険団体連合会</t>
  </si>
  <si>
    <t>ソニーグループ損害保険プログラム　賠償責任保険</t>
    <phoneticPr fontId="1"/>
  </si>
  <si>
    <t>３　公開していない</t>
  </si>
  <si>
    <t>はなことば鶴見</t>
    <rPh sb="5" eb="7">
      <t>ツルミ</t>
    </rPh>
    <phoneticPr fontId="1"/>
  </si>
  <si>
    <t>横浜市鶴見区駒岡5-18-17</t>
    <phoneticPr fontId="1"/>
  </si>
  <si>
    <t>はなことば瀬谷</t>
    <rPh sb="5" eb="7">
      <t>セヤ</t>
    </rPh>
    <phoneticPr fontId="1"/>
  </si>
  <si>
    <t>神奈川県横浜市瀬谷区2-22-21</t>
    <phoneticPr fontId="1"/>
  </si>
  <si>
    <t>550円/回</t>
    <rPh sb="3" eb="4">
      <t>エン</t>
    </rPh>
    <rPh sb="5" eb="6">
      <t>カイ</t>
    </rPh>
    <phoneticPr fontId="1"/>
  </si>
  <si>
    <t>週3回以上の場合</t>
    <rPh sb="0" eb="1">
      <t>シュウ</t>
    </rPh>
    <rPh sb="2" eb="5">
      <t>カイイジョウ</t>
    </rPh>
    <rPh sb="3" eb="5">
      <t>イジョウ</t>
    </rPh>
    <rPh sb="6" eb="8">
      <t>バアイ</t>
    </rPh>
    <phoneticPr fontId="1"/>
  </si>
  <si>
    <t>550円/回</t>
    <phoneticPr fontId="1"/>
  </si>
  <si>
    <t>週3回以上の場合</t>
    <phoneticPr fontId="1"/>
  </si>
  <si>
    <t>108円/日</t>
    <rPh sb="3" eb="4">
      <t>エン</t>
    </rPh>
    <rPh sb="5" eb="6">
      <t>ニチ</t>
    </rPh>
    <phoneticPr fontId="1"/>
  </si>
  <si>
    <t>年2回</t>
    <phoneticPr fontId="1"/>
  </si>
  <si>
    <t>協力医療機関は無料
5km未満2,200円
以降1km増440円</t>
    <phoneticPr fontId="1"/>
  </si>
  <si>
    <t>JR横浜線・横浜市営地下鉄ブルーライン「新横浜」駅より徒歩8分</t>
    <phoneticPr fontId="1"/>
  </si>
  <si>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</si>
  <si>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ｄ　３：１以上</t>
  </si>
  <si>
    <t>介護福祉士</t>
    <rPh sb="0" eb="5">
      <t>カイゴフクシシ</t>
    </rPh>
    <phoneticPr fontId="1"/>
  </si>
  <si>
    <t>医療行為の発生、他施設への転居等</t>
    <rPh sb="0" eb="2">
      <t>イリョウ</t>
    </rPh>
    <rPh sb="2" eb="4">
      <t>コウイ</t>
    </rPh>
    <rPh sb="5" eb="7">
      <t>ハッセイ</t>
    </rPh>
    <rPh sb="8" eb="11">
      <t>タシセツ</t>
    </rPh>
    <rPh sb="13" eb="15">
      <t>テンキョ</t>
    </rPh>
    <rPh sb="15" eb="16">
      <t>トウ</t>
    </rPh>
    <phoneticPr fontId="1"/>
  </si>
  <si>
    <t>厨房管理費：24,827円（うち消費税等2,257円）
食材費　　：36,630円（うち消費税等3,330円）
※3日前までにお申し出いただければ、欠食時には一食あたり次の通り返金いたします。
・朝食　363円（うち消費税等33円）
・昼食　484円（うち消費税等44円）
・夕食　374円（うち消費税等34円）
※厨房管理費は、欠食があっても返金されません。</t>
    <phoneticPr fontId="1"/>
  </si>
  <si>
    <t>はなことば新横浜2号館相談窓口</t>
    <rPh sb="5" eb="8">
      <t>シンヨコハマ</t>
    </rPh>
    <rPh sb="9" eb="11">
      <t>ゴウカン</t>
    </rPh>
    <phoneticPr fontId="1"/>
  </si>
  <si>
    <t>本社苦情相談窓口</t>
    <rPh sb="0" eb="2">
      <t>ホンシャ</t>
    </rPh>
    <rPh sb="2" eb="4">
      <t>クジョウ</t>
    </rPh>
    <rPh sb="4" eb="8">
      <t>ソウダンマドグチ</t>
    </rPh>
    <phoneticPr fontId="1"/>
  </si>
  <si>
    <t>880</t>
    <phoneticPr fontId="1"/>
  </si>
  <si>
    <t>329</t>
    <phoneticPr fontId="1"/>
  </si>
  <si>
    <t>3447</t>
    <phoneticPr fontId="1"/>
  </si>
  <si>
    <t>事故が発生した場合には、速やかに医療機関・横浜市・神奈川県に連絡し対応致します。受診が必要な場合は、速やかに受診しご家族へ事故の経過等の詳細を説明いたします。</t>
    <phoneticPr fontId="1"/>
  </si>
  <si>
    <t>１　入居希望者に公開</t>
  </si>
  <si>
    <t>協力医療機関は無料
それ以外は2,200円/時間</t>
    <rPh sb="12" eb="14">
      <t>イガイ</t>
    </rPh>
    <phoneticPr fontId="1"/>
  </si>
  <si>
    <t>週1回は無料
それ以外は2,200円/時間</t>
    <phoneticPr fontId="1"/>
  </si>
  <si>
    <t>2,200円/時間</t>
    <phoneticPr fontId="1"/>
  </si>
  <si>
    <t>神奈川県川崎市川崎区砂子1丁目2番地4川崎砂子ビルディング8階</t>
    <rPh sb="30" eb="31">
      <t>カイ</t>
    </rPh>
    <phoneticPr fontId="1"/>
  </si>
  <si>
    <t>横浜市福祉局高齢施設課</t>
    <rPh sb="3" eb="5">
      <t>フクシ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</si>
</sst>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210</v>
      </c>
      <c r="H17" s="35" t="s">
        <v>468</v>
      </c>
      <c r="I17" s="32">
        <v>6</v>
      </c>
      <c r="J17" s="312"/>
      <c r="K17" s="313"/>
      <c r="L17" s="313"/>
      <c r="M17" s="313"/>
      <c r="N17" s="313"/>
      <c r="O17" s="313"/>
      <c r="P17" s="314"/>
      <c r="S17" s="15" t="str">
        <f>IF(OR(G17="",I17=""),"未記入","")</f>
        <v/>
      </c>
    </row>
    <row r="18" spans="1:20" ht="57.75" customHeight="1">
      <c r="B18" s="301"/>
      <c r="C18" s="323"/>
      <c r="D18" s="323"/>
      <c r="E18" s="302"/>
      <c r="F18" s="131" t="s">
        <v>2637</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4"/>
      <c r="C20" s="365"/>
      <c r="D20" s="365"/>
      <c r="E20" s="366"/>
      <c r="F20" s="130" t="s">
        <v>15</v>
      </c>
      <c r="G20" s="130"/>
      <c r="H20" s="130"/>
      <c r="I20" s="130"/>
      <c r="J20" s="64" t="s">
        <v>2535</v>
      </c>
      <c r="K20" s="35" t="s">
        <v>468</v>
      </c>
      <c r="L20" s="63" t="s">
        <v>2536</v>
      </c>
      <c r="M20" s="35" t="s">
        <v>468</v>
      </c>
      <c r="N20" s="63" t="s">
        <v>2538</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2539</v>
      </c>
      <c r="K23" s="400"/>
      <c r="L23" s="218" t="s">
        <v>2540</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2006</v>
      </c>
      <c r="G26" s="445"/>
      <c r="H26" s="35" t="s">
        <v>465</v>
      </c>
      <c r="I26" s="445">
        <v>7</v>
      </c>
      <c r="J26" s="445"/>
      <c r="K26" s="35" t="s">
        <v>466</v>
      </c>
      <c r="L26" s="445">
        <v>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222</v>
      </c>
      <c r="H33" s="35" t="s">
        <v>468</v>
      </c>
      <c r="I33" s="32">
        <v>33</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2621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2547</v>
      </c>
      <c r="K43" s="35" t="s">
        <v>468</v>
      </c>
      <c r="L43" s="11" t="s">
        <v>2548</v>
      </c>
      <c r="M43" s="35" t="s">
        <v>468</v>
      </c>
      <c r="N43" s="11" t="s">
        <v>2549</v>
      </c>
      <c r="O43" s="313"/>
      <c r="P43" s="314"/>
      <c r="S43" s="15" t="str">
        <f>IF(OR(J43="",L43="",N43=""),"未記入","")</f>
        <v/>
      </c>
    </row>
    <row r="44" spans="2:20" ht="20.100000000000001" customHeight="1">
      <c r="B44" s="186"/>
      <c r="C44" s="130"/>
      <c r="D44" s="130"/>
      <c r="E44" s="130"/>
      <c r="F44" s="130" t="s">
        <v>15</v>
      </c>
      <c r="G44" s="130"/>
      <c r="H44" s="130"/>
      <c r="I44" s="130"/>
      <c r="J44" s="64" t="s">
        <v>2547</v>
      </c>
      <c r="K44" s="35" t="s">
        <v>468</v>
      </c>
      <c r="L44" s="63" t="s">
        <v>2548</v>
      </c>
      <c r="M44" s="35" t="s">
        <v>468</v>
      </c>
      <c r="N44" s="63" t="s">
        <v>2550</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2539</v>
      </c>
      <c r="K47" s="400"/>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2552</v>
      </c>
      <c r="K48" s="108"/>
      <c r="L48" s="108"/>
      <c r="M48" s="108"/>
      <c r="N48" s="108"/>
      <c r="O48" s="109"/>
      <c r="P48" s="110"/>
    </row>
    <row r="49" spans="1:20" ht="20.100000000000001" customHeight="1">
      <c r="B49" s="186"/>
      <c r="C49" s="130"/>
      <c r="D49" s="130"/>
      <c r="E49" s="130"/>
      <c r="F49" s="130" t="s">
        <v>18</v>
      </c>
      <c r="G49" s="130"/>
      <c r="H49" s="130"/>
      <c r="I49" s="130"/>
      <c r="J49" s="108" t="s">
        <v>2551</v>
      </c>
      <c r="K49" s="108"/>
      <c r="L49" s="108"/>
      <c r="M49" s="108"/>
      <c r="N49" s="108"/>
      <c r="O49" s="109"/>
      <c r="P49" s="110"/>
    </row>
    <row r="50" spans="1:20" ht="20.100000000000001" customHeight="1">
      <c r="B50" s="151" t="s">
        <v>28</v>
      </c>
      <c r="C50" s="100"/>
      <c r="D50" s="100"/>
      <c r="E50" s="100"/>
      <c r="F50" s="100"/>
      <c r="G50" s="100"/>
      <c r="H50" s="100"/>
      <c r="I50" s="100"/>
      <c r="J50" s="444">
        <v>2007</v>
      </c>
      <c r="K50" s="445"/>
      <c r="L50" s="35" t="s">
        <v>465</v>
      </c>
      <c r="M50" s="61">
        <v>5</v>
      </c>
      <c r="N50" s="35" t="s">
        <v>466</v>
      </c>
      <c r="O50" s="61">
        <v>1</v>
      </c>
      <c r="P50" s="37" t="s">
        <v>467</v>
      </c>
      <c r="S50" s="15" t="str">
        <f>IF(OR(J50="",M50="",O50=""),"未記入","")</f>
        <v/>
      </c>
    </row>
    <row r="51" spans="1:20" ht="20.100000000000001" customHeight="1" thickBot="1">
      <c r="B51" s="152" t="s">
        <v>29</v>
      </c>
      <c r="C51" s="448"/>
      <c r="D51" s="448"/>
      <c r="E51" s="448"/>
      <c r="F51" s="448"/>
      <c r="G51" s="448"/>
      <c r="H51" s="448"/>
      <c r="I51" s="448"/>
      <c r="J51" s="446">
        <v>2007</v>
      </c>
      <c r="K51" s="447"/>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2554</v>
      </c>
      <c r="K55" s="132"/>
      <c r="L55" s="132"/>
      <c r="M55" s="132"/>
      <c r="N55" s="132"/>
      <c r="O55" s="132"/>
      <c r="P55" s="133"/>
    </row>
    <row r="56" spans="1:20" ht="20.100000000000001" customHeight="1">
      <c r="B56" s="87"/>
      <c r="C56" s="88"/>
      <c r="D56" s="89"/>
      <c r="E56" s="130" t="s">
        <v>33</v>
      </c>
      <c r="F56" s="130"/>
      <c r="G56" s="130"/>
      <c r="H56" s="130"/>
      <c r="I56" s="130"/>
      <c r="J56" s="109" t="s">
        <v>2555</v>
      </c>
      <c r="K56" s="117"/>
      <c r="L56" s="117"/>
      <c r="M56" s="117"/>
      <c r="N56" s="117"/>
      <c r="O56" s="117"/>
      <c r="P56" s="118"/>
    </row>
    <row r="57" spans="1:20" ht="20.100000000000001" customHeight="1">
      <c r="B57" s="87"/>
      <c r="C57" s="88"/>
      <c r="D57" s="89"/>
      <c r="E57" s="130" t="s">
        <v>34</v>
      </c>
      <c r="F57" s="130"/>
      <c r="G57" s="130"/>
      <c r="H57" s="130"/>
      <c r="I57" s="130"/>
      <c r="J57" s="444">
        <v>2017</v>
      </c>
      <c r="K57" s="445"/>
      <c r="L57" s="35" t="s">
        <v>465</v>
      </c>
      <c r="M57" s="61">
        <v>8</v>
      </c>
      <c r="N57" s="35" t="s">
        <v>466</v>
      </c>
      <c r="O57" s="61">
        <v>1</v>
      </c>
      <c r="P57" s="37" t="s">
        <v>467</v>
      </c>
    </row>
    <row r="58" spans="1:20" ht="20.100000000000001" customHeight="1" thickBot="1">
      <c r="B58" s="114"/>
      <c r="C58" s="115"/>
      <c r="D58" s="116"/>
      <c r="E58" s="257" t="s">
        <v>35</v>
      </c>
      <c r="F58" s="257"/>
      <c r="G58" s="257"/>
      <c r="H58" s="257"/>
      <c r="I58" s="257"/>
      <c r="J58" s="446">
        <v>2023</v>
      </c>
      <c r="K58" s="447"/>
      <c r="L58" s="36" t="s">
        <v>465</v>
      </c>
      <c r="M58" s="62">
        <v>8</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376.79</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1837.29</v>
      </c>
      <c r="L72" s="117"/>
      <c r="M72" s="117"/>
      <c r="N72" s="102" t="s">
        <v>471</v>
      </c>
      <c r="O72" s="102"/>
      <c r="P72" s="263"/>
    </row>
    <row r="73" spans="2:16" ht="20.100000000000001" customHeight="1">
      <c r="B73" s="207"/>
      <c r="C73" s="208"/>
      <c r="D73" s="322"/>
      <c r="E73" s="323"/>
      <c r="F73" s="302"/>
      <c r="G73" s="100" t="s">
        <v>42</v>
      </c>
      <c r="H73" s="100"/>
      <c r="I73" s="100"/>
      <c r="J73" s="100"/>
      <c r="K73" s="109">
        <v>1197.95</v>
      </c>
      <c r="L73" s="117"/>
      <c r="M73" s="117"/>
      <c r="N73" s="102" t="s">
        <v>471</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2559</v>
      </c>
      <c r="L83" s="117"/>
      <c r="M83" s="117"/>
      <c r="N83" s="117"/>
      <c r="O83" s="117"/>
      <c r="P83" s="118"/>
    </row>
    <row r="84" spans="2:19" ht="20.100000000000001" customHeight="1">
      <c r="B84" s="207"/>
      <c r="C84" s="208"/>
      <c r="D84" s="130"/>
      <c r="E84" s="130"/>
      <c r="F84" s="130"/>
      <c r="G84" s="119"/>
      <c r="H84" s="96" t="s">
        <v>420</v>
      </c>
      <c r="I84" s="97"/>
      <c r="J84" s="267"/>
      <c r="K84" s="109" t="s">
        <v>2560</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2012</v>
      </c>
      <c r="L86" s="39" t="s">
        <v>465</v>
      </c>
      <c r="M86" s="61">
        <v>12</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2032</v>
      </c>
      <c r="L88" s="39" t="s">
        <v>465</v>
      </c>
      <c r="M88" s="61">
        <v>12</v>
      </c>
      <c r="N88" s="39" t="s">
        <v>466</v>
      </c>
      <c r="O88" s="61">
        <v>10</v>
      </c>
      <c r="P88" s="40" t="s">
        <v>467</v>
      </c>
    </row>
    <row r="89" spans="2:19" ht="20.100000000000001" customHeight="1">
      <c r="B89" s="209"/>
      <c r="C89" s="210"/>
      <c r="D89" s="130"/>
      <c r="E89" s="130"/>
      <c r="F89" s="130"/>
      <c r="G89" s="99"/>
      <c r="H89" s="102" t="s">
        <v>421</v>
      </c>
      <c r="I89" s="102"/>
      <c r="J89" s="103"/>
      <c r="K89" s="109" t="s">
        <v>2560</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13.16</v>
      </c>
      <c r="K95" s="50" t="s">
        <v>471</v>
      </c>
      <c r="L95" s="109">
        <v>2</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13.93</v>
      </c>
      <c r="K96" s="50" t="s">
        <v>471</v>
      </c>
      <c r="L96" s="109">
        <v>3</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14.71</v>
      </c>
      <c r="K97" s="50" t="s">
        <v>471</v>
      </c>
      <c r="L97" s="109">
        <v>11</v>
      </c>
      <c r="M97" s="400"/>
      <c r="N97" s="429" t="s">
        <v>2396</v>
      </c>
      <c r="O97" s="430"/>
      <c r="P97" s="431"/>
      <c r="S97" s="15" t="str">
        <f t="shared" si="0"/>
        <v/>
      </c>
    </row>
    <row r="98" spans="2:19" ht="20.100000000000001" customHeight="1">
      <c r="B98" s="186"/>
      <c r="C98" s="130"/>
      <c r="D98" s="130" t="s">
        <v>50</v>
      </c>
      <c r="E98" s="130"/>
      <c r="F98" s="108" t="s">
        <v>2358</v>
      </c>
      <c r="G98" s="108"/>
      <c r="H98" s="108" t="s">
        <v>2359</v>
      </c>
      <c r="I98" s="108"/>
      <c r="J98" s="23">
        <v>14.69</v>
      </c>
      <c r="K98" s="50" t="s">
        <v>471</v>
      </c>
      <c r="L98" s="109">
        <v>5</v>
      </c>
      <c r="M98" s="400"/>
      <c r="N98" s="429" t="s">
        <v>2396</v>
      </c>
      <c r="O98" s="430"/>
      <c r="P98" s="431"/>
      <c r="S98" s="15" t="str">
        <f t="shared" si="0"/>
        <v/>
      </c>
    </row>
    <row r="99" spans="2:19" ht="20.100000000000001" customHeight="1">
      <c r="B99" s="186"/>
      <c r="C99" s="130"/>
      <c r="D99" s="130" t="s">
        <v>51</v>
      </c>
      <c r="E99" s="130"/>
      <c r="F99" s="108" t="s">
        <v>2358</v>
      </c>
      <c r="G99" s="108"/>
      <c r="H99" s="108" t="s">
        <v>2359</v>
      </c>
      <c r="I99" s="108"/>
      <c r="J99" s="23">
        <v>16.82</v>
      </c>
      <c r="K99" s="50" t="s">
        <v>471</v>
      </c>
      <c r="L99" s="109">
        <v>7</v>
      </c>
      <c r="M99" s="400"/>
      <c r="N99" s="429" t="s">
        <v>2396</v>
      </c>
      <c r="O99" s="430"/>
      <c r="P99" s="431"/>
      <c r="S99" s="15" t="str">
        <f t="shared" si="0"/>
        <v/>
      </c>
    </row>
    <row r="100" spans="2:19" ht="20.100000000000001" customHeight="1">
      <c r="B100" s="186"/>
      <c r="C100" s="130"/>
      <c r="D100" s="130" t="s">
        <v>52</v>
      </c>
      <c r="E100" s="130"/>
      <c r="F100" s="108" t="s">
        <v>2358</v>
      </c>
      <c r="G100" s="108"/>
      <c r="H100" s="108" t="s">
        <v>2359</v>
      </c>
      <c r="I100" s="108"/>
      <c r="J100" s="23">
        <v>39.11</v>
      </c>
      <c r="K100" s="50" t="s">
        <v>471</v>
      </c>
      <c r="L100" s="109">
        <v>1</v>
      </c>
      <c r="M100" s="400"/>
      <c r="N100" s="429" t="s">
        <v>2396</v>
      </c>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3</v>
      </c>
      <c r="H105" s="103" t="s">
        <v>473</v>
      </c>
      <c r="I105" s="399" t="s">
        <v>66</v>
      </c>
      <c r="J105" s="399"/>
      <c r="K105" s="399"/>
      <c r="L105" s="399"/>
      <c r="M105" s="399"/>
      <c r="N105" s="109">
        <v>1</v>
      </c>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2</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2560</v>
      </c>
      <c r="H113" s="108"/>
      <c r="I113" s="108"/>
      <c r="J113" s="108"/>
      <c r="K113" s="108"/>
      <c r="L113" s="108"/>
      <c r="M113" s="108"/>
      <c r="N113" s="108"/>
      <c r="O113" s="109"/>
      <c r="P113" s="110"/>
    </row>
    <row r="114" spans="2:16" ht="20.100000000000001" customHeight="1">
      <c r="B114" s="432"/>
      <c r="C114" s="433"/>
      <c r="D114" s="134" t="s">
        <v>79</v>
      </c>
      <c r="E114" s="112"/>
      <c r="F114" s="113"/>
      <c r="G114" s="160" t="s">
        <v>2559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t="s">
        <v>2560</v>
      </c>
      <c r="H118" s="108"/>
      <c r="I118" s="108"/>
      <c r="J118" s="108"/>
      <c r="K118" s="108"/>
      <c r="L118" s="108"/>
      <c r="M118" s="108"/>
      <c r="N118" s="108"/>
      <c r="O118" s="109"/>
      <c r="P118" s="110"/>
    </row>
    <row r="119" spans="2:16" ht="20.100000000000001" customHeight="1">
      <c r="B119" s="87"/>
      <c r="C119" s="89"/>
      <c r="D119" s="137" t="s">
        <v>74</v>
      </c>
      <c r="E119" s="340"/>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2564</v>
      </c>
      <c r="H124" s="108"/>
      <c r="I124" s="108"/>
      <c r="J124" s="108"/>
      <c r="K124" s="108"/>
      <c r="L124" s="108"/>
      <c r="M124" s="108"/>
      <c r="N124" s="108"/>
      <c r="O124" s="109"/>
      <c r="P124" s="110"/>
    </row>
    <row r="125" spans="2:16" ht="20.100000000000001" customHeight="1">
      <c r="B125" s="87"/>
      <c r="C125" s="89"/>
      <c r="D125" s="137" t="s">
        <v>431</v>
      </c>
      <c r="E125" s="340"/>
      <c r="F125" s="138"/>
      <c r="G125" s="108" t="s">
        <v>2565</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2622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2566</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2559</v>
      </c>
      <c r="L144" s="405"/>
      <c r="M144" s="405"/>
      <c r="N144" s="405"/>
      <c r="O144" s="93"/>
      <c r="P144" s="406"/>
    </row>
    <row r="145" spans="1:20" ht="20.100000000000001" customHeight="1">
      <c r="B145" s="214"/>
      <c r="C145" s="215"/>
      <c r="D145" s="215"/>
      <c r="E145" s="216"/>
      <c r="F145" s="137" t="s">
        <v>2452</v>
      </c>
      <c r="G145" s="340"/>
      <c r="H145" s="340"/>
      <c r="I145" s="340"/>
      <c r="J145" s="138"/>
      <c r="K145" s="108" t="s">
        <v>2560</v>
      </c>
      <c r="L145" s="108"/>
      <c r="M145" s="108"/>
      <c r="N145" s="108"/>
      <c r="O145" s="109"/>
      <c r="P145" s="110"/>
    </row>
    <row r="146" spans="1:20" ht="20.100000000000001" customHeight="1">
      <c r="B146" s="214"/>
      <c r="C146" s="215"/>
      <c r="D146" s="215"/>
      <c r="E146" s="216"/>
      <c r="F146" s="137" t="s">
        <v>2455</v>
      </c>
      <c r="G146" s="340"/>
      <c r="H146" s="340"/>
      <c r="I146" s="340"/>
      <c r="J146" s="138"/>
      <c r="K146" s="108" t="s">
        <v>2559</v>
      </c>
      <c r="L146" s="108"/>
      <c r="M146" s="108"/>
      <c r="N146" s="108"/>
      <c r="O146" s="109"/>
      <c r="P146" s="110"/>
    </row>
    <row r="147" spans="1:20" ht="20.100000000000001" customHeight="1">
      <c r="B147" s="214"/>
      <c r="C147" s="215"/>
      <c r="D147" s="215"/>
      <c r="E147" s="216"/>
      <c r="F147" s="137" t="s">
        <v>2454</v>
      </c>
      <c r="G147" s="340"/>
      <c r="H147" s="340"/>
      <c r="I147" s="340"/>
      <c r="J147" s="138"/>
      <c r="K147" s="108" t="s">
        <v>2559</v>
      </c>
      <c r="L147" s="108"/>
      <c r="M147" s="108"/>
      <c r="N147" s="108"/>
      <c r="O147" s="109"/>
      <c r="P147" s="110"/>
    </row>
    <row r="148" spans="1:20" ht="20.100000000000001" customHeight="1">
      <c r="B148" s="214"/>
      <c r="C148" s="215"/>
      <c r="D148" s="215"/>
      <c r="E148" s="216"/>
      <c r="F148" s="101" t="s">
        <v>2457</v>
      </c>
      <c r="G148" s="102"/>
      <c r="H148" s="102"/>
      <c r="I148" s="102"/>
      <c r="J148" s="103"/>
      <c r="K148" s="108" t="s">
        <v>2559</v>
      </c>
      <c r="L148" s="108"/>
      <c r="M148" s="108"/>
      <c r="N148" s="108"/>
      <c r="O148" s="109"/>
      <c r="P148" s="110"/>
    </row>
    <row r="149" spans="1:20" ht="20.100000000000001" customHeight="1">
      <c r="B149" s="214"/>
      <c r="C149" s="215"/>
      <c r="D149" s="215"/>
      <c r="E149" s="216"/>
      <c r="F149" s="101" t="s">
        <v>2456</v>
      </c>
      <c r="G149" s="102"/>
      <c r="H149" s="102"/>
      <c r="I149" s="102"/>
      <c r="J149" s="103"/>
      <c r="K149" s="108" t="s">
        <v>2559</v>
      </c>
      <c r="L149" s="108"/>
      <c r="M149" s="108"/>
      <c r="N149" s="108"/>
      <c r="O149" s="109"/>
      <c r="P149" s="110"/>
    </row>
    <row r="150" spans="1:20" ht="20.100000000000001" customHeight="1">
      <c r="B150" s="214"/>
      <c r="C150" s="215"/>
      <c r="D150" s="215"/>
      <c r="E150" s="216"/>
      <c r="F150" s="101" t="s">
        <v>2458</v>
      </c>
      <c r="G150" s="102"/>
      <c r="H150" s="102"/>
      <c r="I150" s="102"/>
      <c r="J150" s="103"/>
      <c r="K150" s="108" t="s">
        <v>2559</v>
      </c>
      <c r="L150" s="108"/>
      <c r="M150" s="108"/>
      <c r="N150" s="108"/>
      <c r="O150" s="109"/>
      <c r="P150" s="110"/>
    </row>
    <row r="151" spans="1:20" ht="20.100000000000001" customHeight="1">
      <c r="B151" s="214"/>
      <c r="C151" s="215"/>
      <c r="D151" s="215"/>
      <c r="E151" s="216"/>
      <c r="F151" s="101" t="s">
        <v>2459</v>
      </c>
      <c r="G151" s="102"/>
      <c r="H151" s="102"/>
      <c r="I151" s="102"/>
      <c r="J151" s="103"/>
      <c r="K151" s="108" t="s">
        <v>2559</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2559</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2559</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2560</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2559</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2559</v>
      </c>
      <c r="L157" s="117"/>
      <c r="M157" s="117"/>
      <c r="N157" s="117"/>
      <c r="O157" s="117"/>
      <c r="P157" s="118"/>
    </row>
    <row r="158" spans="1:20" ht="20.100000000000001" customHeight="1">
      <c r="B158" s="214"/>
      <c r="C158" s="215"/>
      <c r="D158" s="215"/>
      <c r="E158" s="216"/>
      <c r="F158" s="101" t="s">
        <v>2518</v>
      </c>
      <c r="G158" s="102"/>
      <c r="H158" s="102"/>
      <c r="I158" s="102"/>
      <c r="J158" s="103"/>
      <c r="K158" s="109" t="s">
        <v>2559</v>
      </c>
      <c r="L158" s="117"/>
      <c r="M158" s="117"/>
      <c r="N158" s="117"/>
      <c r="O158" s="117"/>
      <c r="P158" s="118"/>
    </row>
    <row r="159" spans="1:20" ht="20.100000000000001" customHeight="1">
      <c r="B159" s="214"/>
      <c r="C159" s="215"/>
      <c r="D159" s="215"/>
      <c r="E159" s="216"/>
      <c r="F159" s="101" t="s">
        <v>2461</v>
      </c>
      <c r="G159" s="102"/>
      <c r="H159" s="102"/>
      <c r="I159" s="102"/>
      <c r="J159" s="103"/>
      <c r="K159" s="109" t="s">
        <v>2560</v>
      </c>
      <c r="L159" s="117"/>
      <c r="M159" s="117"/>
      <c r="N159" s="117"/>
      <c r="O159" s="117"/>
      <c r="P159" s="118"/>
    </row>
    <row r="160" spans="1:20" ht="20.100000000000001" customHeight="1">
      <c r="B160" s="214"/>
      <c r="C160" s="215"/>
      <c r="D160" s="215"/>
      <c r="E160" s="216"/>
      <c r="F160" s="101" t="s">
        <v>403</v>
      </c>
      <c r="G160" s="102"/>
      <c r="H160" s="102"/>
      <c r="I160" s="102"/>
      <c r="J160" s="103"/>
      <c r="K160" s="108" t="s">
        <v>2560</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2560</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2560</v>
      </c>
      <c r="L162" s="108"/>
      <c r="M162" s="108"/>
      <c r="N162" s="108"/>
      <c r="O162" s="109"/>
      <c r="P162" s="110"/>
    </row>
    <row r="163" spans="1:20" ht="20.100000000000001" customHeight="1">
      <c r="B163" s="214"/>
      <c r="C163" s="215"/>
      <c r="D163" s="215"/>
      <c r="E163" s="216"/>
      <c r="F163" s="101" t="s">
        <v>2462</v>
      </c>
      <c r="G163" s="102"/>
      <c r="H163" s="102"/>
      <c r="I163" s="102"/>
      <c r="J163" s="103"/>
      <c r="K163" s="108" t="s">
        <v>2559</v>
      </c>
      <c r="L163" s="108"/>
      <c r="M163" s="108"/>
      <c r="N163" s="108"/>
      <c r="O163" s="109"/>
      <c r="P163" s="110"/>
    </row>
    <row r="164" spans="1:20" ht="20.100000000000001" customHeight="1">
      <c r="B164" s="214"/>
      <c r="C164" s="215"/>
      <c r="D164" s="215"/>
      <c r="E164" s="216"/>
      <c r="F164" s="134" t="s">
        <v>2509</v>
      </c>
      <c r="G164" s="112"/>
      <c r="H164" s="112"/>
      <c r="I164" s="112"/>
      <c r="J164" s="113"/>
      <c r="K164" s="108" t="s">
        <v>2560</v>
      </c>
      <c r="L164" s="108"/>
      <c r="M164" s="108"/>
      <c r="N164" s="108"/>
      <c r="O164" s="109"/>
      <c r="P164" s="110"/>
    </row>
    <row r="165" spans="1:20" ht="20.100000000000001" customHeight="1">
      <c r="B165" s="214"/>
      <c r="C165" s="215"/>
      <c r="D165" s="215"/>
      <c r="E165" s="216"/>
      <c r="F165" s="153" t="s">
        <v>2510</v>
      </c>
      <c r="G165" s="143"/>
      <c r="H165" s="143"/>
      <c r="I165" s="143"/>
      <c r="J165" s="144"/>
      <c r="K165" s="108" t="s">
        <v>2559</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2559</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2559</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2559</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2559</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2559</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2559</v>
      </c>
      <c r="L171" s="108"/>
      <c r="M171" s="108"/>
      <c r="N171" s="108"/>
      <c r="O171" s="109"/>
      <c r="P171" s="110"/>
    </row>
    <row r="172" spans="1:20" ht="20.100000000000001" customHeight="1">
      <c r="B172" s="214"/>
      <c r="C172" s="215"/>
      <c r="D172" s="215"/>
      <c r="E172" s="216"/>
      <c r="F172" s="135"/>
      <c r="G172" s="88"/>
      <c r="H172" s="89"/>
      <c r="I172" s="194" t="s">
        <v>95</v>
      </c>
      <c r="J172" s="196"/>
      <c r="K172" s="108" t="s">
        <v>2559</v>
      </c>
      <c r="L172" s="108"/>
      <c r="M172" s="108"/>
      <c r="N172" s="108"/>
      <c r="O172" s="109"/>
      <c r="P172" s="110"/>
    </row>
    <row r="173" spans="1:20" ht="20.100000000000001" customHeight="1">
      <c r="B173" s="214"/>
      <c r="C173" s="215"/>
      <c r="D173" s="215"/>
      <c r="E173" s="216"/>
      <c r="F173" s="136"/>
      <c r="G173" s="91"/>
      <c r="H173" s="92"/>
      <c r="I173" s="266" t="s">
        <v>96</v>
      </c>
      <c r="J173" s="234"/>
      <c r="K173" s="108" t="s">
        <v>2559</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2559</v>
      </c>
      <c r="L174" s="108"/>
      <c r="M174" s="108"/>
      <c r="N174" s="108"/>
      <c r="O174" s="109"/>
      <c r="P174" s="110"/>
    </row>
    <row r="175" spans="1:20" ht="20.100000000000001" customHeight="1">
      <c r="B175" s="214"/>
      <c r="C175" s="215"/>
      <c r="D175" s="215"/>
      <c r="E175" s="216"/>
      <c r="F175" s="197"/>
      <c r="G175" s="198"/>
      <c r="H175" s="199"/>
      <c r="I175" s="194" t="s">
        <v>95</v>
      </c>
      <c r="J175" s="196"/>
      <c r="K175" s="108" t="s">
        <v>2560</v>
      </c>
      <c r="L175" s="108"/>
      <c r="M175" s="108"/>
      <c r="N175" s="108"/>
      <c r="O175" s="109"/>
      <c r="P175" s="110"/>
    </row>
    <row r="176" spans="1:20" ht="20.100000000000001" customHeight="1">
      <c r="B176" s="214"/>
      <c r="C176" s="215"/>
      <c r="D176" s="215"/>
      <c r="E176" s="216"/>
      <c r="F176" s="197"/>
      <c r="G176" s="198"/>
      <c r="H176" s="199"/>
      <c r="I176" s="266" t="s">
        <v>96</v>
      </c>
      <c r="J176" s="234"/>
      <c r="K176" s="108" t="s">
        <v>2559</v>
      </c>
      <c r="L176" s="108"/>
      <c r="M176" s="108"/>
      <c r="N176" s="108"/>
      <c r="O176" s="109"/>
      <c r="P176" s="110"/>
    </row>
    <row r="177" spans="1:20" ht="20.100000000000001" customHeight="1">
      <c r="B177" s="214"/>
      <c r="C177" s="215"/>
      <c r="D177" s="215"/>
      <c r="E177" s="216"/>
      <c r="F177" s="197"/>
      <c r="G177" s="198"/>
      <c r="H177" s="199"/>
      <c r="I177" s="194" t="s">
        <v>412</v>
      </c>
      <c r="J177" s="196"/>
      <c r="K177" s="108" t="s">
        <v>2559</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2559</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2559</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2559</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2559</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2559</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2559</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2559</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2559</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2559</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2559</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2559</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2559</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2559</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2559</v>
      </c>
      <c r="L191" s="108"/>
      <c r="M191" s="108"/>
      <c r="N191" s="108"/>
      <c r="O191" s="109"/>
      <c r="P191" s="110"/>
      <c r="T191" s="69"/>
    </row>
    <row r="192" spans="1:20" ht="20.100000000000001" customHeight="1">
      <c r="B192" s="111" t="s">
        <v>97</v>
      </c>
      <c r="C192" s="112"/>
      <c r="D192" s="112"/>
      <c r="E192" s="112"/>
      <c r="F192" s="113"/>
      <c r="G192" s="110" t="s">
        <v>2559</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2569</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t="s">
        <v>2570</v>
      </c>
      <c r="J201" s="105"/>
      <c r="K201" s="105"/>
      <c r="L201" s="105"/>
      <c r="M201" s="105"/>
      <c r="N201" s="105"/>
      <c r="O201" s="106"/>
      <c r="P201" s="107"/>
    </row>
    <row r="202" spans="1:20" ht="39.9" customHeight="1">
      <c r="B202" s="82"/>
      <c r="C202" s="78"/>
      <c r="D202" s="486"/>
      <c r="E202" s="414"/>
      <c r="F202" s="130" t="s">
        <v>103</v>
      </c>
      <c r="G202" s="130"/>
      <c r="H202" s="130"/>
      <c r="I202" s="131" t="s">
        <v>2571</v>
      </c>
      <c r="J202" s="105"/>
      <c r="K202" s="105"/>
      <c r="L202" s="105"/>
      <c r="M202" s="105"/>
      <c r="N202" s="105"/>
      <c r="O202" s="106"/>
      <c r="P202" s="107"/>
    </row>
    <row r="203" spans="1:20" ht="79.5" customHeight="1">
      <c r="B203" s="82"/>
      <c r="C203" s="78"/>
      <c r="D203" s="486"/>
      <c r="E203" s="414"/>
      <c r="F203" s="130" t="s">
        <v>104</v>
      </c>
      <c r="G203" s="130"/>
      <c r="H203" s="130"/>
      <c r="I203" s="131" t="s">
        <v>2572</v>
      </c>
      <c r="J203" s="105"/>
      <c r="K203" s="105"/>
      <c r="L203" s="105"/>
      <c r="M203" s="105"/>
      <c r="N203" s="105"/>
      <c r="O203" s="106"/>
      <c r="P203" s="107"/>
    </row>
    <row r="204" spans="1:20" ht="79.5" customHeight="1">
      <c r="B204" s="82"/>
      <c r="C204" s="78"/>
      <c r="D204" s="486"/>
      <c r="E204" s="414"/>
      <c r="F204" s="130" t="s">
        <v>413</v>
      </c>
      <c r="G204" s="130"/>
      <c r="H204" s="130"/>
      <c r="I204" s="131" t="s">
        <v>2572</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2560</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2560</v>
      </c>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2559</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2573</v>
      </c>
      <c r="J235" s="105"/>
      <c r="K235" s="105"/>
      <c r="L235" s="105"/>
      <c r="M235" s="105"/>
      <c r="N235" s="105"/>
      <c r="O235" s="106"/>
      <c r="P235" s="107"/>
    </row>
    <row r="236" spans="1:20" ht="39.9" customHeight="1">
      <c r="B236" s="82"/>
      <c r="C236" s="78"/>
      <c r="D236" s="413"/>
      <c r="E236" s="414"/>
      <c r="F236" s="130" t="s">
        <v>103</v>
      </c>
      <c r="G236" s="130"/>
      <c r="H236" s="130"/>
      <c r="I236" s="131" t="s">
        <v>2574</v>
      </c>
      <c r="J236" s="105"/>
      <c r="K236" s="105"/>
      <c r="L236" s="105"/>
      <c r="M236" s="105"/>
      <c r="N236" s="105"/>
      <c r="O236" s="106"/>
      <c r="P236" s="107"/>
    </row>
    <row r="237" spans="1:20" ht="39.9" customHeight="1">
      <c r="B237" s="82"/>
      <c r="C237" s="78"/>
      <c r="D237" s="413"/>
      <c r="E237" s="414"/>
      <c r="F237" s="260" t="s">
        <v>105</v>
      </c>
      <c r="G237" s="260"/>
      <c r="H237" s="260"/>
      <c r="I237" s="131" t="s">
        <v>2575</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2569</v>
      </c>
      <c r="G245" s="345" t="s">
        <v>432</v>
      </c>
      <c r="H245" s="102"/>
      <c r="I245" s="103"/>
      <c r="J245" s="121" t="s">
        <v>2576</v>
      </c>
      <c r="K245" s="122"/>
      <c r="L245" s="122"/>
      <c r="M245" s="122"/>
      <c r="N245" s="122"/>
      <c r="O245" s="122"/>
      <c r="P245" s="123"/>
    </row>
    <row r="246" spans="2:16" ht="120" customHeight="1">
      <c r="B246" s="186" t="s">
        <v>109</v>
      </c>
      <c r="C246" s="130"/>
      <c r="D246" s="130"/>
      <c r="E246" s="130"/>
      <c r="F246" s="121" t="s">
        <v>2577</v>
      </c>
      <c r="G246" s="268"/>
      <c r="H246" s="268"/>
      <c r="I246" s="268"/>
      <c r="J246" s="268"/>
      <c r="K246" s="268"/>
      <c r="L246" s="268"/>
      <c r="M246" s="268"/>
      <c r="N246" s="268"/>
      <c r="O246" s="268"/>
      <c r="P246" s="269"/>
    </row>
    <row r="247" spans="2:16" ht="120" customHeight="1">
      <c r="B247" s="186" t="s">
        <v>110</v>
      </c>
      <c r="C247" s="130"/>
      <c r="D247" s="130"/>
      <c r="E247" s="130"/>
      <c r="F247" s="121" t="s">
        <v>2578</v>
      </c>
      <c r="G247" s="268"/>
      <c r="H247" s="268"/>
      <c r="I247" s="268"/>
      <c r="J247" s="268"/>
      <c r="K247" s="268"/>
      <c r="L247" s="268"/>
      <c r="M247" s="268"/>
      <c r="N247" s="268"/>
      <c r="O247" s="268"/>
      <c r="P247" s="269"/>
    </row>
    <row r="248" spans="2:16" ht="20.100000000000001" customHeight="1">
      <c r="B248" s="186" t="s">
        <v>111</v>
      </c>
      <c r="C248" s="130"/>
      <c r="D248" s="130"/>
      <c r="E248" s="130"/>
      <c r="F248" s="109" t="s">
        <v>2559</v>
      </c>
      <c r="G248" s="117"/>
      <c r="H248" s="117"/>
      <c r="I248" s="117"/>
      <c r="J248" s="117"/>
      <c r="K248" s="117"/>
      <c r="L248" s="117"/>
      <c r="M248" s="117"/>
      <c r="N248" s="117"/>
      <c r="O248" s="117"/>
      <c r="P248" s="118"/>
    </row>
    <row r="249" spans="2:16" ht="120" customHeight="1">
      <c r="B249" s="186" t="s">
        <v>112</v>
      </c>
      <c r="C249" s="130"/>
      <c r="D249" s="130"/>
      <c r="E249" s="130"/>
      <c r="F249" s="121" t="s">
        <v>2579</v>
      </c>
      <c r="G249" s="268"/>
      <c r="H249" s="268"/>
      <c r="I249" s="268"/>
      <c r="J249" s="268"/>
      <c r="K249" s="268"/>
      <c r="L249" s="268"/>
      <c r="M249" s="268"/>
      <c r="N249" s="268"/>
      <c r="O249" s="268"/>
      <c r="P249" s="269"/>
    </row>
    <row r="250" spans="2:16" ht="20.100000000000001" customHeight="1">
      <c r="B250" s="247" t="s">
        <v>114</v>
      </c>
      <c r="C250" s="248"/>
      <c r="D250" s="248"/>
      <c r="E250" s="248"/>
      <c r="F250" s="109" t="s">
        <v>2559</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2560</v>
      </c>
      <c r="G251" s="117"/>
      <c r="H251" s="117"/>
      <c r="I251" s="117"/>
      <c r="J251" s="117"/>
      <c r="K251" s="117"/>
      <c r="L251" s="117"/>
      <c r="M251" s="117"/>
      <c r="N251" s="117"/>
      <c r="O251" s="117"/>
      <c r="P251" s="118"/>
    </row>
    <row r="252" spans="2:16" ht="20.100000000000001" customHeight="1">
      <c r="B252" s="190"/>
      <c r="C252" s="191"/>
      <c r="D252" s="248" t="s">
        <v>117</v>
      </c>
      <c r="E252" s="248"/>
      <c r="F252" s="109" t="s">
        <v>2559</v>
      </c>
      <c r="G252" s="117"/>
      <c r="H252" s="117"/>
      <c r="I252" s="117"/>
      <c r="J252" s="117"/>
      <c r="K252" s="117"/>
      <c r="L252" s="117"/>
      <c r="M252" s="117"/>
      <c r="N252" s="117"/>
      <c r="O252" s="117"/>
      <c r="P252" s="118"/>
    </row>
    <row r="253" spans="2:16" ht="20.100000000000001" customHeight="1">
      <c r="B253" s="190"/>
      <c r="C253" s="191"/>
      <c r="D253" s="248" t="s">
        <v>118</v>
      </c>
      <c r="E253" s="248"/>
      <c r="F253" s="109" t="s">
        <v>2559</v>
      </c>
      <c r="G253" s="117"/>
      <c r="H253" s="117"/>
      <c r="I253" s="117"/>
      <c r="J253" s="117"/>
      <c r="K253" s="117"/>
      <c r="L253" s="117"/>
      <c r="M253" s="117"/>
      <c r="N253" s="117"/>
      <c r="O253" s="117"/>
      <c r="P253" s="118"/>
    </row>
    <row r="254" spans="2:16" ht="20.100000000000001" customHeight="1">
      <c r="B254" s="190"/>
      <c r="C254" s="191"/>
      <c r="D254" s="248" t="s">
        <v>119</v>
      </c>
      <c r="E254" s="248"/>
      <c r="F254" s="109" t="s">
        <v>2559</v>
      </c>
      <c r="G254" s="117"/>
      <c r="H254" s="117"/>
      <c r="I254" s="117"/>
      <c r="J254" s="117"/>
      <c r="K254" s="117"/>
      <c r="L254" s="117"/>
      <c r="M254" s="117"/>
      <c r="N254" s="117"/>
      <c r="O254" s="117"/>
      <c r="P254" s="118"/>
    </row>
    <row r="255" spans="2:16" ht="20.100000000000001" customHeight="1">
      <c r="B255" s="190"/>
      <c r="C255" s="191"/>
      <c r="D255" s="248" t="s">
        <v>120</v>
      </c>
      <c r="E255" s="248"/>
      <c r="F255" s="109" t="s">
        <v>2559</v>
      </c>
      <c r="G255" s="117"/>
      <c r="H255" s="117"/>
      <c r="I255" s="117"/>
      <c r="J255" s="117"/>
      <c r="K255" s="117"/>
      <c r="L255" s="117"/>
      <c r="M255" s="117"/>
      <c r="N255" s="117"/>
      <c r="O255" s="117"/>
      <c r="P255" s="118"/>
    </row>
    <row r="256" spans="2:16" ht="20.100000000000001" customHeight="1">
      <c r="B256" s="190"/>
      <c r="C256" s="191"/>
      <c r="D256" s="191" t="s">
        <v>121</v>
      </c>
      <c r="E256" s="191"/>
      <c r="F256" s="109" t="s">
        <v>2559</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2559</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2559</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2560</v>
      </c>
      <c r="K263" s="108"/>
      <c r="L263" s="108"/>
      <c r="M263" s="108"/>
      <c r="N263" s="108"/>
      <c r="O263" s="109"/>
      <c r="P263" s="110"/>
      <c r="S263" s="15" t="str">
        <f>IF(J263="","未記入","")</f>
        <v/>
      </c>
    </row>
    <row r="264" spans="2:20" ht="120" customHeight="1">
      <c r="B264" s="186" t="s">
        <v>123</v>
      </c>
      <c r="C264" s="130"/>
      <c r="D264" s="130"/>
      <c r="E264" s="130"/>
      <c r="F264" s="121" t="s">
        <v>2580</v>
      </c>
      <c r="G264" s="268"/>
      <c r="H264" s="268"/>
      <c r="I264" s="268"/>
      <c r="J264" s="268"/>
      <c r="K264" s="268"/>
      <c r="L264" s="268"/>
      <c r="M264" s="268"/>
      <c r="N264" s="268"/>
      <c r="O264" s="268"/>
      <c r="P264" s="269"/>
    </row>
    <row r="265" spans="2:20" ht="60" customHeight="1">
      <c r="B265" s="186" t="s">
        <v>474</v>
      </c>
      <c r="C265" s="130"/>
      <c r="D265" s="130"/>
      <c r="E265" s="130"/>
      <c r="F265" s="121" t="s">
        <v>2581</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2581</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2582</v>
      </c>
      <c r="K271" s="122"/>
      <c r="L271" s="122"/>
      <c r="M271" s="122"/>
      <c r="N271" s="122"/>
      <c r="O271" s="122"/>
      <c r="P271" s="123"/>
    </row>
    <row r="272" spans="2:20" ht="20.100000000000001" customHeight="1">
      <c r="B272" s="186" t="s">
        <v>127</v>
      </c>
      <c r="C272" s="130"/>
      <c r="D272" s="130"/>
      <c r="E272" s="130"/>
      <c r="F272" s="109">
        <v>30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f>IF(OR($H$284&lt;&gt;"",$K$284&lt;&gt;""),SUM($H$284,$K$284),"")</f>
        <v>16</v>
      </c>
      <c r="F284" s="399"/>
      <c r="G284" s="399"/>
      <c r="H284" s="109">
        <v>9</v>
      </c>
      <c r="I284" s="117"/>
      <c r="J284" s="400"/>
      <c r="K284" s="108">
        <v>7</v>
      </c>
      <c r="L284" s="108"/>
      <c r="M284" s="108"/>
      <c r="N284" s="108">
        <v>13.3</v>
      </c>
      <c r="O284" s="109"/>
      <c r="P284" s="110"/>
    </row>
    <row r="285" spans="1:20" ht="20.100000000000001" customHeight="1">
      <c r="B285" s="44"/>
      <c r="C285" s="130" t="s">
        <v>138</v>
      </c>
      <c r="D285" s="130"/>
      <c r="E285" s="399">
        <f>IF(OR($H$285&lt;&gt;"",$K$285&lt;&gt;""),SUM($H$285,$K$285),"")</f>
        <v>13</v>
      </c>
      <c r="F285" s="399"/>
      <c r="G285" s="399"/>
      <c r="H285" s="109">
        <v>8</v>
      </c>
      <c r="I285" s="117"/>
      <c r="J285" s="400"/>
      <c r="K285" s="108">
        <v>5</v>
      </c>
      <c r="L285" s="108"/>
      <c r="M285" s="108"/>
      <c r="N285" s="108">
        <v>11.1</v>
      </c>
      <c r="O285" s="109"/>
      <c r="P285" s="110"/>
    </row>
    <row r="286" spans="1:20" ht="20.100000000000001" customHeight="1">
      <c r="B286" s="45"/>
      <c r="C286" s="130" t="s">
        <v>139</v>
      </c>
      <c r="D286" s="130"/>
      <c r="E286" s="399">
        <f>IF(OR($H$286&lt;&gt;"",$K$286&lt;&gt;""),SUM($H$286,$K$286),"")</f>
        <v>3</v>
      </c>
      <c r="F286" s="399"/>
      <c r="G286" s="399"/>
      <c r="H286" s="109">
        <v>1</v>
      </c>
      <c r="I286" s="117"/>
      <c r="J286" s="400"/>
      <c r="K286" s="108">
        <v>2</v>
      </c>
      <c r="L286" s="108"/>
      <c r="M286" s="108"/>
      <c r="N286" s="108">
        <v>2.2999999999999998</v>
      </c>
      <c r="O286" s="109"/>
      <c r="P286" s="110"/>
    </row>
    <row r="287" spans="1:20" ht="20.100000000000001" customHeight="1">
      <c r="B287" s="186" t="s">
        <v>140</v>
      </c>
      <c r="C287" s="130"/>
      <c r="D287" s="130"/>
      <c r="E287" s="399">
        <f>IF(OR($H$287&lt;&gt;"",$K$287&lt;&gt;""),SUM($H$287,$K$287),"")</f>
        <v>1</v>
      </c>
      <c r="F287" s="399"/>
      <c r="G287" s="399"/>
      <c r="H287" s="109"/>
      <c r="I287" s="117"/>
      <c r="J287" s="400"/>
      <c r="K287" s="108">
        <v>1</v>
      </c>
      <c r="L287" s="108"/>
      <c r="M287" s="108"/>
      <c r="N287" s="108">
        <v>0.7</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c r="I291" s="117"/>
      <c r="J291" s="400"/>
      <c r="K291" s="108">
        <v>1</v>
      </c>
      <c r="L291" s="108"/>
      <c r="M291" s="108"/>
      <c r="N291" s="108">
        <v>0.5</v>
      </c>
      <c r="O291" s="109"/>
      <c r="P291" s="110"/>
    </row>
    <row r="292" spans="2:20" ht="20.100000000000001" customHeight="1">
      <c r="B292" s="186" t="s">
        <v>145</v>
      </c>
      <c r="C292" s="130"/>
      <c r="D292" s="130"/>
      <c r="E292" s="399">
        <f>IF(OR($H$292&lt;&gt;"",$K$292&lt;&gt;""),SUM($H$292,$K$292),"")</f>
        <v>2</v>
      </c>
      <c r="F292" s="399"/>
      <c r="G292" s="399"/>
      <c r="H292" s="109"/>
      <c r="I292" s="117"/>
      <c r="J292" s="400"/>
      <c r="K292" s="108">
        <v>2</v>
      </c>
      <c r="L292" s="108"/>
      <c r="M292" s="108"/>
      <c r="N292" s="108">
        <v>1.5</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6</v>
      </c>
      <c r="H303" s="195"/>
      <c r="I303" s="196"/>
      <c r="J303" s="108">
        <v>4</v>
      </c>
      <c r="K303" s="108"/>
      <c r="L303" s="108"/>
      <c r="M303" s="108">
        <v>2</v>
      </c>
      <c r="N303" s="108"/>
      <c r="O303" s="109"/>
      <c r="P303" s="110"/>
    </row>
    <row r="304" spans="2:20" ht="20.100000000000001" customHeight="1">
      <c r="B304" s="186" t="s">
        <v>158</v>
      </c>
      <c r="C304" s="130"/>
      <c r="D304" s="130"/>
      <c r="E304" s="130"/>
      <c r="F304" s="130"/>
      <c r="G304" s="194">
        <f>IF(OR($J$304&lt;&gt;"",$M$304&lt;&gt;""),SUM($J$304,$M$304),"")</f>
        <v>3</v>
      </c>
      <c r="H304" s="195"/>
      <c r="I304" s="196"/>
      <c r="J304" s="108">
        <v>2</v>
      </c>
      <c r="K304" s="108"/>
      <c r="L304" s="108"/>
      <c r="M304" s="108">
        <v>1</v>
      </c>
      <c r="N304" s="108"/>
      <c r="O304" s="109"/>
      <c r="P304" s="110"/>
    </row>
    <row r="305" spans="1:20" ht="20.100000000000001" customHeight="1">
      <c r="B305" s="186" t="s">
        <v>390</v>
      </c>
      <c r="C305" s="130"/>
      <c r="D305" s="130"/>
      <c r="E305" s="130"/>
      <c r="F305" s="130"/>
      <c r="G305" s="194">
        <f>IF(OR($J$305&lt;&gt;"",$M$305&lt;&gt;""),SUM($J$305,$M$305),"")</f>
        <v>7</v>
      </c>
      <c r="H305" s="195"/>
      <c r="I305" s="196"/>
      <c r="J305" s="108">
        <v>5</v>
      </c>
      <c r="K305" s="108"/>
      <c r="L305" s="108"/>
      <c r="M305" s="108">
        <v>2</v>
      </c>
      <c r="N305" s="108"/>
      <c r="O305" s="109"/>
      <c r="P305" s="110"/>
    </row>
    <row r="306" spans="1:20" ht="20.100000000000001" customHeight="1" thickBot="1">
      <c r="B306" s="256" t="s">
        <v>159</v>
      </c>
      <c r="C306" s="257"/>
      <c r="D306" s="257"/>
      <c r="E306" s="257"/>
      <c r="F306" s="257"/>
      <c r="G306" s="381">
        <f>IF(OR($J$306&lt;&gt;"",$M$306&lt;&gt;""),SUM($J$306,$M$306),"")</f>
        <v>1</v>
      </c>
      <c r="H306" s="382"/>
      <c r="I306" s="383"/>
      <c r="J306" s="127">
        <v>1</v>
      </c>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1.75</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2623</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2.1</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2560</v>
      </c>
      <c r="M339" s="94"/>
      <c r="N339" s="94"/>
      <c r="O339" s="94"/>
      <c r="P339" s="95"/>
    </row>
    <row r="340" spans="2:20" ht="20.100000000000001" customHeight="1">
      <c r="B340" s="364"/>
      <c r="C340" s="365"/>
      <c r="D340" s="365"/>
      <c r="E340" s="365"/>
      <c r="F340" s="366"/>
      <c r="G340" s="134" t="s">
        <v>440</v>
      </c>
      <c r="H340" s="113"/>
      <c r="I340" s="109" t="s">
        <v>2560</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2624</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3</v>
      </c>
      <c r="J345" s="28"/>
      <c r="K345" s="28"/>
      <c r="L345" s="28"/>
      <c r="M345" s="28"/>
      <c r="N345" s="28"/>
      <c r="O345" s="28"/>
      <c r="P345" s="28"/>
      <c r="Q345" s="12"/>
    </row>
    <row r="346" spans="2:20" ht="20.100000000000001" customHeight="1">
      <c r="B346" s="111" t="s">
        <v>181</v>
      </c>
      <c r="C346" s="112"/>
      <c r="D346" s="112"/>
      <c r="E346" s="112"/>
      <c r="F346" s="113"/>
      <c r="G346" s="28"/>
      <c r="H346" s="28"/>
      <c r="I346" s="28">
        <v>2</v>
      </c>
      <c r="J346" s="28"/>
      <c r="K346" s="28"/>
      <c r="L346" s="28"/>
      <c r="M346" s="28"/>
      <c r="N346" s="28"/>
      <c r="O346" s="28"/>
      <c r="P346" s="28"/>
      <c r="Q346" s="12"/>
    </row>
    <row r="347" spans="2:20" ht="20.100000000000001" customHeight="1">
      <c r="B347" s="354" t="s">
        <v>182</v>
      </c>
      <c r="C347" s="355"/>
      <c r="D347" s="101" t="s">
        <v>183</v>
      </c>
      <c r="E347" s="102"/>
      <c r="F347" s="103"/>
      <c r="G347" s="28"/>
      <c r="H347" s="28"/>
      <c r="I347" s="28">
        <v>2</v>
      </c>
      <c r="J347" s="28"/>
      <c r="K347" s="28"/>
      <c r="L347" s="28"/>
      <c r="M347" s="28"/>
      <c r="N347" s="28"/>
      <c r="O347" s="28"/>
      <c r="P347" s="28"/>
      <c r="Q347" s="12"/>
    </row>
    <row r="348" spans="2:20" ht="20.100000000000001" customHeight="1">
      <c r="B348" s="356"/>
      <c r="C348" s="357"/>
      <c r="D348" s="134" t="s">
        <v>184</v>
      </c>
      <c r="E348" s="112"/>
      <c r="F348" s="113"/>
      <c r="G348" s="352"/>
      <c r="H348" s="352">
        <v>1</v>
      </c>
      <c r="I348" s="352">
        <v>1</v>
      </c>
      <c r="J348" s="352">
        <v>1</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c r="I350" s="352">
        <v>5</v>
      </c>
      <c r="J350" s="352">
        <v>1</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2</v>
      </c>
      <c r="J352" s="352"/>
      <c r="K352" s="352">
        <v>1</v>
      </c>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c r="I354" s="28">
        <v>1</v>
      </c>
      <c r="J354" s="28"/>
      <c r="K354" s="28"/>
      <c r="L354" s="28"/>
      <c r="M354" s="28"/>
      <c r="N354" s="28">
        <v>1</v>
      </c>
      <c r="O354" s="28">
        <v>1</v>
      </c>
      <c r="P354" s="28"/>
      <c r="Q354" s="12"/>
    </row>
    <row r="355" spans="1:20" ht="20.100000000000001" customHeight="1" thickBot="1">
      <c r="B355" s="256" t="s">
        <v>188</v>
      </c>
      <c r="C355" s="257"/>
      <c r="D355" s="257"/>
      <c r="E355" s="257"/>
      <c r="F355" s="257"/>
      <c r="G355" s="257"/>
      <c r="H355" s="128" t="s">
        <v>2560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2583</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2588</v>
      </c>
      <c r="J376" s="108"/>
      <c r="K376" s="108"/>
      <c r="L376" s="108"/>
      <c r="M376" s="109" t="s">
        <v>2589</v>
      </c>
      <c r="N376" s="117"/>
      <c r="O376" s="117"/>
      <c r="P376" s="118"/>
    </row>
    <row r="377" spans="2:20" ht="20.100000000000001" customHeight="1">
      <c r="B377" s="186"/>
      <c r="C377" s="130"/>
      <c r="D377" s="130"/>
      <c r="E377" s="101" t="s">
        <v>210</v>
      </c>
      <c r="F377" s="102"/>
      <c r="G377" s="102"/>
      <c r="H377" s="103"/>
      <c r="I377" s="109">
        <v>84</v>
      </c>
      <c r="J377" s="117"/>
      <c r="K377" s="117"/>
      <c r="L377" s="55" t="s">
        <v>479</v>
      </c>
      <c r="M377" s="109">
        <v>90</v>
      </c>
      <c r="N377" s="117"/>
      <c r="O377" s="117"/>
      <c r="P377" s="40" t="s">
        <v>479</v>
      </c>
    </row>
    <row r="378" spans="2:20" ht="20.100000000000001" customHeight="1">
      <c r="B378" s="186" t="s">
        <v>45</v>
      </c>
      <c r="C378" s="130"/>
      <c r="D378" s="130"/>
      <c r="E378" s="101" t="s">
        <v>211</v>
      </c>
      <c r="F378" s="102"/>
      <c r="G378" s="102"/>
      <c r="H378" s="103"/>
      <c r="I378" s="109">
        <v>13.93</v>
      </c>
      <c r="J378" s="117"/>
      <c r="K378" s="117"/>
      <c r="L378" s="55" t="s">
        <v>471</v>
      </c>
      <c r="M378" s="109">
        <v>14.71</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300000</v>
      </c>
      <c r="J383" s="117"/>
      <c r="K383" s="117"/>
      <c r="L383" s="50" t="s">
        <v>480</v>
      </c>
      <c r="M383" s="109">
        <v>300000</v>
      </c>
      <c r="N383" s="117"/>
      <c r="O383" s="117"/>
      <c r="P383" s="37" t="s">
        <v>480</v>
      </c>
    </row>
    <row r="384" spans="2:20" ht="20.100000000000001" customHeight="1">
      <c r="B384" s="339" t="s">
        <v>204</v>
      </c>
      <c r="C384" s="97"/>
      <c r="D384" s="97"/>
      <c r="E384" s="97"/>
      <c r="F384" s="97"/>
      <c r="G384" s="97"/>
      <c r="H384" s="267"/>
      <c r="I384" s="109">
        <f>SUM(I385:K388)</f>
        <v>235941</v>
      </c>
      <c r="J384" s="117"/>
      <c r="K384" s="117"/>
      <c r="L384" s="50" t="s">
        <v>480</v>
      </c>
      <c r="M384" s="109">
        <f>SUM(M385:O388)</f>
        <v>260777</v>
      </c>
      <c r="N384" s="117"/>
      <c r="O384" s="117"/>
      <c r="P384" s="37" t="s">
        <v>480</v>
      </c>
    </row>
    <row r="385" spans="2:20" ht="20.100000000000001" customHeight="1">
      <c r="B385" s="258"/>
      <c r="C385" s="101" t="s">
        <v>205</v>
      </c>
      <c r="D385" s="102"/>
      <c r="E385" s="102"/>
      <c r="F385" s="102"/>
      <c r="G385" s="102"/>
      <c r="H385" s="103"/>
      <c r="I385" s="109">
        <v>85500</v>
      </c>
      <c r="J385" s="117"/>
      <c r="K385" s="117"/>
      <c r="L385" s="50" t="s">
        <v>480</v>
      </c>
      <c r="M385" s="109">
        <v>105500</v>
      </c>
      <c r="N385" s="117"/>
      <c r="O385" s="117"/>
      <c r="P385" s="37" t="s">
        <v>480</v>
      </c>
    </row>
    <row r="386" spans="2:20" ht="20.100000000000001" customHeight="1">
      <c r="B386" s="186"/>
      <c r="C386" s="338" t="s">
        <v>207</v>
      </c>
      <c r="D386" s="137" t="s">
        <v>206</v>
      </c>
      <c r="E386" s="340"/>
      <c r="F386" s="340"/>
      <c r="G386" s="340"/>
      <c r="H386" s="138"/>
      <c r="I386" s="109">
        <v>24994</v>
      </c>
      <c r="J386" s="117"/>
      <c r="K386" s="117"/>
      <c r="L386" s="50" t="s">
        <v>480</v>
      </c>
      <c r="M386" s="109">
        <v>29830</v>
      </c>
      <c r="N386" s="117"/>
      <c r="O386" s="117"/>
      <c r="P386" s="37" t="s">
        <v>480</v>
      </c>
    </row>
    <row r="387" spans="2:20" ht="20.100000000000001" customHeight="1">
      <c r="B387" s="186"/>
      <c r="C387" s="338"/>
      <c r="D387" s="338" t="s">
        <v>208</v>
      </c>
      <c r="E387" s="101" t="s">
        <v>216</v>
      </c>
      <c r="F387" s="102"/>
      <c r="G387" s="102"/>
      <c r="H387" s="103"/>
      <c r="I387" s="109">
        <v>61457</v>
      </c>
      <c r="J387" s="117"/>
      <c r="K387" s="117"/>
      <c r="L387" s="50" t="s">
        <v>480</v>
      </c>
      <c r="M387" s="109">
        <v>61457</v>
      </c>
      <c r="N387" s="117"/>
      <c r="O387" s="117"/>
      <c r="P387" s="37" t="s">
        <v>480</v>
      </c>
    </row>
    <row r="388" spans="2:20" ht="20.100000000000001" customHeight="1">
      <c r="B388" s="186"/>
      <c r="C388" s="338"/>
      <c r="D388" s="338"/>
      <c r="E388" s="101" t="s">
        <v>217</v>
      </c>
      <c r="F388" s="102"/>
      <c r="G388" s="102"/>
      <c r="H388" s="103"/>
      <c r="I388" s="109">
        <v>63990</v>
      </c>
      <c r="J388" s="117"/>
      <c r="K388" s="117"/>
      <c r="L388" s="50" t="s">
        <v>480</v>
      </c>
      <c r="M388" s="109">
        <v>63990</v>
      </c>
      <c r="N388" s="117"/>
      <c r="O388" s="117"/>
      <c r="P388" s="37" t="s">
        <v>480</v>
      </c>
    </row>
    <row r="389" spans="2:20" ht="20.100000000000001" customHeight="1">
      <c r="B389" s="186"/>
      <c r="C389" s="338"/>
      <c r="D389" s="338"/>
      <c r="E389" s="101" t="s">
        <v>218</v>
      </c>
      <c r="F389" s="102"/>
      <c r="G389" s="102"/>
      <c r="H389" s="103"/>
      <c r="I389" s="109" t="s">
        <v>2590</v>
      </c>
      <c r="J389" s="117"/>
      <c r="K389" s="117"/>
      <c r="L389" s="50" t="s">
        <v>480</v>
      </c>
      <c r="M389" s="109" t="s">
        <v>2590</v>
      </c>
      <c r="N389" s="117"/>
      <c r="O389" s="117"/>
      <c r="P389" s="37" t="s">
        <v>480</v>
      </c>
    </row>
    <row r="390" spans="2:20" ht="20.100000000000001" customHeight="1">
      <c r="B390" s="186"/>
      <c r="C390" s="338"/>
      <c r="D390" s="338"/>
      <c r="E390" s="101" t="s">
        <v>219</v>
      </c>
      <c r="F390" s="102"/>
      <c r="G390" s="102"/>
      <c r="H390" s="103"/>
      <c r="I390" s="109" t="s">
        <v>2591</v>
      </c>
      <c r="J390" s="117"/>
      <c r="K390" s="117"/>
      <c r="L390" s="50" t="s">
        <v>480</v>
      </c>
      <c r="M390" s="109" t="s">
        <v>2591</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2593</v>
      </c>
      <c r="H400" s="268"/>
      <c r="I400" s="268"/>
      <c r="J400" s="268"/>
      <c r="K400" s="268"/>
      <c r="L400" s="268"/>
      <c r="M400" s="268"/>
      <c r="N400" s="268"/>
      <c r="O400" s="268"/>
      <c r="P400" s="269"/>
    </row>
    <row r="401" spans="2:20" ht="120" customHeight="1">
      <c r="B401" s="303" t="s">
        <v>217</v>
      </c>
      <c r="C401" s="102"/>
      <c r="D401" s="102"/>
      <c r="E401" s="102"/>
      <c r="F401" s="103"/>
      <c r="G401" s="121" t="s">
        <v>2594</v>
      </c>
      <c r="H401" s="268"/>
      <c r="I401" s="268"/>
      <c r="J401" s="268"/>
      <c r="K401" s="268"/>
      <c r="L401" s="268"/>
      <c r="M401" s="268"/>
      <c r="N401" s="268"/>
      <c r="O401" s="268"/>
      <c r="P401" s="269"/>
    </row>
    <row r="402" spans="2:20" ht="120" customHeight="1">
      <c r="B402" s="303" t="s">
        <v>216</v>
      </c>
      <c r="C402" s="102"/>
      <c r="D402" s="102"/>
      <c r="E402" s="102"/>
      <c r="F402" s="103"/>
      <c r="G402" s="121" t="s">
        <v>2626</v>
      </c>
      <c r="H402" s="268"/>
      <c r="I402" s="268"/>
      <c r="J402" s="268"/>
      <c r="K402" s="268"/>
      <c r="L402" s="268"/>
      <c r="M402" s="268"/>
      <c r="N402" s="268"/>
      <c r="O402" s="268"/>
      <c r="P402" s="269"/>
    </row>
    <row r="403" spans="2:20" ht="120" customHeight="1">
      <c r="B403" s="303" t="s">
        <v>219</v>
      </c>
      <c r="C403" s="102"/>
      <c r="D403" s="102"/>
      <c r="E403" s="102"/>
      <c r="F403" s="103"/>
      <c r="G403" s="121" t="s">
        <v>2595</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2596</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2597</v>
      </c>
      <c r="K411" s="122"/>
      <c r="L411" s="122"/>
      <c r="M411" s="122"/>
      <c r="N411" s="122"/>
      <c r="O411" s="122"/>
      <c r="P411" s="123"/>
    </row>
    <row r="412" spans="2:20" ht="120" customHeight="1">
      <c r="B412" s="111" t="s">
        <v>564</v>
      </c>
      <c r="C412" s="112"/>
      <c r="D412" s="112"/>
      <c r="E412" s="112"/>
      <c r="F412" s="112"/>
      <c r="G412" s="112"/>
      <c r="H412" s="112"/>
      <c r="I412" s="113"/>
      <c r="J412" s="145" t="s">
        <v>2598</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9</v>
      </c>
      <c r="I431" s="94"/>
      <c r="J431" s="94"/>
      <c r="K431" s="94"/>
      <c r="L431" s="94"/>
      <c r="M431" s="94"/>
      <c r="N431" s="94"/>
      <c r="O431" s="94"/>
      <c r="P431" s="49" t="s">
        <v>476</v>
      </c>
    </row>
    <row r="432" spans="1:20" ht="20.100000000000001" customHeight="1">
      <c r="B432" s="301"/>
      <c r="C432" s="302"/>
      <c r="D432" s="130" t="s">
        <v>245</v>
      </c>
      <c r="E432" s="130"/>
      <c r="F432" s="130"/>
      <c r="G432" s="130"/>
      <c r="H432" s="109">
        <v>20</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3</v>
      </c>
      <c r="I435" s="117"/>
      <c r="J435" s="117"/>
      <c r="K435" s="117"/>
      <c r="L435" s="117"/>
      <c r="M435" s="117"/>
      <c r="N435" s="117"/>
      <c r="O435" s="117"/>
      <c r="P435" s="37" t="s">
        <v>478</v>
      </c>
    </row>
    <row r="436" spans="2:16" ht="20.100000000000001" customHeight="1">
      <c r="B436" s="186"/>
      <c r="C436" s="130"/>
      <c r="D436" s="130" t="s">
        <v>249</v>
      </c>
      <c r="E436" s="130"/>
      <c r="F436" s="130"/>
      <c r="G436" s="130"/>
      <c r="H436" s="109">
        <v>22</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5</v>
      </c>
      <c r="I440" s="117"/>
      <c r="J440" s="117"/>
      <c r="K440" s="117"/>
      <c r="L440" s="117"/>
      <c r="M440" s="117"/>
      <c r="N440" s="117"/>
      <c r="O440" s="117"/>
      <c r="P440" s="37" t="s">
        <v>478</v>
      </c>
    </row>
    <row r="441" spans="2:16" ht="20.100000000000001" customHeight="1">
      <c r="B441" s="287"/>
      <c r="C441" s="288"/>
      <c r="D441" s="130" t="s">
        <v>254</v>
      </c>
      <c r="E441" s="130"/>
      <c r="F441" s="130"/>
      <c r="G441" s="130"/>
      <c r="H441" s="109">
        <v>5</v>
      </c>
      <c r="I441" s="117"/>
      <c r="J441" s="117"/>
      <c r="K441" s="117"/>
      <c r="L441" s="117"/>
      <c r="M441" s="117"/>
      <c r="N441" s="117"/>
      <c r="O441" s="117"/>
      <c r="P441" s="37" t="s">
        <v>478</v>
      </c>
    </row>
    <row r="442" spans="2:16" ht="20.100000000000001" customHeight="1">
      <c r="B442" s="287"/>
      <c r="C442" s="288"/>
      <c r="D442" s="130" t="s">
        <v>255</v>
      </c>
      <c r="E442" s="130"/>
      <c r="F442" s="130"/>
      <c r="G442" s="130"/>
      <c r="H442" s="109">
        <v>9</v>
      </c>
      <c r="I442" s="117"/>
      <c r="J442" s="117"/>
      <c r="K442" s="117"/>
      <c r="L442" s="117"/>
      <c r="M442" s="117"/>
      <c r="N442" s="117"/>
      <c r="O442" s="117"/>
      <c r="P442" s="37" t="s">
        <v>478</v>
      </c>
    </row>
    <row r="443" spans="2:16" ht="20.100000000000001" customHeight="1">
      <c r="B443" s="287"/>
      <c r="C443" s="288"/>
      <c r="D443" s="130" t="s">
        <v>256</v>
      </c>
      <c r="E443" s="130"/>
      <c r="F443" s="130"/>
      <c r="G443" s="130"/>
      <c r="H443" s="109">
        <v>5</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6</v>
      </c>
      <c r="I445" s="117"/>
      <c r="J445" s="117"/>
      <c r="K445" s="117"/>
      <c r="L445" s="117"/>
      <c r="M445" s="117"/>
      <c r="N445" s="117"/>
      <c r="O445" s="117"/>
      <c r="P445" s="37" t="s">
        <v>478</v>
      </c>
    </row>
    <row r="446" spans="2:16" ht="20.100000000000001" customHeight="1">
      <c r="B446" s="186"/>
      <c r="C446" s="130"/>
      <c r="D446" s="130" t="s">
        <v>259</v>
      </c>
      <c r="E446" s="130"/>
      <c r="F446" s="130"/>
      <c r="G446" s="130"/>
      <c r="H446" s="109">
        <v>2</v>
      </c>
      <c r="I446" s="117"/>
      <c r="J446" s="117"/>
      <c r="K446" s="117"/>
      <c r="L446" s="117"/>
      <c r="M446" s="117"/>
      <c r="N446" s="117"/>
      <c r="O446" s="117"/>
      <c r="P446" s="37" t="s">
        <v>478</v>
      </c>
    </row>
    <row r="447" spans="2:16" ht="20.100000000000001" customHeight="1">
      <c r="B447" s="186"/>
      <c r="C447" s="130"/>
      <c r="D447" s="130" t="s">
        <v>260</v>
      </c>
      <c r="E447" s="130"/>
      <c r="F447" s="130"/>
      <c r="G447" s="130"/>
      <c r="H447" s="109">
        <v>18</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86</v>
      </c>
      <c r="I453" s="94"/>
      <c r="J453" s="94"/>
      <c r="K453" s="94"/>
      <c r="L453" s="94"/>
      <c r="M453" s="94"/>
      <c r="N453" s="94"/>
      <c r="O453" s="94"/>
      <c r="P453" s="49" t="s">
        <v>484</v>
      </c>
    </row>
    <row r="454" spans="2:20" ht="20.100000000000001" customHeight="1">
      <c r="B454" s="186" t="s">
        <v>266</v>
      </c>
      <c r="C454" s="130"/>
      <c r="D454" s="130"/>
      <c r="E454" s="130"/>
      <c r="F454" s="130"/>
      <c r="G454" s="130"/>
      <c r="H454" s="109">
        <v>29</v>
      </c>
      <c r="I454" s="117"/>
      <c r="J454" s="117"/>
      <c r="K454" s="117"/>
      <c r="L454" s="117"/>
      <c r="M454" s="117"/>
      <c r="N454" s="117"/>
      <c r="O454" s="117"/>
      <c r="P454" s="37" t="s">
        <v>476</v>
      </c>
    </row>
    <row r="455" spans="2:20" ht="20.100000000000001" customHeight="1">
      <c r="B455" s="186" t="s">
        <v>267</v>
      </c>
      <c r="C455" s="130"/>
      <c r="D455" s="130"/>
      <c r="E455" s="130"/>
      <c r="F455" s="130"/>
      <c r="G455" s="130"/>
      <c r="H455" s="109">
        <f>ROUNDUP((H454/30)*100,1)</f>
        <v>96.699999999999989</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3</v>
      </c>
      <c r="I462" s="117"/>
      <c r="J462" s="117"/>
      <c r="K462" s="117"/>
      <c r="L462" s="117"/>
      <c r="M462" s="117"/>
      <c r="N462" s="117"/>
      <c r="O462" s="117"/>
      <c r="P462" s="37" t="s">
        <v>478</v>
      </c>
    </row>
    <row r="463" spans="2:20" ht="20.100000000000001" customHeight="1">
      <c r="B463" s="283"/>
      <c r="C463" s="284"/>
      <c r="D463" s="284"/>
      <c r="E463" s="130" t="s">
        <v>414</v>
      </c>
      <c r="F463" s="130"/>
      <c r="G463" s="130"/>
      <c r="H463" s="109">
        <v>5</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8</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2625</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2627</v>
      </c>
      <c r="I475" s="268"/>
      <c r="J475" s="268"/>
      <c r="K475" s="268"/>
      <c r="L475" s="268"/>
      <c r="M475" s="268"/>
      <c r="N475" s="268"/>
      <c r="O475" s="268"/>
      <c r="P475" s="269"/>
    </row>
    <row r="476" spans="1:20" ht="20.100000000000001" customHeight="1">
      <c r="B476" s="280"/>
      <c r="C476" s="101" t="s">
        <v>14</v>
      </c>
      <c r="D476" s="102"/>
      <c r="E476" s="102"/>
      <c r="F476" s="102"/>
      <c r="G476" s="103"/>
      <c r="H476" s="217" t="s">
        <v>2599</v>
      </c>
      <c r="I476" s="132"/>
      <c r="J476" s="35" t="s">
        <v>468</v>
      </c>
      <c r="K476" s="132" t="s">
        <v>2600</v>
      </c>
      <c r="L476" s="132"/>
      <c r="M476" s="35" t="s">
        <v>468</v>
      </c>
      <c r="N476" s="132" t="s">
        <v>2601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 customHeight="1">
      <c r="B480" s="280"/>
      <c r="C480" s="101" t="s">
        <v>284</v>
      </c>
      <c r="D480" s="102"/>
      <c r="E480" s="102"/>
      <c r="F480" s="102"/>
      <c r="G480" s="103"/>
      <c r="H480" s="121" t="s">
        <v>2598</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2628</v>
      </c>
      <c r="I482" s="268"/>
      <c r="J482" s="268"/>
      <c r="K482" s="268"/>
      <c r="L482" s="268"/>
      <c r="M482" s="268"/>
      <c r="N482" s="268"/>
      <c r="O482" s="268"/>
      <c r="P482" s="269"/>
    </row>
    <row r="483" spans="2:16" ht="20.100000000000001" customHeight="1">
      <c r="B483" s="273"/>
      <c r="C483" s="101" t="s">
        <v>14</v>
      </c>
      <c r="D483" s="102"/>
      <c r="E483" s="102"/>
      <c r="F483" s="102"/>
      <c r="G483" s="103"/>
      <c r="H483" s="217" t="s">
        <v>2602</v>
      </c>
      <c r="I483" s="132"/>
      <c r="J483" s="35" t="s">
        <v>468</v>
      </c>
      <c r="K483" s="132" t="s">
        <v>2603</v>
      </c>
      <c r="L483" s="132"/>
      <c r="M483" s="35" t="s">
        <v>468</v>
      </c>
      <c r="N483" s="132" t="s">
        <v>2629</v>
      </c>
      <c r="O483" s="132"/>
      <c r="P483" s="133"/>
    </row>
    <row r="484" spans="2:16" ht="20.100000000000001" customHeight="1">
      <c r="B484" s="273"/>
      <c r="C484" s="134" t="s">
        <v>280</v>
      </c>
      <c r="D484" s="112"/>
      <c r="E484" s="113"/>
      <c r="F484" s="137" t="s">
        <v>281</v>
      </c>
      <c r="G484" s="138"/>
      <c r="H484" s="23">
        <v>10</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2604</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2638</v>
      </c>
      <c r="I489" s="268"/>
      <c r="J489" s="268"/>
      <c r="K489" s="268"/>
      <c r="L489" s="268"/>
      <c r="M489" s="268"/>
      <c r="N489" s="268"/>
      <c r="O489" s="268"/>
      <c r="P489" s="269"/>
    </row>
    <row r="490" spans="2:16" ht="20.100000000000001" customHeight="1">
      <c r="B490" s="273"/>
      <c r="C490" s="101" t="s">
        <v>14</v>
      </c>
      <c r="D490" s="102"/>
      <c r="E490" s="102"/>
      <c r="F490" s="102"/>
      <c r="G490" s="103"/>
      <c r="H490" s="217" t="s">
        <v>2599</v>
      </c>
      <c r="I490" s="132"/>
      <c r="J490" s="35" t="s">
        <v>468</v>
      </c>
      <c r="K490" s="132" t="s">
        <v>2605</v>
      </c>
      <c r="L490" s="132"/>
      <c r="M490" s="35" t="s">
        <v>468</v>
      </c>
      <c r="N490" s="132" t="s">
        <v>2606</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18</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2604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2607</v>
      </c>
      <c r="I496" s="268"/>
      <c r="J496" s="268"/>
      <c r="K496" s="268"/>
      <c r="L496" s="268"/>
      <c r="M496" s="268"/>
      <c r="N496" s="268"/>
      <c r="O496" s="268"/>
      <c r="P496" s="269"/>
    </row>
    <row r="497" spans="2:20" ht="20.100000000000001" customHeight="1">
      <c r="B497" s="273"/>
      <c r="C497" s="101" t="s">
        <v>14</v>
      </c>
      <c r="D497" s="102"/>
      <c r="E497" s="102"/>
      <c r="F497" s="102"/>
      <c r="G497" s="103"/>
      <c r="H497" s="217" t="s">
        <v>2599</v>
      </c>
      <c r="I497" s="132"/>
      <c r="J497" s="35" t="s">
        <v>468</v>
      </c>
      <c r="K497" s="132" t="s">
        <v>2630</v>
      </c>
      <c r="L497" s="132"/>
      <c r="M497" s="35" t="s">
        <v>468</v>
      </c>
      <c r="N497" s="132" t="s">
        <v>2631</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18</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2608</v>
      </c>
      <c r="M513" s="105"/>
      <c r="N513" s="105"/>
      <c r="O513" s="106"/>
      <c r="P513" s="107"/>
    </row>
    <row r="514" spans="2:20" ht="20.100000000000001" customHeight="1">
      <c r="B514" s="111" t="s">
        <v>287</v>
      </c>
      <c r="C514" s="112"/>
      <c r="D514" s="112"/>
      <c r="E514" s="112"/>
      <c r="F514" s="112"/>
      <c r="G514" s="113"/>
      <c r="H514" s="109" t="s">
        <v>2560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2632</v>
      </c>
      <c r="M516" s="105"/>
      <c r="N516" s="105"/>
      <c r="O516" s="106"/>
      <c r="P516" s="107"/>
    </row>
    <row r="517" spans="2:20" ht="20.100000000000001" customHeight="1" thickBot="1">
      <c r="B517" s="238" t="s">
        <v>288</v>
      </c>
      <c r="C517" s="239"/>
      <c r="D517" s="239"/>
      <c r="E517" s="239"/>
      <c r="F517" s="239"/>
      <c r="G517" s="239"/>
      <c r="H517" s="128" t="s">
        <v>2560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v>45809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2560</v>
      </c>
      <c r="K523" s="108"/>
      <c r="L523" s="108"/>
      <c r="M523" s="108"/>
      <c r="N523" s="108"/>
      <c r="O523" s="109"/>
      <c r="P523" s="110"/>
      <c r="S523" s="15" t="str">
        <f>IF($F$520=MST!$I$6,IF(J523="","未記入",""),"")</f>
        <v/>
      </c>
    </row>
    <row r="524" spans="2:20" ht="20.100000000000001" customHeight="1">
      <c r="B524" s="111" t="s">
        <v>2503</v>
      </c>
      <c r="C524" s="112"/>
      <c r="D524" s="112"/>
      <c r="E524" s="113"/>
      <c r="F524" s="109" t="s">
        <v>2559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2609</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2609</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2559</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1" zoomScaleNormal="85" zoomScaleSheetLayoutView="100" workbookViewId="0">
      <selection activeCell="M6" sqref="M6:Q6"/>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2610</v>
      </c>
      <c r="K13" s="497"/>
      <c r="L13" s="497"/>
      <c r="M13" s="496" t="s">
        <v>2611</v>
      </c>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2612</v>
      </c>
      <c r="K35" s="497"/>
      <c r="L35" s="497"/>
      <c r="M35" s="496" t="s">
        <v>2613</v>
      </c>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115" zoomScaleNormal="85" zoomScaleSheetLayoutView="115" workbookViewId="0">
      <selection activeCell="P9" sqref="P9:U9"/>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2560</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2560</v>
      </c>
      <c r="K7" s="547"/>
      <c r="L7" s="547"/>
      <c r="M7" s="547"/>
      <c r="N7" s="547"/>
      <c r="O7" s="548"/>
      <c r="P7" s="546" t="s">
        <v>2559</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t="s">
        <v>2560</v>
      </c>
      <c r="K8" s="550"/>
      <c r="L8" s="550"/>
      <c r="M8" s="550"/>
      <c r="N8" s="550"/>
      <c r="O8" s="551"/>
      <c r="P8" s="549" t="s">
        <v>2559</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2560</v>
      </c>
      <c r="Q9" s="550"/>
      <c r="R9" s="550"/>
      <c r="S9" s="550"/>
      <c r="T9" s="550"/>
      <c r="U9" s="551"/>
      <c r="V9" s="545"/>
      <c r="W9" s="545"/>
      <c r="X9" s="545"/>
      <c r="Y9" s="545" t="s">
        <v>2569</v>
      </c>
      <c r="Z9" s="545"/>
      <c r="AA9" s="545"/>
      <c r="AB9" s="554" t="s">
        <v>2590</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2560</v>
      </c>
      <c r="K10" s="550"/>
      <c r="L10" s="550"/>
      <c r="M10" s="550"/>
      <c r="N10" s="550"/>
      <c r="O10" s="551"/>
      <c r="P10" s="549" t="s">
        <v>2560</v>
      </c>
      <c r="Q10" s="550"/>
      <c r="R10" s="550"/>
      <c r="S10" s="550"/>
      <c r="T10" s="550"/>
      <c r="U10" s="551"/>
      <c r="V10" s="545"/>
      <c r="W10" s="545"/>
      <c r="X10" s="545"/>
      <c r="Y10" s="545" t="s">
        <v>2569</v>
      </c>
      <c r="Z10" s="545"/>
      <c r="AA10" s="545"/>
      <c r="AB10" s="554" t="s">
        <v>2614</v>
      </c>
      <c r="AC10" s="555"/>
      <c r="AD10" s="555"/>
      <c r="AE10" s="554" t="s">
        <v>2615</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2560</v>
      </c>
      <c r="K11" s="550"/>
      <c r="L11" s="550"/>
      <c r="M11" s="550"/>
      <c r="N11" s="550"/>
      <c r="O11" s="551"/>
      <c r="P11" s="549" t="s">
        <v>2560</v>
      </c>
      <c r="Q11" s="550"/>
      <c r="R11" s="550"/>
      <c r="S11" s="550"/>
      <c r="T11" s="550"/>
      <c r="U11" s="551"/>
      <c r="V11" s="545"/>
      <c r="W11" s="545"/>
      <c r="X11" s="545"/>
      <c r="Y11" s="545" t="s">
        <v>2569</v>
      </c>
      <c r="Z11" s="545"/>
      <c r="AA11" s="545"/>
      <c r="AB11" s="554" t="s">
        <v>2614</v>
      </c>
      <c r="AC11" s="555"/>
      <c r="AD11" s="555"/>
      <c r="AE11" s="554" t="s">
        <v>2615</v>
      </c>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2560</v>
      </c>
      <c r="K12" s="550"/>
      <c r="L12" s="550"/>
      <c r="M12" s="550"/>
      <c r="N12" s="550"/>
      <c r="O12" s="551"/>
      <c r="P12" s="549" t="s">
        <v>2559</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2560</v>
      </c>
      <c r="K13" s="550"/>
      <c r="L13" s="550"/>
      <c r="M13" s="550"/>
      <c r="N13" s="550"/>
      <c r="O13" s="551"/>
      <c r="P13" s="549" t="s">
        <v>2559</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2560</v>
      </c>
      <c r="K14" s="550"/>
      <c r="L14" s="550"/>
      <c r="M14" s="550"/>
      <c r="N14" s="550"/>
      <c r="O14" s="551"/>
      <c r="P14" s="549" t="s">
        <v>2560</v>
      </c>
      <c r="Q14" s="550"/>
      <c r="R14" s="550"/>
      <c r="S14" s="550"/>
      <c r="T14" s="550"/>
      <c r="U14" s="551"/>
      <c r="V14" s="545"/>
      <c r="W14" s="545"/>
      <c r="X14" s="545"/>
      <c r="Y14" s="545" t="s">
        <v>2569</v>
      </c>
      <c r="Z14" s="545"/>
      <c r="AA14" s="545"/>
      <c r="AB14" s="554"/>
      <c r="AC14" s="555"/>
      <c r="AD14" s="555"/>
      <c r="AE14" s="554" t="s">
        <v>2634</v>
      </c>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2560</v>
      </c>
      <c r="K15" s="537"/>
      <c r="L15" s="537"/>
      <c r="M15" s="537"/>
      <c r="N15" s="537"/>
      <c r="O15" s="538"/>
      <c r="P15" s="536" t="s">
        <v>2559</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2560</v>
      </c>
      <c r="K17" s="547"/>
      <c r="L17" s="547"/>
      <c r="M17" s="547"/>
      <c r="N17" s="547"/>
      <c r="O17" s="548"/>
      <c r="P17" s="546" t="s">
        <v>2560</v>
      </c>
      <c r="Q17" s="547"/>
      <c r="R17" s="547"/>
      <c r="S17" s="547"/>
      <c r="T17" s="547"/>
      <c r="U17" s="548"/>
      <c r="V17" s="589"/>
      <c r="W17" s="589"/>
      <c r="X17" s="589"/>
      <c r="Y17" s="589" t="s">
        <v>2569</v>
      </c>
      <c r="Z17" s="589"/>
      <c r="AA17" s="589"/>
      <c r="AB17" s="587" t="s">
        <v>2616</v>
      </c>
      <c r="AC17" s="588"/>
      <c r="AD17" s="588"/>
      <c r="AE17" s="587" t="s">
        <v>2617</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2560</v>
      </c>
      <c r="K18" s="550"/>
      <c r="L18" s="550"/>
      <c r="M18" s="550"/>
      <c r="N18" s="550"/>
      <c r="O18" s="551"/>
      <c r="P18" s="549" t="s">
        <v>2559</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2560</v>
      </c>
      <c r="K19" s="550"/>
      <c r="L19" s="550"/>
      <c r="M19" s="550"/>
      <c r="N19" s="550"/>
      <c r="O19" s="551"/>
      <c r="P19" s="549" t="s">
        <v>2560</v>
      </c>
      <c r="Q19" s="550"/>
      <c r="R19" s="550"/>
      <c r="S19" s="550"/>
      <c r="T19" s="550"/>
      <c r="U19" s="551"/>
      <c r="V19" s="545"/>
      <c r="W19" s="545"/>
      <c r="X19" s="545"/>
      <c r="Y19" s="545" t="s">
        <v>2569</v>
      </c>
      <c r="Z19" s="545"/>
      <c r="AA19" s="545"/>
      <c r="AB19" s="554" t="s">
        <v>2590</v>
      </c>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2560</v>
      </c>
      <c r="K20" s="550"/>
      <c r="L20" s="550"/>
      <c r="M20" s="550"/>
      <c r="N20" s="550"/>
      <c r="O20" s="551"/>
      <c r="P20" s="549" t="s">
        <v>2559</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t="s">
        <v>2560</v>
      </c>
      <c r="Q21" s="550"/>
      <c r="R21" s="550"/>
      <c r="S21" s="550"/>
      <c r="T21" s="550"/>
      <c r="U21" s="551"/>
      <c r="V21" s="545"/>
      <c r="W21" s="545"/>
      <c r="X21" s="545"/>
      <c r="Y21" s="545" t="s">
        <v>2569</v>
      </c>
      <c r="Z21" s="545"/>
      <c r="AA21" s="545"/>
      <c r="AB21" s="554" t="s">
        <v>2590</v>
      </c>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t="s">
        <v>2560</v>
      </c>
      <c r="Q22" s="550"/>
      <c r="R22" s="550"/>
      <c r="S22" s="550"/>
      <c r="T22" s="550"/>
      <c r="U22" s="551"/>
      <c r="V22" s="545"/>
      <c r="W22" s="545"/>
      <c r="X22" s="545"/>
      <c r="Y22" s="545" t="s">
        <v>2569</v>
      </c>
      <c r="Z22" s="545"/>
      <c r="AA22" s="545"/>
      <c r="AB22" s="554" t="s">
        <v>2618</v>
      </c>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2560</v>
      </c>
      <c r="Q23" s="550"/>
      <c r="R23" s="550"/>
      <c r="S23" s="550"/>
      <c r="T23" s="550"/>
      <c r="U23" s="551"/>
      <c r="V23" s="545"/>
      <c r="W23" s="545"/>
      <c r="X23" s="545"/>
      <c r="Y23" s="545"/>
      <c r="Z23" s="545"/>
      <c r="AA23" s="545"/>
      <c r="AB23" s="554" t="s">
        <v>2590</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2560</v>
      </c>
      <c r="K24" s="550"/>
      <c r="L24" s="550"/>
      <c r="M24" s="550"/>
      <c r="N24" s="550"/>
      <c r="O24" s="551"/>
      <c r="P24" s="549" t="s">
        <v>2560</v>
      </c>
      <c r="Q24" s="550"/>
      <c r="R24" s="550"/>
      <c r="S24" s="550"/>
      <c r="T24" s="550"/>
      <c r="U24" s="551"/>
      <c r="V24" s="545"/>
      <c r="W24" s="545"/>
      <c r="X24" s="545"/>
      <c r="Y24" s="545" t="s">
        <v>2569</v>
      </c>
      <c r="Z24" s="545"/>
      <c r="AA24" s="545"/>
      <c r="AB24" s="554"/>
      <c r="AC24" s="555"/>
      <c r="AD24" s="555"/>
      <c r="AE24" s="554" t="s">
        <v>2635</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2560</v>
      </c>
      <c r="K25" s="550"/>
      <c r="L25" s="550"/>
      <c r="M25" s="550"/>
      <c r="N25" s="550"/>
      <c r="O25" s="551"/>
      <c r="P25" s="549" t="s">
        <v>2560</v>
      </c>
      <c r="Q25" s="550"/>
      <c r="R25" s="550"/>
      <c r="S25" s="550"/>
      <c r="T25" s="550"/>
      <c r="U25" s="551"/>
      <c r="V25" s="545"/>
      <c r="W25" s="545"/>
      <c r="X25" s="545"/>
      <c r="Y25" s="545" t="s">
        <v>2569</v>
      </c>
      <c r="Z25" s="545"/>
      <c r="AA25" s="545"/>
      <c r="AB25" s="554" t="s">
        <v>2636</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t="s">
        <v>2559</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2560</v>
      </c>
      <c r="Q28" s="547"/>
      <c r="R28" s="547"/>
      <c r="S28" s="547"/>
      <c r="T28" s="547"/>
      <c r="U28" s="548"/>
      <c r="V28" s="589"/>
      <c r="W28" s="589"/>
      <c r="X28" s="589"/>
      <c r="Y28" s="589" t="s">
        <v>2569</v>
      </c>
      <c r="Z28" s="589"/>
      <c r="AA28" s="589"/>
      <c r="AB28" s="587" t="s">
        <v>2590</v>
      </c>
      <c r="AC28" s="588"/>
      <c r="AD28" s="588"/>
      <c r="AE28" s="587" t="s">
        <v>2619</v>
      </c>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2560</v>
      </c>
      <c r="K29" s="550"/>
      <c r="L29" s="550"/>
      <c r="M29" s="550"/>
      <c r="N29" s="550"/>
      <c r="O29" s="551"/>
      <c r="P29" s="549" t="s">
        <v>2559</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2560</v>
      </c>
      <c r="K30" s="550"/>
      <c r="L30" s="550"/>
      <c r="M30" s="550"/>
      <c r="N30" s="550"/>
      <c r="O30" s="551"/>
      <c r="P30" s="549" t="s">
        <v>2559</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2560</v>
      </c>
      <c r="K31" s="550"/>
      <c r="L31" s="550"/>
      <c r="M31" s="550"/>
      <c r="N31" s="550"/>
      <c r="O31" s="551"/>
      <c r="P31" s="549" t="s">
        <v>2559</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2560</v>
      </c>
      <c r="K32" s="557"/>
      <c r="L32" s="557"/>
      <c r="M32" s="557"/>
      <c r="N32" s="557"/>
      <c r="O32" s="558"/>
      <c r="P32" s="556" t="s">
        <v>2559</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2560</v>
      </c>
      <c r="K34" s="547"/>
      <c r="L34" s="547"/>
      <c r="M34" s="547"/>
      <c r="N34" s="547"/>
      <c r="O34" s="548"/>
      <c r="P34" s="546" t="s">
        <v>2560</v>
      </c>
      <c r="Q34" s="547"/>
      <c r="R34" s="547"/>
      <c r="S34" s="547"/>
      <c r="T34" s="547"/>
      <c r="U34" s="548"/>
      <c r="V34" s="589"/>
      <c r="W34" s="589"/>
      <c r="X34" s="589"/>
      <c r="Y34" s="589" t="s">
        <v>2569</v>
      </c>
      <c r="Z34" s="589"/>
      <c r="AA34" s="589"/>
      <c r="AB34" s="587"/>
      <c r="AC34" s="588"/>
      <c r="AD34" s="588"/>
      <c r="AE34" s="587" t="s">
        <v>2620</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2559</v>
      </c>
      <c r="K35" s="550"/>
      <c r="L35" s="550"/>
      <c r="M35" s="550"/>
      <c r="N35" s="550"/>
      <c r="O35" s="551"/>
      <c r="P35" s="549" t="s">
        <v>2559</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2559</v>
      </c>
      <c r="K36" s="557"/>
      <c r="L36" s="557"/>
      <c r="M36" s="557"/>
      <c r="N36" s="557"/>
      <c r="O36" s="558"/>
      <c r="P36" s="556" t="s">
        <v>2559</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