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7805" yWindow="1005" windowWidth="20910" windowHeight="197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<sst xmlns="http://schemas.openxmlformats.org/spreadsheetml/2006/main" count="2961" uniqueCount="2555">
  <si>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</si>
  <si>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</si>
  <si>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</si>
  <si>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</si>
  <si>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</si>
  <si>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</si>
  <si>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</si>
  <si>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</si>
  <si>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</si>
  <si>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</si>
  <si>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</si>
  <si>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</si>
  <si>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</si>
  <si>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</si>
  <si>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</si>
  <si>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</si>
  <si>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</si>
  <si>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</si>
  <si>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</si>
  <si>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</si>
  <si>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</si>
  <si>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</si>
  <si>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</si>
  <si>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</si>
  <si>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</si>
  <si>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</si>
  <si>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</si>
  <si>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</si>
  <si>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</si>
  <si>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</si>
  <si>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</si>
  <si>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</si>
  <si>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</si>
  <si>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</si>
  <si>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</si>
  <si>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</si>
  <si>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</si>
  <si>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</si>
  <si>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</si>
  <si>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</si>
  <si>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</si>
  <si>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</si>
  <si>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</si>
  <si>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</si>
  <si>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</si>
  <si>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</si>
  <si>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</si>
  <si>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</si>
  <si>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</si>
  <si>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</si>
  <si>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</si>
  <si>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</si>
  <si>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</si>
  <si>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</si>
  <si>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</si>
  <si>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</si>
  <si>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</si>
  <si>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</si>
  <si>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</si>
  <si>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</si>
  <si>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</si>
  <si>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</si>
  <si>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</si>
  <si>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</si>
  <si>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</si>
  <si>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</si>
  <si>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</si>
  <si>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</si>
  <si>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</si>
  <si>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</si>
  <si>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</si>
  <si>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</si>
  <si>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</si>
  <si>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</si>
  <si>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</si>
  <si>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</si>
  <si>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</si>
  <si>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</si>
  <si>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</si>
  <si>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</si>
  <si>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</si>
  <si>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</si>
  <si>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</si>
  <si>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</si>
  <si>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</si>
  <si>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</si>
  <si>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</si>
  <si>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</si>
  <si>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</si>
  <si>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</si>
  <si>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</si>
  <si>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</si>
  <si>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</si>
  <si>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</si>
  <si>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</si>
  <si>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</si>
  <si>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</si>
  <si>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</si>
  <si>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</si>
  <si>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</si>
  <si>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</si>
  <si>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</si>
  <si>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</si>
  <si>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</si>
  <si>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</si>
  <si>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</si>
  <si>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</si>
  <si>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</si>
  <si>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</si>
  <si>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</si>
  <si>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</si>
  <si>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</si>
  <si>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</si>
  <si>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</si>
  <si>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</si>
  <si>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</si>
  <si>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</si>
  <si>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</si>
  <si>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</si>
  <si>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</si>
  <si>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</si>
  <si>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</si>
  <si>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</si>
  <si>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</si>
  <si>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</si>
  <si>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</si>
  <si>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</si>
  <si>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</si>
  <si>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</si>
  <si>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</si>
  <si>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</si>
  <si>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</si>
  <si>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</si>
  <si>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</si>
  <si>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</si>
  <si>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</si>
  <si>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</si>
  <si>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</si>
  <si>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</si>
  <si>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</si>
  <si>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</si>
  <si>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</si>
  <si>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</si>
  <si>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</si>
  <si>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</si>
  <si>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</si>
  <si>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</si>
  <si>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</si>
  <si>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</si>
  <si>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</si>
  <si>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</si>
  <si>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</si>
  <si>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</si>
  <si>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</si>
  <si>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</si>
  <si>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</si>
  <si>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</si>
  <si>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</si>
  <si>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</si>
  <si>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</si>
  <si>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</si>
  <si>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</si>
  <si>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</si>
  <si>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</si>
  <si>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</si>
  <si>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</si>
  <si>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</si>
  <si>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</si>
  <si>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</si>
  <si>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</si>
  <si>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</si>
  <si>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</si>
  <si>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</si>
  <si>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</si>
  <si>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</si>
  <si>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</si>
  <si>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</si>
  <si>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</si>
  <si>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</si>
  <si>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</si>
  <si>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</si>
  <si>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</si>
  <si>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</si>
  <si>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</si>
  <si>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</si>
  <si>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</si>
  <si>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</si>
  <si>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</si>
  <si>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</si>
  <si>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</si>
  <si>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</si>
  <si>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</si>
  <si>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</si>
  <si>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</si>
  <si>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</si>
  <si>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</si>
  <si>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</si>
  <si>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</si>
  <si>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</si>
  <si>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</si>
  <si>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</si>
  <si>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</si>
  <si>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</si>
  <si>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</si>
  <si>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</si>
  <si>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</si>
  <si>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</si>
  <si>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</si>
  <si>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</si>
  <si>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</si>
  <si>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</si>
  <si>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</si>
  <si>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</si>
  <si>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</si>
  <si>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</si>
  <si>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</si>
  <si>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</si>
  <si>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</si>
  <si>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</si>
  <si>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</si>
  <si>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</si>
  <si>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</si>
  <si>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</si>
  <si>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</si>
  <si>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</si>
  <si>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</si>
  <si>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</si>
  <si>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</si>
  <si>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</si>
  <si>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</si>
  <si>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</si>
  <si>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</si>
  <si>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</si>
  <si>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</si>
  <si>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</si>
  <si>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</si>
  <si>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</si>
  <si>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</si>
  <si>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</si>
  <si>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</si>
  <si>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</si>
  <si>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</si>
  <si>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</si>
  <si>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</si>
  <si>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</si>
  <si>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</si>
  <si>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</si>
  <si>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</si>
  <si>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</si>
  <si>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</si>
  <si>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</si>
  <si>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</si>
  <si>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</si>
  <si>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</si>
  <si>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</si>
  <si>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</si>
  <si>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</si>
  <si>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</si>
  <si>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</si>
  <si>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</si>
  <si>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</si>
  <si>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</si>
  <si>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</si>
  <si>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</si>
  <si>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</si>
  <si>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</si>
  <si>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</si>
  <si>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</si>
  <si>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</si>
  <si>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</si>
  <si>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</si>
  <si>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</si>
  <si>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</si>
  <si>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</si>
  <si>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</si>
  <si>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</si>
  <si>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</si>
  <si>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</si>
  <si>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</si>
  <si>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</si>
  <si>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</si>
  <si>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</si>
  <si>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</si>
  <si>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</si>
  <si>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</si>
  <si>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</si>
  <si>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</si>
  <si>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</si>
  <si>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</si>
  <si>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</si>
  <si>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</si>
  <si>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</si>
  <si>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</si>
  <si>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</si>
  <si>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</si>
  <si>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</si>
  <si>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</si>
  <si>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</si>
  <si>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</si>
  <si>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</si>
  <si>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</si>
  <si>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</si>
  <si>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</si>
  <si>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</si>
  <si>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</si>
  <si>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</si>
  <si>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</si>
  <si>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</si>
  <si>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</si>
  <si>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</si>
  <si>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</si>
  <si>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</si>
  <si>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</si>
  <si>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</si>
  <si>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</si>
  <si>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</si>
  <si>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</si>
  <si>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</si>
  <si>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</si>
  <si>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</si>
  <si>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</si>
  <si>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</si>
  <si>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</si>
  <si>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</si>
  <si>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</si>
  <si>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</si>
  <si>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</si>
  <si>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</si>
  <si>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</si>
  <si>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</si>
  <si>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</si>
  <si>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</si>
  <si>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</si>
  <si>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</si>
  <si>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</si>
  <si>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</si>
  <si>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</si>
  <si>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</si>
  <si>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</si>
  <si>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</si>
  <si>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</si>
  <si>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</si>
  <si>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</si>
  <si>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</si>
  <si>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</si>
  <si>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</si>
  <si>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</si>
  <si>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</si>
  <si>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</si>
  <si>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</si>
  <si>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</si>
  <si>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</si>
  <si>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</si>
  <si>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</si>
  <si>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</si>
  <si>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</si>
  <si>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</si>
  <si>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</si>
  <si>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</si>
  <si>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</si>
  <si>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</si>
  <si>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</si>
  <si>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</si>
  <si>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</si>
  <si>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</si>
  <si>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</si>
  <si>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</si>
  <si>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</si>
  <si>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</si>
  <si>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</si>
  <si>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</si>
  <si>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</si>
  <si>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</si>
  <si>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</si>
  <si>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</si>
  <si>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</si>
  <si>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</si>
  <si>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</si>
  <si>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</si>
  <si>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</si>
  <si>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</si>
  <si>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</si>
  <si>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</si>
  <si>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</si>
  <si>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</si>
  <si>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</si>
  <si>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</si>
  <si>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</si>
  <si>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</si>
  <si>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</si>
  <si>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</si>
  <si>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</si>
  <si>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</si>
  <si>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</si>
  <si>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</si>
  <si>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</si>
  <si>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</si>
  <si>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</si>
  <si>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</si>
  <si>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</si>
  <si>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</si>
  <si>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</si>
  <si>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</si>
  <si>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</si>
  <si>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</si>
  <si>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</si>
  <si>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</si>
  <si>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</si>
  <si>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</si>
  <si>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</si>
  <si>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</si>
  <si>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</si>
  <si>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</si>
  <si>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</si>
  <si>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</si>
  <si>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</si>
  <si>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</si>
  <si>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</si>
  <si>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</si>
  <si>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</si>
  <si>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</si>
  <si>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</si>
  <si>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</si>
  <si>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</si>
  <si>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</si>
  <si>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</si>
  <si>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</si>
  <si>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</si>
  <si>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</si>
  <si>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</si>
  <si>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</si>
  <si>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</si>
  <si>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</si>
  <si>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</si>
  <si>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</si>
  <si>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</si>
  <si>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</si>
  <si>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</si>
  <si>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</si>
  <si>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</si>
  <si>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</si>
  <si>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</si>
  <si>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</si>
  <si>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</si>
  <si>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</si>
  <si>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</si>
  <si>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</si>
  <si>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</si>
  <si>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</si>
  <si>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</si>
  <si>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</si>
  <si>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</si>
  <si>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</si>
  <si>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</si>
  <si>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</si>
  <si>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</si>
  <si>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</si>
  <si>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</si>
  <si>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</si>
  <si>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</si>
  <si>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</si>
  <si>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</si>
  <si>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</si>
  <si>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</si>
  <si>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</si>
  <si>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</si>
  <si>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</si>
  <si>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</si>
  <si>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</si>
  <si>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</si>
  <si>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</si>
  <si>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</si>
  <si>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</si>
  <si>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</si>
  <si>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</si>
  <si>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</si>
  <si>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</si>
  <si>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</si>
  <si>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</si>
  <si>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</si>
  <si>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</si>
  <si>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</si>
  <si>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</si>
  <si>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</si>
  <si>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</si>
  <si>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</si>
  <si>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</si>
  <si>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</si>
  <si>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</si>
  <si>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</si>
  <si>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</si>
  <si>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</si>
  <si>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</si>
  <si>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</si>
  <si>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</si>
  <si>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</si>
  <si>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</si>
  <si>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</si>
  <si>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</si>
  <si>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</si>
  <si>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</si>
  <si>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</si>
  <si>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</si>
  <si>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</si>
  <si>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</si>
  <si>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</si>
  <si>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</si>
  <si>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</si>
  <si>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</si>
  <si>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</si>
  <si>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</si>
  <si>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</si>
  <si>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</si>
  <si>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</si>
  <si>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</si>
  <si>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</si>
  <si>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</si>
  <si>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</si>
  <si>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</si>
  <si>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</si>
  <si>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</si>
  <si>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</si>
  <si>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</si>
  <si>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</si>
  <si>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</si>
  <si>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</si>
  <si>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</si>
  <si>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</si>
  <si>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</si>
  <si>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</si>
  <si>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</si>
  <si>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</si>
  <si>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</si>
  <si>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</si>
  <si>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</si>
  <si>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</si>
  <si>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</si>
  <si>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</si>
  <si>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</si>
  <si>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</si>
  <si>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</si>
  <si>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</si>
  <si>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</si>
  <si>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</si>
  <si>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</si>
  <si>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</si>
  <si>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</si>
  <si>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</si>
  <si>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</si>
  <si>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</si>
  <si>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</si>
  <si>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</si>
  <si>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</si>
  <si>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</si>
  <si>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</si>
  <si>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</si>
  <si>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</si>
  <si>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</si>
  <si>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</si>
  <si>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</si>
  <si>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</si>
  <si>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</si>
  <si>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</si>
  <si>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</si>
  <si>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</si>
  <si>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</si>
  <si>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</si>
  <si>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</si>
  <si>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</si>
  <si>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</si>
  <si>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</si>
  <si>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</si>
  <si>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</si>
  <si>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</si>
  <si>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</si>
  <si>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</si>
  <si>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</si>
  <si>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</si>
  <si>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</si>
  <si>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</si>
  <si>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</si>
  <si>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</si>
  <si>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</si>
  <si>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</si>
  <si>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</si>
  <si>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</si>
  <si>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</si>
  <si>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</si>
  <si>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</si>
  <si>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</si>
  <si>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</si>
  <si>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</si>
  <si>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</si>
  <si>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</si>
  <si>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</si>
  <si>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</si>
  <si>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</si>
  <si>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</si>
  <si>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</si>
  <si>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</si>
  <si>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</si>
  <si>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</si>
  <si>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</si>
  <si>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</si>
  <si>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</si>
  <si>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</si>
  <si>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</si>
  <si>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</si>
  <si>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</si>
  <si>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</si>
  <si>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</si>
  <si>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</si>
  <si>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</si>
  <si>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</si>
  <si>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</si>
  <si>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</si>
  <si>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</si>
  <si>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</si>
  <si>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</si>
  <si>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</si>
  <si>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</si>
  <si>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</si>
  <si>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</si>
  <si>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</si>
  <si>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</si>
  <si>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</si>
  <si>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</si>
  <si>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</si>
  <si>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</si>
  <si>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</si>
  <si>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</si>
  <si>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</si>
  <si>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</si>
  <si>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</si>
  <si>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</si>
  <si>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</si>
  <si>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</si>
  <si>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</si>
  <si>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</si>
  <si>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</si>
  <si>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</si>
  <si>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</si>
  <si>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</si>
  <si>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</si>
  <si>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</si>
  <si>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</si>
  <si>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</si>
  <si>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</si>
  <si>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</si>
  <si>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</si>
  <si>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</si>
  <si>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</si>
  <si>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</si>
  <si>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</si>
  <si>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</si>
  <si>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</si>
  <si>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</si>
  <si>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</si>
  <si>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</si>
  <si>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</si>
  <si>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</si>
  <si>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</si>
  <si>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</si>
  <si>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</si>
  <si>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</si>
  <si>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</si>
  <si>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</si>
  <si>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</si>
  <si>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</si>
  <si>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</si>
  <si>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</si>
  <si>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</si>
  <si>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</si>
  <si>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</si>
  <si>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</si>
  <si>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</si>
  <si>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</si>
  <si>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</si>
  <si>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</si>
  <si>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</si>
  <si>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</si>
  <si>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</si>
  <si>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</si>
  <si>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</si>
  <si>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</si>
  <si>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</si>
  <si>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</si>
  <si>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</si>
  <si>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</si>
  <si>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</si>
  <si>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</si>
  <si>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</si>
  <si>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</si>
  <si>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</si>
  <si>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</si>
  <si>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</si>
  <si>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</si>
  <si>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</si>
  <si>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</si>
  <si>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</si>
  <si>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</si>
  <si>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</si>
  <si>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</si>
  <si>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</si>
  <si>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</si>
  <si>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</si>
  <si>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</si>
  <si>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</si>
  <si>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</si>
  <si>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</si>
  <si>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</si>
  <si>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</si>
  <si>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</si>
  <si>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</si>
  <si>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</si>
  <si>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</si>
  <si>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</si>
  <si>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</si>
  <si>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</si>
  <si>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</si>
  <si>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</si>
  <si>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</si>
  <si>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</si>
  <si>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</si>
  <si>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</si>
  <si>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</si>
  <si>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</si>
  <si>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</si>
  <si>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</si>
  <si>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</si>
  <si>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</si>
  <si>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</si>
  <si>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</si>
  <si>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</si>
  <si>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</si>
  <si>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</si>
  <si>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</si>
  <si>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</si>
  <si>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</si>
  <si>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</si>
  <si>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</si>
  <si>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</si>
  <si>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</si>
  <si>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</si>
  <si>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</si>
  <si>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</si>
  <si>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</si>
  <si>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</si>
  <si>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</si>
  <si>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</si>
  <si>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</si>
  <si>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</si>
  <si>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</si>
  <si>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</si>
  <si>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</si>
  <si>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</si>
  <si>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</si>
  <si>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</si>
  <si>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</si>
  <si>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</si>
  <si>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</si>
  <si>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</si>
  <si>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</si>
  <si>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</si>
  <si>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</si>
  <si>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</si>
  <si>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</si>
  <si>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</si>
  <si>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</si>
  <si>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</si>
  <si>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</si>
  <si>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</si>
  <si>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</si>
  <si>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</si>
  <si>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</si>
  <si>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</si>
  <si>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</si>
  <si>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</si>
  <si>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</si>
  <si>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</si>
  <si>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</si>
  <si>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</si>
  <si>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</si>
  <si>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</si>
  <si>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</si>
  <si>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</si>
  <si>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</si>
  <si>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</si>
  <si>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</si>
  <si>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</si>
  <si>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</si>
  <si>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</si>
  <si>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</si>
  <si>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</si>
  <si>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</si>
  <si>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</si>
  <si>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</si>
  <si>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</si>
  <si>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</si>
  <si>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</si>
  <si>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</si>
  <si>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</si>
  <si>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</si>
  <si>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</si>
  <si>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</si>
  <si>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</si>
  <si>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</si>
  <si>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</si>
  <si>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</si>
  <si>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</si>
  <si>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</si>
  <si>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</si>
  <si>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</si>
  <si>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</si>
  <si>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</si>
  <si>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</si>
  <si>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</si>
  <si>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</si>
  <si>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</si>
  <si>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</si>
  <si>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</si>
  <si>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</si>
  <si>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</si>
  <si>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</si>
  <si>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</si>
  <si>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</si>
  <si>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</si>
  <si>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</si>
  <si>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</si>
  <si>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</si>
  <si>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</si>
  <si>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</si>
  <si>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</si>
  <si>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</si>
  <si>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</si>
  <si>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</si>
  <si>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</si>
  <si>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</si>
  <si>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</si>
  <si>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</si>
  <si>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</si>
  <si>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</si>
  <si>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</si>
  <si>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</si>
  <si>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</si>
  <si>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</si>
  <si>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</si>
  <si>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</si>
  <si>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</si>
  <si>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</si>
  <si>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</si>
  <si>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</si>
  <si>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</si>
  <si>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</si>
  <si>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</si>
  <si>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</si>
  <si>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</si>
  <si>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</si>
  <si>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</si>
  <si>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</si>
  <si>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</si>
  <si>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</si>
  <si>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</si>
  <si>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</si>
  <si>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</si>
  <si>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</si>
  <si>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</si>
  <si>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</si>
  <si>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</si>
  <si>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</si>
  <si>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</si>
  <si>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</si>
  <si>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</si>
  <si>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</si>
  <si>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</si>
  <si>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</si>
  <si>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</si>
  <si>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</si>
  <si>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</si>
  <si>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</si>
  <si>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</si>
  <si>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</si>
  <si>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</si>
  <si>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</si>
  <si>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</si>
  <si>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</si>
  <si>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</si>
  <si>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</si>
  <si>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</si>
  <si>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</si>
  <si>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</si>
  <si>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</si>
  <si>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</si>
  <si>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</si>
  <si>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</si>
  <si>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</si>
  <si>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</si>
  <si>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</si>
  <si>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</si>
  <si>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</si>
  <si>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</si>
  <si>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</si>
  <si>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</si>
  <si>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</si>
  <si>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</si>
  <si>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</si>
  <si>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</si>
  <si>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</si>
  <si>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</si>
  <si>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</si>
  <si>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</si>
  <si>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</si>
  <si>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</si>
  <si>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</si>
  <si>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</si>
  <si>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</si>
  <si>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</si>
  <si>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</si>
  <si>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</si>
  <si>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</si>
  <si>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</si>
  <si>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</si>
  <si>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</si>
  <si>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</si>
  <si>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</si>
  <si>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</si>
  <si>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</si>
  <si>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</si>
  <si>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</si>
  <si>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</si>
  <si>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</si>
  <si>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</si>
  <si>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</si>
  <si>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</si>
  <si>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</si>
  <si>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</si>
  <si>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</si>
  <si>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</si>
  <si>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</si>
  <si>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</si>
  <si>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</si>
  <si>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</si>
  <si>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</si>
  <si>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</si>
  <si>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</si>
  <si>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</si>
  <si>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</si>
  <si>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</si>
  <si>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</si>
  <si>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</si>
  <si>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</si>
  <si>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</si>
  <si>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</si>
  <si>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</si>
  <si>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</si>
  <si>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</si>
  <si>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</si>
  <si>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</si>
  <si>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</si>
  <si>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</si>
  <si>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</si>
  <si>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</si>
  <si>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</si>
  <si>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</si>
  <si>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</si>
  <si>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</si>
  <si>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</si>
  <si>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</si>
  <si>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</si>
  <si>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</si>
  <si>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</si>
  <si>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</si>
  <si>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</si>
  <si>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</si>
  <si>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</si>
  <si>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</si>
  <si>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</si>
  <si>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</si>
  <si>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</si>
  <si>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</si>
  <si>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</si>
  <si>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</si>
  <si>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</si>
  <si>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</si>
  <si>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</si>
  <si>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</si>
  <si>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</si>
  <si>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</si>
  <si>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</si>
  <si>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</si>
  <si>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</si>
  <si>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</si>
  <si>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</si>
  <si>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</si>
  <si>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</si>
  <si>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</si>
  <si>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</si>
  <si>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</si>
  <si>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</si>
  <si>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</si>
  <si>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</si>
  <si>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</si>
  <si>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</si>
  <si>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</si>
  <si>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</si>
  <si>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</si>
  <si>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</si>
  <si>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</si>
  <si>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</si>
  <si>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</si>
  <si>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</si>
  <si>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</si>
  <si>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</si>
  <si>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</si>
  <si>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</si>
  <si>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</si>
  <si>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</si>
  <si>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</si>
  <si>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</si>
  <si>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</si>
  <si>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</si>
  <si>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</si>
  <si>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</si>
  <si>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</si>
  <si>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</si>
  <si>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</si>
  <si>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</si>
  <si>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</si>
  <si>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</si>
  <si>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</si>
  <si>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</si>
  <si>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</si>
  <si>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</si>
  <si>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</si>
  <si>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</si>
  <si>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</si>
  <si>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</si>
  <si>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</si>
  <si>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</si>
  <si>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</si>
  <si>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</si>
  <si>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</si>
  <si>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</si>
  <si>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</si>
  <si>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</si>
  <si>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</si>
  <si>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</si>
  <si>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</si>
  <si>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</si>
  <si>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</si>
  <si>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</si>
  <si>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</si>
  <si>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</si>
  <si>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</si>
  <si>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</si>
  <si>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</si>
  <si>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</si>
  <si>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</si>
  <si>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</si>
  <si>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</si>
  <si>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</si>
  <si>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</si>
  <si>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</si>
  <si>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</si>
  <si>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</si>
  <si>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</si>
  <si>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</si>
  <si>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</si>
  <si>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</si>
  <si>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</si>
  <si>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</si>
  <si>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</si>
  <si>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</si>
  <si>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</si>
  <si>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</si>
  <si>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</si>
  <si>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</si>
  <si>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</si>
  <si>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</si>
  <si>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</si>
  <si>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</si>
  <si>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</si>
  <si>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</si>
  <si>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</si>
  <si>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</si>
  <si>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</si>
  <si>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</si>
  <si>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</si>
  <si>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</si>
  <si>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</si>
  <si>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</si>
  <si>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</si>
  <si>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</si>
  <si>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</si>
  <si>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</si>
  <si>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</si>
  <si>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</si>
  <si>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</si>
  <si>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</si>
  <si>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</si>
  <si>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</si>
  <si>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</si>
  <si>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</si>
  <si>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</si>
  <si>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</si>
  <si>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</si>
  <si>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</si>
  <si>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</si>
  <si>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</si>
  <si>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</si>
  <si>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</si>
  <si>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</si>
  <si>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</si>
  <si>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</si>
  <si>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</si>
  <si>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</si>
  <si>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</si>
  <si>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</si>
  <si>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</si>
  <si>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</si>
  <si>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</si>
  <si>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</si>
  <si>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</si>
  <si>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</si>
  <si>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</si>
  <si>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</si>
  <si>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</si>
  <si>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</si>
  <si>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</si>
  <si>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</si>
  <si>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</si>
  <si>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</si>
  <si>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</si>
  <si>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</si>
  <si>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</si>
  <si>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</si>
  <si>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</si>
  <si>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</si>
  <si>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</si>
  <si>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</si>
  <si>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</si>
  <si>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</si>
  <si>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</si>
  <si>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</si>
  <si>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</si>
  <si>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</si>
  <si>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</si>
  <si>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</si>
  <si>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</si>
  <si>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</si>
  <si>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</si>
  <si>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</si>
  <si>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</si>
  <si>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</si>
  <si>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</si>
  <si>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</si>
  <si>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</si>
  <si>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</si>
  <si>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</si>
  <si>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</si>
  <si>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</si>
  <si>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</si>
  <si>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</si>
  <si>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</si>
  <si>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</si>
  <si>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</si>
  <si>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</si>
  <si>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</si>
  <si>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</si>
  <si>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</si>
  <si>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</si>
  <si>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</si>
  <si>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</si>
  <si>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</si>
  <si>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</si>
  <si>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</si>
  <si>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</si>
  <si>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</si>
  <si>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</si>
  <si>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</si>
  <si>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</si>
  <si>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</si>
  <si>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</si>
  <si>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</si>
  <si>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</si>
  <si>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</si>
  <si>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</si>
  <si>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</si>
  <si>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</si>
  <si>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</si>
  <si>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</si>
  <si>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</si>
  <si>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</si>
  <si>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</si>
  <si>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</si>
  <si>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</si>
  <si>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</si>
  <si>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</si>
  <si>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</si>
  <si>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</si>
  <si>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</si>
  <si>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</si>
  <si>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</si>
  <si>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</si>
  <si>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</si>
  <si>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</si>
  <si>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</si>
  <si>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</si>
  <si>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</si>
  <si>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</si>
  <si>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</si>
  <si>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</si>
  <si>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</si>
  <si>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</si>
  <si>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</si>
  <si>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</si>
  <si>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</si>
  <si>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</si>
  <si>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</si>
  <si>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</si>
  <si>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</si>
  <si>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</si>
  <si>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</si>
  <si>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</si>
  <si>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</si>
  <si>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</si>
  <si>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</si>
  <si>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</si>
  <si>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</si>
  <si>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</si>
  <si>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</si>
  <si>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</si>
  <si>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</si>
  <si>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</si>
  <si>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</si>
  <si>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</si>
  <si>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</si>
  <si>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</si>
  <si>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</si>
  <si>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</si>
  <si>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</si>
  <si>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</si>
  <si>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</si>
  <si>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</si>
  <si>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</si>
  <si>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</si>
  <si>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</si>
  <si>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</si>
  <si>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</si>
  <si>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</si>
  <si>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</si>
  <si>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</si>
  <si>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</si>
  <si>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</si>
  <si>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</si>
  <si>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</si>
  <si>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</si>
  <si>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</si>
  <si>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</si>
  <si>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</si>
  <si>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</si>
  <si>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</si>
  <si>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</si>
  <si>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</si>
  <si>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</si>
  <si>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</si>
  <si>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</si>
  <si>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</si>
  <si>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</si>
  <si>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</si>
  <si>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</si>
  <si>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</si>
  <si>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</si>
  <si>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</si>
  <si>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</si>
  <si>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</si>
  <si>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</si>
  <si>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</si>
  <si>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</si>
  <si>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</si>
  <si>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</si>
  <si>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</si>
  <si>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</si>
  <si>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</si>
  <si>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</si>
  <si>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</si>
  <si>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</si>
  <si>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</si>
  <si>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</si>
  <si>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</si>
  <si>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</si>
  <si>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</si>
  <si>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</si>
  <si>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</si>
  <si>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</si>
  <si>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</si>
  <si>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</si>
  <si>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</si>
  <si>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</si>
  <si>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</si>
  <si>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</si>
  <si>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</si>
  <si>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</si>
  <si>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</si>
  <si>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</si>
  <si>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</si>
  <si>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</si>
  <si>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</si>
  <si>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</si>
  <si>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</si>
  <si>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</si>
  <si>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</si>
  <si>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</si>
  <si>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</si>
  <si>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</si>
  <si>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</si>
  <si>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</si>
  <si>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</si>
  <si>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</si>
  <si>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</si>
  <si>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</si>
  <si>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</si>
  <si>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</si>
  <si>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</si>
  <si>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</si>
  <si>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</si>
  <si>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</si>
  <si>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</si>
  <si>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</si>
  <si>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</si>
  <si>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</si>
  <si>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</si>
  <si>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</si>
  <si>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</si>
  <si>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</si>
  <si>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</si>
  <si>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</si>
  <si>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</si>
  <si>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</si>
  <si>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</si>
  <si>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</si>
  <si>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</si>
  <si>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</si>
  <si>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</si>
  <si>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</si>
  <si>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</si>
  <si>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</si>
  <si>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</si>
  <si>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</si>
  <si>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</si>
  <si>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</si>
  <si>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</si>
  <si>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</si>
  <si>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</si>
  <si>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</si>
  <si>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</si>
  <si>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</si>
  <si>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</si>
  <si>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</si>
  <si>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</si>
  <si>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</si>
  <si>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</si>
  <si>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</si>
  <si>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</si>
  <si>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</si>
  <si>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</si>
  <si>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</si>
  <si>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</si>
  <si>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</si>
  <si>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</si>
  <si>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</si>
  <si>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</si>
  <si>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</si>
  <si>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</si>
  <si>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</si>
  <si>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</si>
  <si>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</si>
  <si>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</si>
  <si>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</si>
  <si>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</si>
  <si>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</si>
  <si>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</si>
  <si>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</si>
  <si>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</si>
  <si>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</si>
  <si>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</si>
  <si>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</si>
  <si>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</si>
  <si>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</si>
  <si>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</si>
  <si>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</si>
  <si>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</si>
  <si>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</si>
  <si>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</si>
  <si>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</si>
  <si>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</si>
  <si>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</si>
  <si>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</si>
  <si>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</si>
  <si>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</si>
  <si>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</si>
  <si>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</si>
  <si>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</si>
  <si>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</si>
  <si>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</si>
  <si>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</si>
  <si>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</si>
  <si>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</si>
  <si>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</si>
  <si>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</si>
  <si>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</si>
  <si>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</si>
  <si>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</si>
  <si>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</si>
  <si>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</si>
  <si>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</si>
  <si>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</si>
  <si>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</si>
  <si>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</si>
  <si>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</si>
  <si>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</si>
  <si>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</si>
  <si>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</si>
  <si>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</si>
  <si>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</si>
  <si>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</si>
  <si>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</si>
  <si>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</si>
  <si>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</si>
  <si>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</si>
  <si>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</si>
  <si>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</si>
  <si>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</si>
  <si>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</si>
  <si>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</si>
  <si>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</si>
  <si>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</si>
  <si>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</si>
  <si>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</si>
  <si>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</si>
  <si>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</si>
  <si>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</si>
  <si>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</si>
  <si>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</si>
  <si>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</si>
  <si>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</si>
  <si>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</si>
  <si>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</si>
  <si>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</si>
  <si>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</si>
  <si>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</si>
  <si>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</si>
  <si>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</si>
  <si>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</si>
  <si>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</si>
  <si>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</si>
  <si>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</si>
  <si>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</si>
  <si>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</si>
  <si>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</si>
  <si>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</si>
  <si>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</si>
  <si>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</si>
  <si>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</si>
  <si>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</si>
  <si>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</si>
  <si>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</si>
  <si>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</si>
  <si>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</si>
  <si>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</si>
  <si>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</si>
  <si>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</si>
  <si>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</si>
  <si>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</si>
  <si>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</si>
  <si>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</si>
  <si>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</si>
  <si>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</si>
  <si>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</si>
  <si>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</si>
  <si>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</si>
  <si>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</si>
  <si>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</si>
  <si>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</si>
  <si>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</si>
  <si>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</si>
  <si>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</si>
  <si>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</si>
  <si>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</si>
  <si>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</si>
  <si>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</si>
  <si>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</si>
  <si>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</si>
  <si>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</si>
  <si>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</si>
  <si>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</si>
  <si>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</si>
  <si>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</si>
  <si>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</si>
  <si>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</si>
  <si>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</si>
  <si>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</si>
  <si>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</si>
  <si>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</si>
  <si>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</si>
  <si>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</si>
  <si>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</si>
  <si>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</si>
  <si>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</si>
  <si>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</si>
  <si>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</si>
  <si>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</si>
  <si>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</si>
  <si>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</si>
  <si>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</si>
  <si>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</si>
  <si>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</si>
  <si>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</si>
  <si>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</si>
  <si>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</si>
  <si>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</si>
  <si>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</si>
  <si>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</si>
  <si>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</si>
  <si>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</si>
  <si>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</si>
  <si>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</si>
  <si>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</si>
  <si>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</si>
  <si>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</si>
  <si>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</si>
  <si>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</si>
  <si>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</si>
  <si>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</si>
  <si>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</si>
  <si>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</si>
  <si>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</si>
  <si>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</si>
  <si>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</si>
  <si>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</si>
  <si>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</si>
  <si>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</si>
  <si>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</si>
  <si>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</si>
  <si>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</si>
  <si>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</si>
  <si>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</si>
  <si>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</si>
  <si>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</si>
  <si>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</si>
  <si>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</si>
  <si>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</si>
  <si>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</si>
  <si>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</si>
  <si>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</si>
  <si>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</si>
  <si>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</si>
  <si>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</si>
  <si>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</si>
  <si>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</si>
  <si>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</si>
  <si>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</si>
  <si>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</si>
  <si>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</si>
  <si>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</si>
  <si>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</si>
  <si>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</si>
  <si>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</si>
  <si>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</si>
  <si>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</si>
  <si>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</si>
  <si>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</si>
  <si>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</si>
  <si>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</si>
  <si>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</si>
  <si>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</si>
  <si>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</si>
  <si>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</si>
  <si>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</si>
  <si>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</si>
  <si>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</si>
  <si>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</si>
  <si>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</si>
  <si>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</si>
  <si>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</si>
  <si>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</si>
  <si>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</si>
  <si>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</si>
  <si>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</si>
  <si>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</si>
  <si>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</si>
  <si>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</si>
  <si>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</si>
  <si>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</si>
  <si>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</si>
  <si>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</si>
  <si>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</si>
  <si>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</si>
  <si>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</si>
  <si>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</si>
  <si>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</si>
  <si>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</si>
  <si>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</si>
  <si>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</si>
  <si>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</si>
  <si>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</si>
  <si>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</si>
  <si>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</si>
  <si>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</si>
  <si>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</si>
  <si>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</si>
  <si>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</si>
  <si>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</si>
  <si>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</si>
  <si>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</si>
  <si>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</si>
  <si>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</si>
  <si>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</si>
  <si>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</si>
  <si>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</si>
  <si>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</si>
  <si>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</si>
  <si>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</si>
  <si>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</si>
  <si>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</si>
  <si>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</si>
  <si>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</si>
  <si>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</si>
  <si>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</si>
  <si>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</si>
  <si>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</si>
  <si>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</si>
  <si>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</si>
  <si>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</si>
  <si>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</si>
  <si>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</si>
  <si>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</si>
  <si>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</si>
  <si>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</si>
  <si>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</si>
  <si>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</si>
  <si>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</si>
  <si>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</si>
  <si>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</si>
  <si>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</si>
  <si>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</si>
  <si>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</si>
  <si>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</si>
  <si>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</si>
  <si>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</si>
  <si>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</si>
  <si>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</si>
  <si>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</si>
  <si>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</si>
  <si>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</si>
  <si>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</si>
  <si>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</si>
  <si>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</si>
  <si>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</si>
  <si>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</si>
  <si>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</si>
  <si>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</si>
  <si>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</si>
  <si>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</si>
  <si>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</si>
  <si>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</si>
  <si>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</si>
  <si>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</si>
  <si>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</si>
  <si>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</si>
  <si>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</si>
  <si>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</si>
  <si>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</si>
  <si>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</si>
  <si>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</si>
  <si>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</si>
  <si>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</si>
  <si>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</si>
  <si>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</si>
  <si>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</si>
  <si>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</si>
  <si>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</si>
  <si>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</si>
  <si>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</si>
  <si>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</si>
  <si>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</si>
  <si>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</si>
  <si>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</si>
  <si>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</si>
  <si>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</si>
  <si>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</si>
  <si>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</si>
  <si>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</si>
  <si>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</si>
  <si>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</si>
  <si>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</si>
  <si>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</si>
  <si>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</si>
  <si>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</si>
  <si>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</si>
  <si>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</si>
  <si>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</si>
  <si>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</si>
  <si>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</si>
  <si>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</si>
  <si>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</si>
  <si>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</si>
  <si>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</si>
  <si>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</si>
  <si>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</si>
  <si>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</si>
  <si>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</si>
  <si>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</si>
  <si>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</si>
  <si>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</si>
  <si>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</si>
  <si>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</si>
  <si>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</si>
  <si>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</si>
  <si>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</si>
  <si>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</si>
  <si>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</si>
  <si>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</si>
  <si>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</si>
  <si>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</si>
  <si>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</si>
  <si>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</si>
  <si>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</si>
  <si>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</si>
  <si>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</si>
  <si>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</si>
  <si>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</si>
  <si>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</si>
  <si>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</si>
  <si>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</si>
  <si>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</si>
  <si>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</si>
  <si>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</si>
  <si>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</si>
  <si>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</si>
  <si>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</si>
  <si>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</si>
  <si>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</si>
  <si>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</si>
  <si>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</si>
  <si>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</si>
  <si>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</si>
  <si>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</si>
  <si>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</si>
  <si>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</si>
  <si>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</si>
  <si>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</si>
  <si>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</si>
  <si>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</si>
  <si>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</si>
  <si>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</si>
  <si>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</si>
  <si>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</si>
  <si>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</si>
  <si>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</si>
  <si>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</si>
  <si>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</si>
  <si>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</si>
  <si>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</si>
  <si>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</si>
  <si>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</si>
  <si>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</si>
  <si>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</si>
  <si>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</si>
  <si>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</si>
  <si>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</si>
  <si>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</si>
  <si>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</si>
  <si>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</si>
  <si>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</si>
  <si>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</si>
  <si>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</si>
  <si>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</si>
  <si>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</si>
  <si>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</si>
  <si>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</si>
  <si>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</si>
  <si>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</si>
  <si>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</si>
  <si>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</si>
  <si>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</si>
  <si>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</si>
  <si>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</si>
  <si>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</si>
  <si>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</si>
  <si>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</si>
  <si>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</si>
  <si>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</si>
  <si>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</si>
  <si>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</si>
  <si>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</si>
  <si>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</si>
  <si>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</si>
  <si>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</si>
  <si>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</si>
  <si>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</si>
  <si>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</si>
  <si>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</si>
  <si>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</si>
  <si>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</si>
  <si>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</si>
  <si>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</si>
  <si>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</si>
  <si>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</si>
  <si>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</si>
  <si>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</si>
  <si>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</si>
  <si>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</si>
  <si>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</si>
  <si>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</si>
  <si>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</si>
  <si>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</si>
  <si>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</si>
  <si>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</si>
  <si>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</si>
  <si>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</si>
  <si>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</si>
  <si>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</si>
  <si>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</si>
  <si>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</si>
  <si>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</si>
  <si>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</si>
  <si>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</si>
  <si>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</si>
  <si>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</si>
  <si>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</si>
  <si>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</si>
  <si>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</si>
  <si>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</si>
  <si>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</si>
  <si>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</si>
  <si>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</si>
  <si>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</si>
  <si>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</si>
  <si>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</si>
  <si>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</si>
  <si>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</si>
  <si>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</si>
  <si>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</si>
  <si>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</si>
  <si>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</si>
  <si>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</si>
  <si>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</si>
  <si>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</si>
  <si>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</si>
  <si>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</si>
  <si>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</si>
  <si>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</si>
  <si>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</si>
  <si>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</si>
  <si>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</si>
  <si>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</si>
  <si>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</si>
  <si>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</si>
  <si>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</si>
  <si>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</si>
  <si>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</si>
  <si>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</si>
  <si>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</si>
  <si>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</si>
  <si>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</si>
  <si>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</si>
  <si>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</si>
  <si>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</si>
  <si>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</si>
  <si>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</si>
  <si>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</si>
  <si>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</si>
  <si>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</si>
  <si>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</si>
  <si>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</si>
  <si>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</si>
  <si>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</si>
  <si>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</si>
  <si>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</si>
  <si>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</si>
  <si>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</si>
  <si>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</si>
  <si>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</si>
  <si>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</si>
  <si>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</si>
  <si>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</si>
  <si>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</si>
  <si>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</si>
  <si>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</si>
  <si>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</si>
  <si>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</si>
  <si>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</si>
  <si>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</si>
  <si>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</si>
  <si>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</si>
  <si>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</si>
  <si>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</si>
  <si>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</si>
  <si>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</si>
  <si>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</si>
  <si>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</si>
  <si>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</si>
  <si>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</si>
  <si>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</si>
  <si>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</si>
  <si>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</si>
  <si>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</si>
  <si>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</si>
  <si>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</si>
  <si>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</si>
  <si>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</si>
  <si>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</si>
  <si>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</si>
  <si>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</si>
  <si>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</si>
  <si>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</si>
  <si>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</si>
  <si>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</si>
  <si>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</si>
  <si>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</si>
  <si>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</si>
  <si>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</si>
  <si>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</si>
  <si>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</si>
  <si>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</si>
  <si>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</si>
  <si>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</si>
  <si>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</si>
  <si>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</si>
  <si>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</si>
  <si>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</si>
  <si>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</si>
  <si>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</si>
  <si>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</si>
  <si>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</si>
  <si>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</si>
  <si>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</si>
  <si>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</si>
  <si>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</si>
  <si>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</si>
  <si>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</si>
  <si>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</si>
  <si>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</si>
  <si>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</si>
  <si>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</si>
  <si>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</si>
  <si>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</si>
  <si>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</si>
  <si>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</si>
  <si>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</si>
  <si>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</si>
  <si>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</si>
  <si>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</si>
  <si>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</si>
  <si>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</si>
  <si>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</si>
  <si>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</si>
  <si>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</si>
  <si>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</si>
  <si>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</si>
  <si>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</si>
  <si>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</si>
  <si>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</si>
  <si>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</si>
  <si>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</si>
  <si>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</si>
  <si>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</si>
  <si>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</si>
  <si>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</si>
  <si>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</si>
  <si>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</si>
  <si>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</si>
  <si>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</si>
  <si>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</si>
  <si>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</si>
  <si>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</si>
  <si>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</si>
  <si>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</si>
  <si>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</si>
  <si>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</si>
  <si>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</si>
  <si>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</si>
  <si>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</si>
  <si>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</si>
  <si>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</si>
  <si>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</si>
  <si>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</si>
  <si>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</si>
  <si>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</si>
  <si>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</si>
  <si>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</si>
  <si>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</si>
  <si>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</si>
  <si>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</si>
  <si>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</si>
  <si>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</si>
  <si>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</si>
  <si>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</si>
  <si>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</si>
  <si>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</si>
  <si>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</si>
  <si>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</si>
  <si>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</si>
  <si>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</si>
  <si>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</si>
  <si>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</si>
  <si>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</si>
  <si>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</si>
  <si>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</si>
  <si>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</si>
  <si>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</si>
  <si>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</si>
  <si>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</si>
  <si>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</si>
  <si>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</si>
  <si>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</si>
  <si>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</si>
  <si>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</si>
  <si>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</si>
  <si>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</si>
  <si>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</si>
  <si>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</si>
  <si>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</si>
  <si>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</si>
  <si>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</si>
  <si>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</si>
  <si>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</si>
  <si>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</si>
  <si>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</si>
  <si>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</si>
  <si>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</si>
  <si>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</si>
  <si>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</si>
  <si>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</si>
  <si>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</si>
  <si>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</si>
  <si>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</si>
  <si>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</si>
  <si>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</si>
  <si>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</si>
  <si>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</si>
  <si>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</si>
  <si>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</si>
  <si>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</si>
  <si>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</si>
  <si>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</si>
  <si>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</si>
  <si>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</si>
  <si>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</si>
  <si>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</si>
  <si>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</si>
  <si>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</si>
  <si>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</si>
  <si>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</si>
  <si>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</si>
  <si>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</si>
  <si>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</si>
  <si>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</si>
  <si>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</si>
  <si>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</si>
  <si>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</si>
  <si>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</si>
  <si>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</si>
  <si>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</si>
  <si>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</si>
  <si>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</si>
  <si>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</si>
  <si>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</si>
  <si>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</si>
  <si>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</si>
  <si>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</si>
  <si>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</si>
  <si>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</si>
  <si>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</si>
  <si>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</si>
  <si>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</si>
  <si>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</si>
  <si>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</si>
  <si>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</si>
  <si>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</si>
  <si>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</si>
  <si>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</si>
  <si>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</si>
  <si>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</si>
  <si>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</si>
  <si>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</si>
  <si>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</si>
  <si>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</si>
  <si>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</si>
  <si>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</si>
  <si>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</si>
  <si>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</si>
  <si>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</si>
  <si>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</si>
  <si>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</si>
  <si>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</si>
  <si>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</si>
  <si>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</si>
  <si>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</si>
  <si>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</si>
  <si>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</si>
  <si>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</si>
  <si>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</si>
  <si>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</si>
  <si>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</si>
  <si>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</si>
  <si>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</si>
  <si>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</si>
  <si>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</si>
  <si>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</si>
  <si>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</si>
  <si>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</si>
  <si>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</si>
  <si>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</si>
  <si>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</si>
  <si>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</si>
  <si>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</si>
  <si>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</si>
  <si>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</si>
  <si>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</si>
  <si>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</si>
  <si>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</si>
  <si>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</si>
  <si>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</si>
  <si>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</si>
  <si>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</si>
  <si>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</si>
  <si>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</si>
  <si>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</si>
  <si>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</si>
  <si>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</si>
  <si>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</si>
  <si>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</si>
  <si>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</si>
  <si>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</si>
  <si>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</si>
  <si>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</si>
  <si>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</si>
  <si>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</si>
  <si>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</si>
  <si>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</si>
  <si>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</si>
  <si>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</si>
  <si>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</si>
  <si>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</si>
  <si>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</si>
  <si>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</si>
  <si>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</si>
  <si>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</si>
  <si>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</si>
  <si>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</si>
  <si>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</si>
  <si>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</si>
  <si>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</si>
  <si>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</si>
  <si>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</si>
  <si>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</si>
  <si>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</si>
  <si>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</si>
  <si>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</si>
  <si>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</si>
  <si>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</si>
  <si>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</si>
  <si>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</si>
  <si>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</si>
  <si>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</si>
  <si>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</si>
  <si>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</si>
  <si>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</si>
  <si>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</si>
  <si>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</si>
  <si>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</si>
  <si>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</si>
  <si>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</si>
  <si>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</si>
  <si>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</si>
  <si>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</si>
  <si>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</si>
  <si>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</si>
  <si>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</si>
  <si>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</si>
  <si>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</si>
  <si>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</si>
  <si>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</si>
  <si>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</si>
  <si>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</si>
  <si>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</si>
  <si>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</si>
  <si>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</si>
  <si>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</si>
  <si>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</si>
  <si>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</si>
  <si>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</si>
  <si>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</si>
  <si>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</si>
  <si>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</si>
  <si>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</si>
  <si>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</si>
  <si>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</si>
  <si>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</si>
  <si>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</si>
  <si>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</si>
  <si>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</si>
  <si>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</si>
  <si>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</si>
  <si>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</si>
  <si>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</si>
  <si>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</si>
  <si>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</si>
  <si>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</si>
  <si>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</si>
  <si>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</si>
  <si>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</si>
  <si>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</si>
  <si>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</si>
  <si>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</si>
  <si>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</si>
  <si>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</si>
  <si>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</si>
  <si>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</si>
  <si>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</si>
  <si>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</si>
  <si>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</si>
  <si>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</si>
  <si>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</si>
  <si>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</si>
  <si>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</si>
  <si>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</si>
  <si>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</si>
  <si>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</si>
  <si>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</si>
  <si>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</si>
  <si>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</si>
  <si>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</si>
  <si>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</si>
  <si>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</si>
  <si>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</si>
  <si>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</si>
  <si>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</si>
  <si>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</si>
  <si>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</si>
  <si>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</si>
  <si>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</si>
  <si>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</si>
  <si>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</si>
  <si>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</si>
  <si>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</si>
  <si>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</si>
  <si>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</si>
  <si>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</si>
  <si>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</si>
  <si>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</si>
  <si>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</si>
  <si>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</si>
  <si>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</si>
  <si>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</si>
  <si>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</si>
  <si>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</si>
  <si>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</si>
  <si>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</si>
  <si>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</si>
  <si>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</si>
  <si>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</si>
  <si>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</si>
  <si>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</si>
  <si>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</si>
  <si>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</si>
  <si>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</si>
  <si>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</si>
  <si>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</si>
  <si>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</si>
  <si>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</si>
  <si>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</si>
  <si>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</si>
  <si>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</si>
  <si>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</si>
  <si>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</si>
  <si>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</si>
  <si>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</si>
  <si>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</si>
  <si>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</si>
  <si>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</si>
  <si>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</si>
  <si>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</si>
  <si>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</si>
  <si>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</si>
  <si>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</si>
  <si>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</si>
  <si>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</si>
  <si>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</si>
  <si>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</si>
  <si>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</si>
  <si>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</si>
  <si>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</si>
  <si>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</si>
  <si>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</si>
  <si>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</si>
  <si>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</si>
  <si>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</si>
  <si>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</si>
  <si>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</si>
  <si>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</si>
  <si>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</si>
  <si>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</si>
  <si>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</si>
  <si>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</si>
  <si>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</si>
  <si>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</si>
  <si>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</si>
  <si>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</si>
  <si>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</si>
  <si>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</si>
  <si>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</si>
  <si>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</si>
  <si>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</si>
  <si>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</si>
  <si>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</si>
  <si>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</si>
  <si>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</si>
  <si>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</si>
  <si>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</si>
  <si>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</si>
  <si>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</si>
  <si>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</si>
  <si>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</si>
  <si>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</si>
  <si>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</si>
  <si>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</si>
  <si>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</si>
  <si>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</si>
  <si>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</si>
  <si>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</si>
  <si>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</si>
  <si>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</si>
  <si>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</si>
  <si>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</si>
  <si>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</si>
  <si>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</si>
  <si>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</si>
  <si>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</si>
  <si>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</si>
  <si>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</si>
  <si>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</si>
  <si>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</si>
  <si>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</si>
  <si>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</si>
  <si>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</si>
  <si>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</si>
  <si>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</si>
  <si>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</si>
  <si>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</si>
  <si>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</si>
  <si>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</si>
  <si>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</si>
  <si>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</si>
  <si>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</si>
  <si>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</si>
  <si>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</si>
  <si>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</si>
  <si>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</si>
  <si>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</si>
  <si>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</si>
  <si>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</si>
  <si>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</si>
  <si>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</si>
  <si>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</si>
  <si>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</si>
  <si>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</si>
  <si>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</si>
  <si>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</si>
  <si>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</si>
  <si>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</si>
  <si>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</si>
  <si>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</si>
  <si>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</si>
  <si>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</si>
  <si>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</si>
  <si>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</si>
  <si>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</si>
  <si>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</si>
  <si>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</si>
  <si>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</si>
  <si>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</si>
  <si>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</si>
  <si>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</si>
  <si>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</si>
  <si>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</si>
  <si>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</si>
  <si>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</si>
  <si>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</si>
  <si>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</si>
  <si>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</si>
  <si>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</si>
  <si>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</si>
  <si>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</si>
  <si>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</si>
  <si>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</si>
  <si>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</si>
  <si>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</si>
  <si>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</si>
  <si>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</si>
  <si>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</si>
  <si>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</si>
  <si>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</si>
  <si>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</si>
  <si>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</si>
  <si>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</si>
  <si>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</si>
  <si>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</si>
  <si>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</si>
  <si>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</si>
  <si>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</si>
  <si>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</si>
  <si>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</si>
  <si>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</si>
  <si>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</si>
  <si>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</si>
  <si>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</si>
  <si>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</si>
  <si>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</si>
  <si>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</si>
  <si>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</si>
  <si>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</si>
  <si>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</si>
  <si>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</si>
  <si>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</si>
  <si>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</si>
  <si>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</si>
  <si>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</si>
  <si>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</si>
  <si>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</si>
  <si>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</si>
  <si>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</si>
  <si>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</si>
  <si>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</si>
  <si>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</si>
  <si>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</si>
  <si>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</si>
  <si>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</si>
  <si>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</si>
  <si>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</si>
  <si>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</si>
  <si>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</si>
  <si>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</si>
  <si>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</si>
  <si>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</si>
  <si>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</si>
  <si>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</si>
  <si>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</si>
  <si>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</si>
  <si>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</si>
  <si>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</si>
  <si>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</si>
  <si>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</si>
  <si>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</si>
  <si>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</si>
  <si>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</si>
  <si>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</si>
  <si>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</si>
  <si>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</si>
  <si>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</si>
  <si>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</si>
  <si>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</si>
  <si>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</si>
  <si>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</si>
  <si>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</si>
  <si>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</si>
  <si>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</si>
  <si>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</si>
  <si>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</si>
  <si>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</si>
  <si>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</si>
  <si>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</si>
  <si>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</si>
  <si>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</si>
  <si>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</si>
  <si>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</si>
  <si>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３　医療法人</t>
  </si>
  <si>
    <t>２　法人</t>
  </si>
  <si>
    <t>医療法人社団ユニメディコ</t>
    <rPh sb="0" eb="6">
      <t>イリョウホウジンシャダン</t>
    </rPh>
    <phoneticPr fontId="1"/>
  </si>
  <si>
    <t>いりょうほうじんしゃだんゆにめでぃこ</t>
    <phoneticPr fontId="1"/>
  </si>
  <si>
    <t>3020005004636</t>
    <phoneticPr fontId="1"/>
  </si>
  <si>
    <t>神奈川県横浜市泉区領家3丁目2番地4Ikプラザ2階</t>
    <rPh sb="0" eb="4">
      <t>カナガワケン</t>
    </rPh>
    <rPh sb="4" eb="7">
      <t>ヨコハマシ</t>
    </rPh>
    <rPh sb="7" eb="11">
      <t>イズミクリョウケ</t>
    </rPh>
    <rPh sb="12" eb="14">
      <t>チョウメ</t>
    </rPh>
    <rPh sb="15" eb="17">
      <t>バンチ</t>
    </rPh>
    <rPh sb="24" eb="25">
      <t>カイ</t>
    </rPh>
    <phoneticPr fontId="1"/>
  </si>
  <si>
    <t>045</t>
    <phoneticPr fontId="1"/>
  </si>
  <si>
    <t>814</t>
    <phoneticPr fontId="1"/>
  </si>
  <si>
    <t>6821</t>
    <phoneticPr fontId="1"/>
  </si>
  <si>
    <t>6829</t>
    <phoneticPr fontId="1"/>
  </si>
  <si>
    <t>http://</t>
  </si>
  <si>
    <t>unimedico.jp/</t>
    <phoneticPr fontId="1"/>
  </si>
  <si>
    <t>立野　慶</t>
    <rPh sb="0" eb="2">
      <t>タテノ</t>
    </rPh>
    <rPh sb="3" eb="4">
      <t>ケイ</t>
    </rPh>
    <phoneticPr fontId="1"/>
  </si>
  <si>
    <t>理事長</t>
    <rPh sb="0" eb="3">
      <t>リジチョウ</t>
    </rPh>
    <phoneticPr fontId="1"/>
  </si>
  <si>
    <t>大當　博美</t>
    <rPh sb="0" eb="2">
      <t>オオトウ</t>
    </rPh>
    <rPh sb="3" eb="5">
      <t>ヒロミ</t>
    </rPh>
    <phoneticPr fontId="1"/>
  </si>
  <si>
    <t>ホーム長</t>
    <rPh sb="3" eb="4">
      <t>チョウ</t>
    </rPh>
    <phoneticPr fontId="1"/>
  </si>
  <si>
    <t>医療特化型ナースメディコ藤が丘</t>
    <rPh sb="0" eb="5">
      <t>イリョウトッカガタ</t>
    </rPh>
    <rPh sb="12" eb="13">
      <t>フジ</t>
    </rPh>
    <rPh sb="14" eb="15">
      <t>オカ</t>
    </rPh>
    <phoneticPr fontId="1"/>
  </si>
  <si>
    <t>いりょうとっかがたなーすめでぃこ</t>
    <phoneticPr fontId="1"/>
  </si>
  <si>
    <t>神奈川県横浜市青葉区千草台23-7</t>
    <rPh sb="0" eb="4">
      <t>カナガワケン</t>
    </rPh>
    <rPh sb="4" eb="7">
      <t>ヨコハマシ</t>
    </rPh>
    <rPh sb="7" eb="10">
      <t>アオバク</t>
    </rPh>
    <rPh sb="10" eb="13">
      <t>チグサダイ</t>
    </rPh>
    <phoneticPr fontId="1"/>
  </si>
  <si>
    <t>藤が丘</t>
    <rPh sb="0" eb="1">
      <t>フジ</t>
    </rPh>
    <rPh sb="2" eb="3">
      <t>オカ</t>
    </rPh>
    <phoneticPr fontId="1"/>
  </si>
  <si>
    <t>東急田園都市線｢藤が丘｣駅より徒歩1040ｍ｡バス利用の場合｢青葉台駅行｣バスで乗車6分。「庚申塚」停留所下車徒歩1分。</t>
    <rPh sb="0" eb="7">
      <t>トウキュウデンエントシセン</t>
    </rPh>
    <rPh sb="8" eb="9">
      <t>フジ</t>
    </rPh>
    <rPh sb="10" eb="11">
      <t>オカ</t>
    </rPh>
    <rPh sb="12" eb="13">
      <t>エキ</t>
    </rPh>
    <rPh sb="15" eb="17">
      <t>トホ</t>
    </rPh>
    <rPh sb="25" eb="27">
      <t>リヨウ</t>
    </rPh>
    <rPh sb="28" eb="30">
      <t>バアイ</t>
    </rPh>
    <rPh sb="31" eb="34">
      <t>アオバダイ</t>
    </rPh>
    <rPh sb="34" eb="35">
      <t>エキ</t>
    </rPh>
    <rPh sb="35" eb="36">
      <t>イキ</t>
    </rPh>
    <rPh sb="40" eb="42">
      <t>ジョウシャ</t>
    </rPh>
    <rPh sb="43" eb="44">
      <t>フン</t>
    </rPh>
    <rPh sb="46" eb="49">
      <t>コウシンヅカ</t>
    </rPh>
    <rPh sb="50" eb="53">
      <t>テイリュウジョ</t>
    </rPh>
    <rPh sb="53" eb="57">
      <t>ゲシャトホ</t>
    </rPh>
    <rPh sb="58" eb="59">
      <t>プン</t>
    </rPh>
    <phoneticPr fontId="1"/>
  </si>
  <si>
    <t>532</t>
    <phoneticPr fontId="1"/>
  </si>
  <si>
    <t>3140</t>
    <phoneticPr fontId="1"/>
  </si>
  <si>
    <t>3148</t>
    <phoneticPr fontId="1"/>
  </si>
  <si>
    <t>h_otou</t>
    <phoneticPr fontId="1"/>
  </si>
  <si>
    <t>meister-group.jp</t>
    <phoneticPr fontId="1"/>
  </si>
  <si>
    <t>unimedico.jp/nurse-medico/</t>
    <phoneticPr fontId="1"/>
  </si>
  <si>
    <t>３　住宅型</t>
  </si>
  <si>
    <t>２　事業者が賃借する土地</t>
  </si>
  <si>
    <t>１　あり</t>
  </si>
  <si>
    <t>１　耐火建築物</t>
  </si>
  <si>
    <t>１　鉄筋コンクリート造</t>
  </si>
  <si>
    <t>２　事業者が賃借する建物</t>
  </si>
  <si>
    <t>１　全室個室（縁故者個室含む）</t>
  </si>
  <si>
    <t>２　なし</t>
  </si>
  <si>
    <t>２　あり（ストレッチャー対応）</t>
  </si>
  <si>
    <t>１　全ての居室あり</t>
  </si>
  <si>
    <t>２　一部便所あり</t>
  </si>
  <si>
    <t>１　全ての浴室あり</t>
  </si>
  <si>
    <t>２　委託</t>
  </si>
  <si>
    <t>１　自ら実施</t>
  </si>
  <si>
    <t>○</t>
  </si>
  <si>
    <t>医療法人社団ユニメディコさとう内科クリニック</t>
    <rPh sb="0" eb="6">
      <t>イリョウホウジンシャダン</t>
    </rPh>
    <rPh sb="15" eb="17">
      <t>ナイカ</t>
    </rPh>
    <phoneticPr fontId="1"/>
  </si>
  <si>
    <t>神奈川県横浜市青葉区藤が丘1-28-20ファミーユ2階</t>
    <rPh sb="0" eb="4">
      <t>カナガワケン</t>
    </rPh>
    <rPh sb="4" eb="10">
      <t>ヨコハマシアオバク</t>
    </rPh>
    <rPh sb="10" eb="11">
      <t>フジ</t>
    </rPh>
    <rPh sb="12" eb="13">
      <t>オカ</t>
    </rPh>
    <rPh sb="26" eb="27">
      <t>カイ</t>
    </rPh>
    <phoneticPr fontId="1"/>
  </si>
  <si>
    <t>内科・糖尿病・甲状腺疾患</t>
    <rPh sb="0" eb="2">
      <t>ナイカ</t>
    </rPh>
    <rPh sb="3" eb="6">
      <t>トウニョウビョウ</t>
    </rPh>
    <rPh sb="7" eb="12">
      <t>コウジョウセンシッカン</t>
    </rPh>
    <phoneticPr fontId="1"/>
  </si>
  <si>
    <t>医療法人社団マイスター　藤が丘マイスター訪問歯科</t>
    <rPh sb="0" eb="6">
      <t>イリョウホウジンシャダン</t>
    </rPh>
    <rPh sb="12" eb="13">
      <t>フジ</t>
    </rPh>
    <rPh sb="14" eb="15">
      <t>オカ</t>
    </rPh>
    <rPh sb="20" eb="24">
      <t>ホウモンシカ</t>
    </rPh>
    <phoneticPr fontId="1"/>
  </si>
  <si>
    <t>神奈川県横浜市青葉区藤が丘1-28-17　T-BOX2階</t>
    <rPh sb="0" eb="4">
      <t>カナガワケン</t>
    </rPh>
    <rPh sb="4" eb="7">
      <t>ヨコハマシ</t>
    </rPh>
    <rPh sb="7" eb="11">
      <t>アオバクフジ</t>
    </rPh>
    <rPh sb="12" eb="13">
      <t>オカ</t>
    </rPh>
    <rPh sb="27" eb="28">
      <t>カイ</t>
    </rPh>
    <phoneticPr fontId="1"/>
  </si>
  <si>
    <t>訪問歯科診療</t>
    <rPh sb="0" eb="6">
      <t>ホウモンシカシンリョウ</t>
    </rPh>
    <phoneticPr fontId="1"/>
  </si>
  <si>
    <t>訪問医科診療</t>
    <rPh sb="0" eb="6">
      <t>ホウモンイカシンリョウ</t>
    </rPh>
    <phoneticPr fontId="1"/>
  </si>
  <si>
    <t>１　利用権方式</t>
  </si>
  <si>
    <t>３　月払い方式</t>
  </si>
  <si>
    <t>地代家賃、修繕費を基礎として近傍家賃を参照し、想定居住期間を勘案して算出。</t>
    <rPh sb="0" eb="2">
      <t>チダイ</t>
    </rPh>
    <rPh sb="2" eb="4">
      <t>ヤチン</t>
    </rPh>
    <rPh sb="5" eb="8">
      <t>シュウゼンヒ</t>
    </rPh>
    <rPh sb="9" eb="11">
      <t>キソ</t>
    </rPh>
    <rPh sb="14" eb="18">
      <t>キンボウヤチン</t>
    </rPh>
    <rPh sb="19" eb="21">
      <t>サンショウ</t>
    </rPh>
    <rPh sb="23" eb="29">
      <t>ソウテイキョジュウキカン</t>
    </rPh>
    <phoneticPr fontId="1"/>
  </si>
  <si>
    <t>生活支援費として、一般家事、掃除、洗濯などにかかる人件費、その他費用</t>
    <rPh sb="0" eb="5">
      <t>セイカツシエンヒ</t>
    </rPh>
    <rPh sb="9" eb="13">
      <t>イッパンカジ</t>
    </rPh>
    <rPh sb="14" eb="16">
      <t>ソウジ</t>
    </rPh>
    <rPh sb="17" eb="19">
      <t>センタク</t>
    </rPh>
    <rPh sb="25" eb="28">
      <t>ジンケンヒ</t>
    </rPh>
    <rPh sb="31" eb="32">
      <t>タ</t>
    </rPh>
    <rPh sb="32" eb="34">
      <t>ヒヨウ</t>
    </rPh>
    <phoneticPr fontId="1"/>
  </si>
  <si>
    <t>共益費として共用施設等の維持管理費、事務費、管理部門に係る人件費、光熱水費を含む。</t>
    <rPh sb="0" eb="3">
      <t>キョウエキヒ</t>
    </rPh>
    <rPh sb="6" eb="8">
      <t>キョウヨウ</t>
    </rPh>
    <rPh sb="8" eb="11">
      <t>シセツトウ</t>
    </rPh>
    <rPh sb="12" eb="17">
      <t>イジカンリヒ</t>
    </rPh>
    <rPh sb="18" eb="21">
      <t>ジムヒ</t>
    </rPh>
    <rPh sb="22" eb="26">
      <t>カンリブモン</t>
    </rPh>
    <rPh sb="27" eb="28">
      <t>カカ</t>
    </rPh>
    <rPh sb="29" eb="32">
      <t>ジンケンヒ</t>
    </rPh>
    <rPh sb="33" eb="37">
      <t>コウネツスイヒ</t>
    </rPh>
    <rPh sb="38" eb="39">
      <t>フク</t>
    </rPh>
    <phoneticPr fontId="1"/>
  </si>
  <si>
    <t>なし</t>
    <phoneticPr fontId="1"/>
  </si>
  <si>
    <t>厨房管理費、食材、人件費。</t>
    <rPh sb="0" eb="5">
      <t>チュウボウカンリヒ</t>
    </rPh>
    <rPh sb="6" eb="8">
      <t>ショクザイ</t>
    </rPh>
    <rPh sb="9" eb="12">
      <t>ジンケンヒ</t>
    </rPh>
    <phoneticPr fontId="1"/>
  </si>
  <si>
    <t>共益費に含む。</t>
    <rPh sb="0" eb="3">
      <t>キョウエキヒ</t>
    </rPh>
    <rPh sb="4" eb="5">
      <t>フク</t>
    </rPh>
    <phoneticPr fontId="1"/>
  </si>
  <si>
    <t>最長7泊8日までのショートスティサービスの用意があります。（介護保険適用外）</t>
    <rPh sb="0" eb="2">
      <t>サイチョウ</t>
    </rPh>
    <rPh sb="3" eb="4">
      <t>ハク</t>
    </rPh>
    <rPh sb="5" eb="6">
      <t>ニチ</t>
    </rPh>
    <rPh sb="21" eb="23">
      <t>ヨウイ</t>
    </rPh>
    <rPh sb="30" eb="37">
      <t>カイゴホケンテキヨウガイ</t>
    </rPh>
    <phoneticPr fontId="1"/>
  </si>
  <si>
    <t>本契約締結から三か月以内の場合は、事業者に対し書面で通知することにより直ちに本契約を解約することができます。本契約締結から三か月を経過した場合は30日までに書面で予告することにより本契約を解約することが出います。ただし、入居者死亡の場合はこの限りではありません。</t>
    <rPh sb="0" eb="3">
      <t>ホンケイヤク</t>
    </rPh>
    <rPh sb="3" eb="5">
      <t>テイケツ</t>
    </rPh>
    <rPh sb="7" eb="8">
      <t>サン</t>
    </rPh>
    <rPh sb="9" eb="12">
      <t>ゲツイナイ</t>
    </rPh>
    <rPh sb="13" eb="15">
      <t>バアイ</t>
    </rPh>
    <rPh sb="17" eb="20">
      <t>ジギョウシャ</t>
    </rPh>
    <rPh sb="21" eb="22">
      <t>タイ</t>
    </rPh>
    <rPh sb="23" eb="25">
      <t>ショメン</t>
    </rPh>
    <rPh sb="26" eb="28">
      <t>ツウチ</t>
    </rPh>
    <rPh sb="35" eb="36">
      <t>タダ</t>
    </rPh>
    <rPh sb="38" eb="41">
      <t>ホンケイヤク</t>
    </rPh>
    <rPh sb="42" eb="44">
      <t>カイヤク</t>
    </rPh>
    <rPh sb="54" eb="57">
      <t>ホンケイヤク</t>
    </rPh>
    <rPh sb="57" eb="59">
      <t>テイケツ</t>
    </rPh>
    <rPh sb="61" eb="62">
      <t>サン</t>
    </rPh>
    <rPh sb="63" eb="64">
      <t>ゲツ</t>
    </rPh>
    <rPh sb="65" eb="67">
      <t>ケイカ</t>
    </rPh>
    <rPh sb="69" eb="71">
      <t>バアイ</t>
    </rPh>
    <rPh sb="74" eb="75">
      <t>ニチ</t>
    </rPh>
    <rPh sb="78" eb="80">
      <t>ショメン</t>
    </rPh>
    <rPh sb="81" eb="83">
      <t>ヨコク</t>
    </rPh>
    <rPh sb="90" eb="93">
      <t>ホンケイヤク</t>
    </rPh>
    <rPh sb="94" eb="96">
      <t>カイヤク</t>
    </rPh>
    <rPh sb="101" eb="102">
      <t>デ</t>
    </rPh>
    <rPh sb="113" eb="115">
      <t>シボウ</t>
    </rPh>
    <rPh sb="116" eb="118">
      <t>バアイ</t>
    </rPh>
    <rPh sb="121" eb="122">
      <t>カギ</t>
    </rPh>
    <phoneticPr fontId="1"/>
  </si>
  <si>
    <t>入居申込書に虚偽の事実を記載した場合。利用料、その他の支払いを正当な理由なく一定期間以上連続して遅滞したとき。入居者の行動が他入居者、職員の生命もしくは身体に危害を及ぼすような行為があったとき。</t>
    <rPh sb="0" eb="5">
      <t>ニュウキョモウシコミショ</t>
    </rPh>
    <rPh sb="6" eb="8">
      <t>キョギ</t>
    </rPh>
    <rPh sb="9" eb="11">
      <t>ジジツ</t>
    </rPh>
    <rPh sb="12" eb="14">
      <t>キサイ</t>
    </rPh>
    <rPh sb="16" eb="18">
      <t>バアイ</t>
    </rPh>
    <rPh sb="19" eb="22">
      <t>リヨウリョウ</t>
    </rPh>
    <rPh sb="25" eb="26">
      <t>タ</t>
    </rPh>
    <rPh sb="27" eb="29">
      <t>シハラ</t>
    </rPh>
    <rPh sb="31" eb="33">
      <t>セイトウ</t>
    </rPh>
    <rPh sb="34" eb="36">
      <t>リユウ</t>
    </rPh>
    <rPh sb="38" eb="40">
      <t>イッテイ</t>
    </rPh>
    <rPh sb="40" eb="42">
      <t>キカン</t>
    </rPh>
    <rPh sb="42" eb="44">
      <t>イジョウ</t>
    </rPh>
    <rPh sb="44" eb="46">
      <t>レンゾク</t>
    </rPh>
    <rPh sb="48" eb="50">
      <t>チタイ</t>
    </rPh>
    <rPh sb="55" eb="58">
      <t>ニュウキョシャ</t>
    </rPh>
    <rPh sb="59" eb="61">
      <t>コウドウ</t>
    </rPh>
    <rPh sb="62" eb="66">
      <t>タニュウキョシャ</t>
    </rPh>
    <rPh sb="67" eb="69">
      <t>ショクイン</t>
    </rPh>
    <rPh sb="70" eb="72">
      <t>セイメイ</t>
    </rPh>
    <rPh sb="76" eb="78">
      <t>シンタイ</t>
    </rPh>
    <rPh sb="79" eb="81">
      <t>キガイ</t>
    </rPh>
    <rPh sb="82" eb="83">
      <t>オヨ</t>
    </rPh>
    <rPh sb="88" eb="90">
      <t>コウイ</t>
    </rPh>
    <phoneticPr fontId="1"/>
  </si>
  <si>
    <t>訪問介護ステーション医療特化型ケアメディコ藤が丘</t>
    <rPh sb="0" eb="4">
      <t>ホウモンカイゴ</t>
    </rPh>
    <rPh sb="10" eb="15">
      <t>イリョウトッカガタ</t>
    </rPh>
    <rPh sb="21" eb="22">
      <t>フジ</t>
    </rPh>
    <rPh sb="23" eb="24">
      <t>オカ</t>
    </rPh>
    <phoneticPr fontId="1"/>
  </si>
  <si>
    <t>介護福祉士</t>
    <rPh sb="0" eb="5">
      <t>カイゴフクシシ</t>
    </rPh>
    <phoneticPr fontId="1"/>
  </si>
  <si>
    <t>２　日割り計算で減額</t>
  </si>
  <si>
    <t>関連法令の改定時、消費物価指数、人件費の変動時等</t>
    <rPh sb="0" eb="4">
      <t>カンレンホウレイ</t>
    </rPh>
    <rPh sb="5" eb="8">
      <t>カイテイジ</t>
    </rPh>
    <rPh sb="9" eb="16">
      <t>ショウヒブッ</t>
    </rPh>
    <rPh sb="16" eb="19">
      <t>ジンケンヒ</t>
    </rPh>
    <rPh sb="20" eb="23">
      <t>ヘンドウジ</t>
    </rPh>
    <rPh sb="23" eb="24">
      <t>トウ</t>
    </rPh>
    <phoneticPr fontId="1"/>
  </si>
  <si>
    <t>運営懇談会で意見を聞き、同意を得て行う</t>
    <rPh sb="0" eb="5">
      <t>ウンエイコンダンカイ</t>
    </rPh>
    <rPh sb="6" eb="8">
      <t>イケン</t>
    </rPh>
    <rPh sb="9" eb="10">
      <t>キ</t>
    </rPh>
    <rPh sb="12" eb="14">
      <t>ドウイ</t>
    </rPh>
    <rPh sb="15" eb="16">
      <t>エ</t>
    </rPh>
    <rPh sb="17" eb="18">
      <t>オコナ</t>
    </rPh>
    <phoneticPr fontId="1"/>
  </si>
  <si>
    <t>医療法人社団ユニメディコ医療特化型ホスピスナースメディコ新百合ヶ丘</t>
    <rPh sb="0" eb="6">
      <t>イリョウホウジンシャダン</t>
    </rPh>
    <rPh sb="12" eb="17">
      <t>イリョウトッカガタ</t>
    </rPh>
    <rPh sb="28" eb="33">
      <t>シンユリガオカ</t>
    </rPh>
    <phoneticPr fontId="1"/>
  </si>
  <si>
    <t>医療法人社団法人社団ユニメディコ（本社）</t>
    <rPh sb="0" eb="6">
      <t>イリョウホウジンシャダン</t>
    </rPh>
    <rPh sb="6" eb="8">
      <t>ホウジン</t>
    </rPh>
    <rPh sb="8" eb="10">
      <t>シャダン</t>
    </rPh>
    <rPh sb="17" eb="19">
      <t>ホンシャ</t>
    </rPh>
    <phoneticPr fontId="1"/>
  </si>
  <si>
    <t>医療法人社団ユニメディコ住宅型有料老人ホーム医療特化型ナースメディコ藤が丘</t>
    <rPh sb="0" eb="6">
      <t>イリョウホウジンシャダン</t>
    </rPh>
    <rPh sb="12" eb="19">
      <t>ジュウタクガタユウリョウロウジン</t>
    </rPh>
    <rPh sb="22" eb="27">
      <t>イリョウトッカガタ</t>
    </rPh>
    <rPh sb="34" eb="35">
      <t>フジ</t>
    </rPh>
    <rPh sb="36" eb="37">
      <t>オカ</t>
    </rPh>
    <phoneticPr fontId="1"/>
  </si>
  <si>
    <t>水曜日</t>
    <rPh sb="0" eb="3">
      <t>スイヨウビ</t>
    </rPh>
    <phoneticPr fontId="1"/>
  </si>
  <si>
    <t>横浜市健康福祉局高齢施設課</t>
    <rPh sb="0" eb="3">
      <t>ヨコハマシ</t>
    </rPh>
    <rPh sb="3" eb="8">
      <t>ケンコウフクシキョク</t>
    </rPh>
    <rPh sb="8" eb="13">
      <t>コウレイシセツカ</t>
    </rPh>
    <phoneticPr fontId="1"/>
  </si>
  <si>
    <t>671</t>
    <phoneticPr fontId="1"/>
  </si>
  <si>
    <t>4117</t>
    <phoneticPr fontId="1"/>
  </si>
  <si>
    <t>土日祝日</t>
    <rPh sb="0" eb="4">
      <t>ドニチシュクジツ</t>
    </rPh>
    <phoneticPr fontId="1"/>
  </si>
  <si>
    <t>運営懇談会事前調査</t>
    <rPh sb="0" eb="7">
      <t>ウンエイコンダンカイジゼン</t>
    </rPh>
    <rPh sb="7" eb="9">
      <t>チョウサ</t>
    </rPh>
    <phoneticPr fontId="1"/>
  </si>
  <si>
    <t>２　入居希望者に交付</t>
  </si>
  <si>
    <t>１　入居希望者に公開</t>
  </si>
  <si>
    <t>医療法人社団ユニメディコリス訪問看護リハビリステーション</t>
    <rPh sb="0" eb="6">
      <t>イリョウホウジンシャダン</t>
    </rPh>
    <rPh sb="14" eb="18">
      <t>ホウモンカンゴ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</si>
</sst>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K292" sqref="K292:P292"/>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2</v>
      </c>
      <c r="J4" s="459"/>
      <c r="K4" s="33" t="s">
        <v>2473</v>
      </c>
      <c r="L4" s="459">
        <v>1</v>
      </c>
      <c r="M4" s="459"/>
      <c r="N4" s="456" t="s">
        <v>486</v>
      </c>
      <c r="O4" s="456"/>
      <c r="P4" s="460"/>
    </row>
    <row r="5" spans="1:20" ht="20.100000000000001" customHeight="1">
      <c r="B5" s="439" t="s">
        <v>1</v>
      </c>
      <c r="C5" s="300"/>
      <c r="D5" s="300"/>
      <c r="E5" s="301"/>
      <c r="F5" s="179" t="s">
        <v>2492</v>
      </c>
      <c r="G5" s="317"/>
      <c r="H5" s="317"/>
      <c r="I5" s="317"/>
      <c r="J5" s="317"/>
      <c r="K5" s="317"/>
      <c r="L5" s="317"/>
      <c r="M5" s="317"/>
      <c r="N5" s="317"/>
      <c r="O5" s="317"/>
      <c r="P5" s="317"/>
      <c r="Q5" s="12"/>
    </row>
    <row r="6" spans="1:20" ht="20.100000000000001" customHeight="1">
      <c r="B6" s="439" t="s">
        <v>2</v>
      </c>
      <c r="C6" s="300"/>
      <c r="D6" s="300"/>
      <c r="E6" s="301"/>
      <c r="F6" s="179" t="s">
        <v>2493</v>
      </c>
      <c r="G6" s="317"/>
      <c r="H6" s="317"/>
      <c r="I6" s="317"/>
      <c r="J6" s="317"/>
      <c r="K6" s="317"/>
      <c r="L6" s="317"/>
      <c r="M6" s="317"/>
      <c r="N6" s="317"/>
      <c r="O6" s="317"/>
      <c r="P6" s="317"/>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2479</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2478</v>
      </c>
      <c r="K12" s="417"/>
      <c r="L12" s="417"/>
      <c r="M12" s="417"/>
      <c r="N12" s="417"/>
      <c r="O12" s="418"/>
      <c r="P12" s="419"/>
    </row>
    <row r="13" spans="1:20" ht="39" customHeight="1">
      <c r="B13" s="167" t="s">
        <v>5</v>
      </c>
      <c r="C13" s="166"/>
      <c r="D13" s="166"/>
      <c r="E13" s="166"/>
      <c r="F13" s="207" t="s">
        <v>12</v>
      </c>
      <c r="G13" s="218"/>
      <c r="H13" s="465" t="s">
        <v>2481</v>
      </c>
      <c r="I13" s="466"/>
      <c r="J13" s="466"/>
      <c r="K13" s="466"/>
      <c r="L13" s="466"/>
      <c r="M13" s="466"/>
      <c r="N13" s="466"/>
      <c r="O13" s="466"/>
      <c r="P13" s="467"/>
      <c r="S13" s="15" t="str">
        <f>IF(H13="","未記入","")</f>
        <v/>
      </c>
    </row>
    <row r="14" spans="1:20" ht="39" customHeight="1">
      <c r="B14" s="167"/>
      <c r="C14" s="166"/>
      <c r="D14" s="166"/>
      <c r="E14" s="166"/>
      <c r="F14" s="201" t="s">
        <v>2480</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2482</v>
      </c>
      <c r="K16" s="90"/>
      <c r="L16" s="90"/>
      <c r="M16" s="90"/>
      <c r="N16" s="90"/>
      <c r="O16" s="90"/>
      <c r="P16" s="91"/>
    </row>
    <row r="17" spans="1:20" ht="20.100000000000001" customHeight="1">
      <c r="B17" s="316" t="s">
        <v>6</v>
      </c>
      <c r="C17" s="218"/>
      <c r="D17" s="218"/>
      <c r="E17" s="236"/>
      <c r="F17" s="34" t="s">
        <v>13</v>
      </c>
      <c r="G17" s="31">
        <v>245</v>
      </c>
      <c r="H17" s="35" t="s">
        <v>487</v>
      </c>
      <c r="I17" s="32">
        <v>4</v>
      </c>
      <c r="J17" s="287"/>
      <c r="K17" s="288"/>
      <c r="L17" s="288"/>
      <c r="M17" s="288"/>
      <c r="N17" s="288"/>
      <c r="O17" s="288"/>
      <c r="P17" s="289"/>
      <c r="S17" s="15" t="str">
        <f>IF(OR(G17="",I17=""),"未記入","")</f>
        <v/>
      </c>
    </row>
    <row r="18" spans="1:20" ht="57.75" customHeight="1">
      <c r="B18" s="280"/>
      <c r="C18" s="298"/>
      <c r="D18" s="298"/>
      <c r="E18" s="281"/>
      <c r="F18" s="104" t="s">
        <v>2483</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2484</v>
      </c>
      <c r="K19" s="35" t="s">
        <v>487</v>
      </c>
      <c r="L19" s="63" t="s">
        <v>2485</v>
      </c>
      <c r="M19" s="35" t="s">
        <v>487</v>
      </c>
      <c r="N19" s="63" t="s">
        <v>2486</v>
      </c>
      <c r="O19" s="288"/>
      <c r="P19" s="289"/>
      <c r="Q19" s="12"/>
    </row>
    <row r="20" spans="1:20" ht="20.100000000000001" customHeight="1">
      <c r="B20" s="344"/>
      <c r="C20" s="345"/>
      <c r="D20" s="345"/>
      <c r="E20" s="346"/>
      <c r="F20" s="166" t="s">
        <v>15</v>
      </c>
      <c r="G20" s="166"/>
      <c r="H20" s="166"/>
      <c r="I20" s="166"/>
      <c r="J20" s="64" t="s">
        <v>2484</v>
      </c>
      <c r="K20" s="35" t="s">
        <v>487</v>
      </c>
      <c r="L20" s="63" t="s">
        <v>2485</v>
      </c>
      <c r="M20" s="35" t="s">
        <v>487</v>
      </c>
      <c r="N20" s="63" t="s">
        <v>2487</v>
      </c>
      <c r="O20" s="288"/>
      <c r="P20" s="289"/>
      <c r="Q20" s="12"/>
    </row>
    <row r="21" spans="1:20" ht="20.100000000000001" customHeight="1">
      <c r="B21" s="344"/>
      <c r="C21" s="345"/>
      <c r="D21" s="345"/>
      <c r="E21" s="346"/>
      <c r="F21" s="397" t="s">
        <v>423</v>
      </c>
      <c r="G21" s="426"/>
      <c r="H21" s="426"/>
      <c r="I21" s="398"/>
      <c r="J21" s="138" t="s">
        <v>2502</v>
      </c>
      <c r="K21" s="93"/>
      <c r="L21" s="93"/>
      <c r="M21" s="35" t="s">
        <v>483</v>
      </c>
      <c r="N21" s="93" t="s">
        <v>2503</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2488</v>
      </c>
      <c r="K23" s="416"/>
      <c r="L23" s="92" t="s">
        <v>2489</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3">
        <v>2003</v>
      </c>
      <c r="G26" s="434"/>
      <c r="H26" s="35" t="s">
        <v>484</v>
      </c>
      <c r="I26" s="434">
        <v>5</v>
      </c>
      <c r="J26" s="434"/>
      <c r="K26" s="35" t="s">
        <v>485</v>
      </c>
      <c r="L26" s="434">
        <v>2</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2495</v>
      </c>
      <c r="I31" s="451"/>
      <c r="J31" s="451"/>
      <c r="K31" s="451"/>
      <c r="L31" s="451"/>
      <c r="M31" s="451"/>
      <c r="N31" s="451"/>
      <c r="O31" s="451"/>
      <c r="P31" s="452"/>
      <c r="S31" s="15" t="str">
        <f>IF(H31="","未記入","")</f>
        <v/>
      </c>
    </row>
    <row r="32" spans="1:20" ht="39" customHeight="1">
      <c r="B32" s="280"/>
      <c r="C32" s="298"/>
      <c r="D32" s="298"/>
      <c r="E32" s="281"/>
      <c r="F32" s="201" t="s">
        <v>2494</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227</v>
      </c>
      <c r="H33" s="35" t="s">
        <v>487</v>
      </c>
      <c r="I33" s="32">
        <v>51</v>
      </c>
      <c r="J33" s="440"/>
      <c r="K33" s="440"/>
      <c r="L33" s="440"/>
      <c r="M33" s="440"/>
      <c r="N33" s="440"/>
      <c r="O33" s="440"/>
      <c r="P33" s="441"/>
      <c r="S33" s="15" t="str">
        <f>IF(OR(G33="",I33=""),"未記入","")</f>
        <v/>
      </c>
    </row>
    <row r="34" spans="2:20" ht="58.5" customHeight="1">
      <c r="B34" s="280"/>
      <c r="C34" s="298"/>
      <c r="D34" s="298"/>
      <c r="E34" s="281"/>
      <c r="F34" s="104" t="s">
        <v>2496</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2498</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2484</v>
      </c>
      <c r="K43" s="35" t="s">
        <v>487</v>
      </c>
      <c r="L43" s="11" t="s">
        <v>2499</v>
      </c>
      <c r="M43" s="35" t="s">
        <v>487</v>
      </c>
      <c r="N43" s="11" t="s">
        <v>2500</v>
      </c>
      <c r="O43" s="288"/>
      <c r="P43" s="289"/>
      <c r="S43" s="15" t="str">
        <f>IF(OR(J43="",L43="",N43=""),"未記入","")</f>
        <v/>
      </c>
    </row>
    <row r="44" spans="2:20" ht="20.100000000000001" customHeight="1">
      <c r="B44" s="167"/>
      <c r="C44" s="166"/>
      <c r="D44" s="166"/>
      <c r="E44" s="166"/>
      <c r="F44" s="166" t="s">
        <v>15</v>
      </c>
      <c r="G44" s="166"/>
      <c r="H44" s="166"/>
      <c r="I44" s="166"/>
      <c r="J44" s="64" t="s">
        <v>2484</v>
      </c>
      <c r="K44" s="35" t="s">
        <v>487</v>
      </c>
      <c r="L44" s="63" t="s">
        <v>2499</v>
      </c>
      <c r="M44" s="35" t="s">
        <v>487</v>
      </c>
      <c r="N44" s="63" t="s">
        <v>2501</v>
      </c>
      <c r="O44" s="288"/>
      <c r="P44" s="289"/>
    </row>
    <row r="45" spans="2:20" ht="20.100000000000001" customHeight="1">
      <c r="B45" s="167"/>
      <c r="C45" s="166"/>
      <c r="D45" s="166"/>
      <c r="E45" s="166"/>
      <c r="F45" s="397" t="s">
        <v>423</v>
      </c>
      <c r="G45" s="426"/>
      <c r="H45" s="426"/>
      <c r="I45" s="398"/>
      <c r="J45" s="138" t="s">
        <v>2502</v>
      </c>
      <c r="K45" s="93"/>
      <c r="L45" s="93"/>
      <c r="M45" s="35" t="s">
        <v>483</v>
      </c>
      <c r="N45" s="93" t="s">
        <v>2503</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2488</v>
      </c>
      <c r="K47" s="416"/>
      <c r="L47" s="92" t="s">
        <v>2504</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2492</v>
      </c>
      <c r="K48" s="178"/>
      <c r="L48" s="178"/>
      <c r="M48" s="178"/>
      <c r="N48" s="178"/>
      <c r="O48" s="138"/>
      <c r="P48" s="179"/>
    </row>
    <row r="49" spans="1:20" ht="20.100000000000001" customHeight="1">
      <c r="B49" s="167"/>
      <c r="C49" s="166"/>
      <c r="D49" s="166"/>
      <c r="E49" s="166"/>
      <c r="F49" s="166" t="s">
        <v>18</v>
      </c>
      <c r="G49" s="166"/>
      <c r="H49" s="166"/>
      <c r="I49" s="166"/>
      <c r="J49" s="178" t="s">
        <v>2493</v>
      </c>
      <c r="K49" s="178"/>
      <c r="L49" s="178"/>
      <c r="M49" s="178"/>
      <c r="N49" s="178"/>
      <c r="O49" s="138"/>
      <c r="P49" s="179"/>
    </row>
    <row r="50" spans="1:20" ht="20.100000000000001" customHeight="1">
      <c r="B50" s="108" t="s">
        <v>28</v>
      </c>
      <c r="C50" s="217"/>
      <c r="D50" s="217"/>
      <c r="E50" s="217"/>
      <c r="F50" s="217"/>
      <c r="G50" s="217"/>
      <c r="H50" s="217"/>
      <c r="I50" s="217"/>
      <c r="J50" s="433">
        <v>2005</v>
      </c>
      <c r="K50" s="434"/>
      <c r="L50" s="35" t="s">
        <v>484</v>
      </c>
      <c r="M50" s="61">
        <v>2</v>
      </c>
      <c r="N50" s="35" t="s">
        <v>485</v>
      </c>
      <c r="O50" s="61">
        <v>23</v>
      </c>
      <c r="P50" s="37" t="s">
        <v>486</v>
      </c>
      <c r="S50" s="15" t="str">
        <f>IF(OR(J50="",M50="",O50=""),"未記入","")</f>
        <v/>
      </c>
    </row>
    <row r="51" spans="1:20" ht="20.100000000000001" customHeight="1" thickBot="1">
      <c r="B51" s="109" t="s">
        <v>29</v>
      </c>
      <c r="C51" s="435"/>
      <c r="D51" s="435"/>
      <c r="E51" s="435"/>
      <c r="F51" s="435"/>
      <c r="G51" s="435"/>
      <c r="H51" s="435"/>
      <c r="I51" s="435"/>
      <c r="J51" s="424">
        <v>2020</v>
      </c>
      <c r="K51" s="425"/>
      <c r="L51" s="36" t="s">
        <v>484</v>
      </c>
      <c r="M51" s="62">
        <v>9</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2505</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1597.68</v>
      </c>
      <c r="H61" s="193"/>
      <c r="I61" s="193"/>
      <c r="J61" s="193"/>
      <c r="K61" s="432"/>
      <c r="L61" s="371" t="s">
        <v>516</v>
      </c>
      <c r="M61" s="360"/>
      <c r="N61" s="360"/>
      <c r="O61" s="360"/>
      <c r="P61" s="385"/>
    </row>
    <row r="62" spans="1:20" ht="20.100000000000001" customHeight="1">
      <c r="B62" s="167"/>
      <c r="C62" s="166"/>
      <c r="D62" s="207" t="s">
        <v>39</v>
      </c>
      <c r="E62" s="218"/>
      <c r="F62" s="236"/>
      <c r="G62" s="178" t="s">
        <v>2506</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2409</v>
      </c>
      <c r="L64" s="93"/>
      <c r="M64" s="93"/>
      <c r="N64" s="93"/>
      <c r="O64" s="93"/>
      <c r="P64" s="139"/>
    </row>
    <row r="65" spans="2:16" ht="20.100000000000001" customHeight="1">
      <c r="B65" s="167"/>
      <c r="C65" s="166"/>
      <c r="D65" s="347"/>
      <c r="E65" s="345"/>
      <c r="F65" s="346"/>
      <c r="G65" s="208"/>
      <c r="H65" s="171" t="s">
        <v>435</v>
      </c>
      <c r="I65" s="171"/>
      <c r="J65" s="242"/>
      <c r="K65" s="138" t="s">
        <v>2512</v>
      </c>
      <c r="L65" s="93"/>
      <c r="M65" s="93"/>
      <c r="N65" s="93"/>
      <c r="O65" s="93"/>
      <c r="P65" s="139"/>
    </row>
    <row r="66" spans="2:16" ht="20.100000000000001" customHeight="1">
      <c r="B66" s="167"/>
      <c r="C66" s="166"/>
      <c r="D66" s="347"/>
      <c r="E66" s="345"/>
      <c r="F66" s="346"/>
      <c r="G66" s="208"/>
      <c r="H66" s="207" t="s">
        <v>436</v>
      </c>
      <c r="I66" s="218"/>
      <c r="J66" s="236"/>
      <c r="K66" s="138" t="s">
        <v>2507</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2020</v>
      </c>
      <c r="L68" s="39" t="s">
        <v>484</v>
      </c>
      <c r="M68" s="61">
        <v>6</v>
      </c>
      <c r="N68" s="39" t="s">
        <v>485</v>
      </c>
      <c r="O68" s="61">
        <v>12</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2040</v>
      </c>
      <c r="L70" s="39" t="s">
        <v>484</v>
      </c>
      <c r="M70" s="61">
        <v>6</v>
      </c>
      <c r="N70" s="39" t="s">
        <v>485</v>
      </c>
      <c r="O70" s="61">
        <v>11</v>
      </c>
      <c r="P70" s="40" t="s">
        <v>486</v>
      </c>
    </row>
    <row r="71" spans="2:16" ht="20.100000000000001" customHeight="1">
      <c r="B71" s="167"/>
      <c r="C71" s="166"/>
      <c r="D71" s="297"/>
      <c r="E71" s="298"/>
      <c r="F71" s="281"/>
      <c r="G71" s="216"/>
      <c r="H71" s="171" t="s">
        <v>437</v>
      </c>
      <c r="I71" s="171"/>
      <c r="J71" s="242"/>
      <c r="K71" s="138" t="s">
        <v>2507</v>
      </c>
      <c r="L71" s="93"/>
      <c r="M71" s="93"/>
      <c r="N71" s="93"/>
      <c r="O71" s="93"/>
      <c r="P71" s="139"/>
    </row>
    <row r="72" spans="2:16" ht="20.100000000000001" customHeight="1">
      <c r="B72" s="68" t="s">
        <v>2381</v>
      </c>
      <c r="C72" s="69"/>
      <c r="D72" s="207" t="s">
        <v>40</v>
      </c>
      <c r="E72" s="218"/>
      <c r="F72" s="236"/>
      <c r="G72" s="287" t="s">
        <v>41</v>
      </c>
      <c r="H72" s="288"/>
      <c r="I72" s="288"/>
      <c r="J72" s="364"/>
      <c r="K72" s="138">
        <v>1266.3399999999999</v>
      </c>
      <c r="L72" s="93"/>
      <c r="M72" s="93"/>
      <c r="N72" s="171" t="s">
        <v>490</v>
      </c>
      <c r="O72" s="171"/>
      <c r="P72" s="197"/>
    </row>
    <row r="73" spans="2:16" ht="20.100000000000001" customHeight="1">
      <c r="B73" s="70"/>
      <c r="C73" s="71"/>
      <c r="D73" s="297"/>
      <c r="E73" s="298"/>
      <c r="F73" s="281"/>
      <c r="G73" s="217" t="s">
        <v>42</v>
      </c>
      <c r="H73" s="217"/>
      <c r="I73" s="217"/>
      <c r="J73" s="217"/>
      <c r="K73" s="138"/>
      <c r="L73" s="93"/>
      <c r="M73" s="93"/>
      <c r="N73" s="171" t="s">
        <v>490</v>
      </c>
      <c r="O73" s="171"/>
      <c r="P73" s="197"/>
    </row>
    <row r="74" spans="2:16" ht="20.100000000000001" customHeight="1">
      <c r="B74" s="70"/>
      <c r="C74" s="71"/>
      <c r="D74" s="166" t="s">
        <v>43</v>
      </c>
      <c r="E74" s="166"/>
      <c r="F74" s="166"/>
      <c r="G74" s="178" t="s">
        <v>2508</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2509</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2510</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2512</v>
      </c>
      <c r="L83" s="93"/>
      <c r="M83" s="93"/>
      <c r="N83" s="93"/>
      <c r="O83" s="93"/>
      <c r="P83" s="139"/>
    </row>
    <row r="84" spans="2:19" ht="20.100000000000001" customHeight="1">
      <c r="B84" s="70"/>
      <c r="C84" s="71"/>
      <c r="D84" s="166"/>
      <c r="E84" s="166"/>
      <c r="F84" s="166"/>
      <c r="G84" s="208"/>
      <c r="H84" s="207" t="s">
        <v>436</v>
      </c>
      <c r="I84" s="218"/>
      <c r="J84" s="236"/>
      <c r="K84" s="138" t="s">
        <v>2507</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2020</v>
      </c>
      <c r="L86" s="39" t="s">
        <v>484</v>
      </c>
      <c r="M86" s="61">
        <v>6</v>
      </c>
      <c r="N86" s="39" t="s">
        <v>485</v>
      </c>
      <c r="O86" s="61">
        <v>12</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2040</v>
      </c>
      <c r="L88" s="39" t="s">
        <v>484</v>
      </c>
      <c r="M88" s="61">
        <v>6</v>
      </c>
      <c r="N88" s="39" t="s">
        <v>485</v>
      </c>
      <c r="O88" s="61">
        <v>11</v>
      </c>
      <c r="P88" s="40" t="s">
        <v>486</v>
      </c>
    </row>
    <row r="89" spans="2:19" ht="20.100000000000001" customHeight="1">
      <c r="B89" s="72"/>
      <c r="C89" s="73"/>
      <c r="D89" s="166"/>
      <c r="E89" s="166"/>
      <c r="F89" s="166"/>
      <c r="G89" s="216"/>
      <c r="H89" s="171" t="s">
        <v>437</v>
      </c>
      <c r="I89" s="171"/>
      <c r="J89" s="242"/>
      <c r="K89" s="138" t="s">
        <v>2507</v>
      </c>
      <c r="L89" s="93"/>
      <c r="M89" s="93"/>
      <c r="N89" s="93"/>
      <c r="O89" s="93"/>
      <c r="P89" s="139"/>
    </row>
    <row r="90" spans="2:19" ht="20.100000000000001" customHeight="1">
      <c r="B90" s="167" t="s">
        <v>45</v>
      </c>
      <c r="C90" s="166"/>
      <c r="D90" s="117" t="s">
        <v>46</v>
      </c>
      <c r="E90" s="218"/>
      <c r="F90" s="236"/>
      <c r="G90" s="178" t="s">
        <v>2511</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13.7</v>
      </c>
      <c r="K95" s="50" t="s">
        <v>490</v>
      </c>
      <c r="L95" s="138">
        <v>30</v>
      </c>
      <c r="M95" s="416"/>
      <c r="N95" s="417" t="s">
        <v>2422</v>
      </c>
      <c r="O95" s="418"/>
      <c r="P95" s="419"/>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6"/>
      <c r="N96" s="417"/>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5</v>
      </c>
      <c r="H105" s="242" t="s">
        <v>492</v>
      </c>
      <c r="I105" s="367" t="s">
        <v>66</v>
      </c>
      <c r="J105" s="367"/>
      <c r="K105" s="367"/>
      <c r="L105" s="367"/>
      <c r="M105" s="367"/>
      <c r="N105" s="138">
        <v>2</v>
      </c>
      <c r="O105" s="93"/>
      <c r="P105" s="37" t="s">
        <v>492</v>
      </c>
    </row>
    <row r="106" spans="2:19" ht="20.100000000000001" customHeight="1">
      <c r="B106" s="420"/>
      <c r="C106" s="421"/>
      <c r="D106" s="110"/>
      <c r="E106" s="102"/>
      <c r="F106" s="103"/>
      <c r="G106" s="138"/>
      <c r="H106" s="242"/>
      <c r="I106" s="415" t="s">
        <v>67</v>
      </c>
      <c r="J106" s="415"/>
      <c r="K106" s="415"/>
      <c r="L106" s="415"/>
      <c r="M106" s="415"/>
      <c r="N106" s="138">
        <v>1</v>
      </c>
      <c r="O106" s="93"/>
      <c r="P106" s="37" t="s">
        <v>492</v>
      </c>
    </row>
    <row r="107" spans="2:19" ht="20.100000000000001" customHeight="1">
      <c r="B107" s="420"/>
      <c r="C107" s="421"/>
      <c r="D107" s="207" t="s">
        <v>64</v>
      </c>
      <c r="E107" s="218"/>
      <c r="F107" s="236"/>
      <c r="G107" s="123">
        <v>3</v>
      </c>
      <c r="H107" s="236" t="s">
        <v>492</v>
      </c>
      <c r="I107" s="166" t="s">
        <v>68</v>
      </c>
      <c r="J107" s="166"/>
      <c r="K107" s="166"/>
      <c r="L107" s="166"/>
      <c r="M107" s="166"/>
      <c r="N107" s="138">
        <v>1</v>
      </c>
      <c r="O107" s="93"/>
      <c r="P107" s="37" t="s">
        <v>492</v>
      </c>
    </row>
    <row r="108" spans="2:19" ht="20.100000000000001" customHeight="1">
      <c r="B108" s="420"/>
      <c r="C108" s="421"/>
      <c r="D108" s="297"/>
      <c r="E108" s="298"/>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v>2</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1</v>
      </c>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2507</v>
      </c>
      <c r="H113" s="178"/>
      <c r="I113" s="178"/>
      <c r="J113" s="178"/>
      <c r="K113" s="178"/>
      <c r="L113" s="178"/>
      <c r="M113" s="178"/>
      <c r="N113" s="178"/>
      <c r="O113" s="138"/>
      <c r="P113" s="179"/>
    </row>
    <row r="114" spans="2:16" ht="20.100000000000001" customHeight="1">
      <c r="B114" s="420"/>
      <c r="C114" s="421"/>
      <c r="D114" s="117" t="s">
        <v>79</v>
      </c>
      <c r="E114" s="118"/>
      <c r="F114" s="133"/>
      <c r="G114" s="123" t="s">
        <v>2512</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2513</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2507</v>
      </c>
      <c r="H117" s="178"/>
      <c r="I117" s="178"/>
      <c r="J117" s="178"/>
      <c r="K117" s="178"/>
      <c r="L117" s="178"/>
      <c r="M117" s="178"/>
      <c r="N117" s="178"/>
      <c r="O117" s="138"/>
      <c r="P117" s="179"/>
    </row>
    <row r="118" spans="2:16" ht="20.100000000000001" customHeight="1">
      <c r="B118" s="134"/>
      <c r="C118" s="135"/>
      <c r="D118" s="110" t="s">
        <v>73</v>
      </c>
      <c r="E118" s="102"/>
      <c r="F118" s="103"/>
      <c r="G118" s="178" t="s">
        <v>2512</v>
      </c>
      <c r="H118" s="178"/>
      <c r="I118" s="178"/>
      <c r="J118" s="178"/>
      <c r="K118" s="178"/>
      <c r="L118" s="178"/>
      <c r="M118" s="178"/>
      <c r="N118" s="178"/>
      <c r="O118" s="138"/>
      <c r="P118" s="179"/>
    </row>
    <row r="119" spans="2:16" ht="20.100000000000001" customHeight="1">
      <c r="B119" s="134"/>
      <c r="C119" s="135"/>
      <c r="D119" s="234" t="s">
        <v>74</v>
      </c>
      <c r="E119" s="273"/>
      <c r="F119" s="235"/>
      <c r="G119" s="178" t="s">
        <v>2507</v>
      </c>
      <c r="H119" s="178"/>
      <c r="I119" s="178"/>
      <c r="J119" s="178"/>
      <c r="K119" s="178"/>
      <c r="L119" s="178"/>
      <c r="M119" s="178"/>
      <c r="N119" s="178"/>
      <c r="O119" s="138"/>
      <c r="P119" s="179"/>
    </row>
    <row r="120" spans="2:16" ht="20.100000000000001" customHeight="1">
      <c r="B120" s="134"/>
      <c r="C120" s="135"/>
      <c r="D120" s="169" t="s">
        <v>75</v>
      </c>
      <c r="E120" s="171"/>
      <c r="F120" s="242"/>
      <c r="G120" s="178" t="s">
        <v>2507</v>
      </c>
      <c r="H120" s="178"/>
      <c r="I120" s="178"/>
      <c r="J120" s="178"/>
      <c r="K120" s="178"/>
      <c r="L120" s="178"/>
      <c r="M120" s="178"/>
      <c r="N120" s="178"/>
      <c r="O120" s="138"/>
      <c r="P120" s="179"/>
    </row>
    <row r="121" spans="2:16" ht="20.100000000000001" customHeight="1">
      <c r="B121" s="134"/>
      <c r="C121" s="135"/>
      <c r="D121" s="169" t="s">
        <v>76</v>
      </c>
      <c r="E121" s="171"/>
      <c r="F121" s="242"/>
      <c r="G121" s="178" t="s">
        <v>2507</v>
      </c>
      <c r="H121" s="178"/>
      <c r="I121" s="178"/>
      <c r="J121" s="178"/>
      <c r="K121" s="178"/>
      <c r="L121" s="178"/>
      <c r="M121" s="178"/>
      <c r="N121" s="178"/>
      <c r="O121" s="138"/>
      <c r="P121" s="179"/>
    </row>
    <row r="122" spans="2:16" ht="20.100000000000001" customHeight="1">
      <c r="B122" s="136"/>
      <c r="C122" s="137"/>
      <c r="D122" s="169" t="s">
        <v>77</v>
      </c>
      <c r="E122" s="171"/>
      <c r="F122" s="242"/>
      <c r="G122" s="178" t="s">
        <v>2507</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2514</v>
      </c>
      <c r="H123" s="178"/>
      <c r="I123" s="178"/>
      <c r="J123" s="178"/>
      <c r="K123" s="178"/>
      <c r="L123" s="178"/>
      <c r="M123" s="178"/>
      <c r="N123" s="178"/>
      <c r="O123" s="138"/>
      <c r="P123" s="179"/>
    </row>
    <row r="124" spans="2:16" ht="20.100000000000001" customHeight="1">
      <c r="B124" s="134"/>
      <c r="C124" s="135"/>
      <c r="D124" s="110" t="s">
        <v>446</v>
      </c>
      <c r="E124" s="102"/>
      <c r="F124" s="103"/>
      <c r="G124" s="178" t="s">
        <v>2515</v>
      </c>
      <c r="H124" s="178"/>
      <c r="I124" s="178"/>
      <c r="J124" s="178"/>
      <c r="K124" s="178"/>
      <c r="L124" s="178"/>
      <c r="M124" s="178"/>
      <c r="N124" s="178"/>
      <c r="O124" s="138"/>
      <c r="P124" s="179"/>
    </row>
    <row r="125" spans="2:16" ht="20.100000000000001" customHeight="1">
      <c r="B125" s="134"/>
      <c r="C125" s="135"/>
      <c r="D125" s="234" t="s">
        <v>447</v>
      </c>
      <c r="E125" s="273"/>
      <c r="F125" s="235"/>
      <c r="G125" s="178" t="s">
        <v>2516</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2517</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2517</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2518</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2518</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2518</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2518</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2519</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2520</v>
      </c>
      <c r="J176" s="105"/>
      <c r="K176" s="105"/>
      <c r="L176" s="105"/>
      <c r="M176" s="105"/>
      <c r="N176" s="105"/>
      <c r="O176" s="106"/>
      <c r="P176" s="107"/>
    </row>
    <row r="177" spans="2:16" ht="39.950000000000003" customHeight="1">
      <c r="B177" s="85"/>
      <c r="C177" s="86"/>
      <c r="D177" s="287"/>
      <c r="E177" s="364"/>
      <c r="F177" s="166" t="s">
        <v>108</v>
      </c>
      <c r="G177" s="166"/>
      <c r="H177" s="166"/>
      <c r="I177" s="104" t="s">
        <v>2521</v>
      </c>
      <c r="J177" s="105"/>
      <c r="K177" s="105"/>
      <c r="L177" s="105"/>
      <c r="M177" s="105"/>
      <c r="N177" s="105"/>
      <c r="O177" s="106"/>
      <c r="P177" s="107"/>
    </row>
    <row r="178" spans="2:16" ht="39.950000000000003" customHeight="1">
      <c r="B178" s="85"/>
      <c r="C178" s="86"/>
      <c r="D178" s="287"/>
      <c r="E178" s="364"/>
      <c r="F178" s="166" t="s">
        <v>109</v>
      </c>
      <c r="G178" s="166"/>
      <c r="H178" s="166"/>
      <c r="I178" s="104" t="s">
        <v>2522</v>
      </c>
      <c r="J178" s="105"/>
      <c r="K178" s="105"/>
      <c r="L178" s="105"/>
      <c r="M178" s="105"/>
      <c r="N178" s="105"/>
      <c r="O178" s="106"/>
      <c r="P178" s="107"/>
    </row>
    <row r="179" spans="2:16" ht="39.950000000000003" customHeight="1">
      <c r="B179" s="85"/>
      <c r="C179" s="86"/>
      <c r="D179" s="287"/>
      <c r="E179" s="364"/>
      <c r="F179" s="166" t="s">
        <v>429</v>
      </c>
      <c r="G179" s="166"/>
      <c r="H179" s="166"/>
      <c r="I179" s="104"/>
      <c r="J179" s="105"/>
      <c r="K179" s="105"/>
      <c r="L179" s="105"/>
      <c r="M179" s="105"/>
      <c r="N179" s="105"/>
      <c r="O179" s="106"/>
      <c r="P179" s="107"/>
    </row>
    <row r="180" spans="2:16" ht="39.950000000000003" customHeight="1">
      <c r="B180" s="85"/>
      <c r="C180" s="86"/>
      <c r="D180" s="287"/>
      <c r="E180" s="364"/>
      <c r="F180" s="166" t="s">
        <v>110</v>
      </c>
      <c r="G180" s="166"/>
      <c r="H180" s="166"/>
      <c r="I180" s="104" t="s">
        <v>2526</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2523</v>
      </c>
      <c r="J191" s="105"/>
      <c r="K191" s="105"/>
      <c r="L191" s="105"/>
      <c r="M191" s="105"/>
      <c r="N191" s="105"/>
      <c r="O191" s="106"/>
      <c r="P191" s="107"/>
    </row>
    <row r="192" spans="2:16" ht="39.950000000000003" customHeight="1">
      <c r="B192" s="85"/>
      <c r="C192" s="86"/>
      <c r="D192" s="389"/>
      <c r="E192" s="390"/>
      <c r="F192" s="166" t="s">
        <v>108</v>
      </c>
      <c r="G192" s="166"/>
      <c r="H192" s="166"/>
      <c r="I192" s="104" t="s">
        <v>2524</v>
      </c>
      <c r="J192" s="105"/>
      <c r="K192" s="105"/>
      <c r="L192" s="105"/>
      <c r="M192" s="105"/>
      <c r="N192" s="105"/>
      <c r="O192" s="106"/>
      <c r="P192" s="107"/>
    </row>
    <row r="193" spans="2:16" ht="39.950000000000003" customHeight="1">
      <c r="B193" s="85"/>
      <c r="C193" s="86"/>
      <c r="D193" s="389"/>
      <c r="E193" s="390"/>
      <c r="F193" s="168" t="s">
        <v>110</v>
      </c>
      <c r="G193" s="168"/>
      <c r="H193" s="168"/>
      <c r="I193" s="104" t="s">
        <v>2525</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6"/>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2507</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2507</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2507</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2536</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2537</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2507</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2535</v>
      </c>
      <c r="K227" s="173"/>
      <c r="L227" s="173"/>
      <c r="M227" s="173"/>
      <c r="N227" s="173"/>
      <c r="O227" s="173"/>
      <c r="P227" s="174"/>
    </row>
    <row r="228" spans="1:20" ht="20.100000000000001" customHeight="1">
      <c r="B228" s="167" t="s">
        <v>132</v>
      </c>
      <c r="C228" s="166"/>
      <c r="D228" s="166"/>
      <c r="E228" s="166"/>
      <c r="F228" s="138">
        <v>30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v>0</v>
      </c>
      <c r="L238" s="178"/>
      <c r="M238" s="178"/>
      <c r="N238" s="178">
        <v>0.5</v>
      </c>
      <c r="O238" s="138"/>
      <c r="P238" s="179"/>
    </row>
    <row r="239" spans="1:20" ht="20.100000000000001" customHeight="1">
      <c r="B239" s="167" t="s">
        <v>141</v>
      </c>
      <c r="C239" s="166"/>
      <c r="D239" s="166"/>
      <c r="E239" s="367">
        <f>IF(OR($H$239&lt;&gt;"",$K$239&lt;&gt;""),SUM($H$239,$K$239),"")</f>
        <v>0</v>
      </c>
      <c r="F239" s="367"/>
      <c r="G239" s="367"/>
      <c r="H239" s="178">
        <v>0</v>
      </c>
      <c r="I239" s="178"/>
      <c r="J239" s="178"/>
      <c r="K239" s="178">
        <v>0</v>
      </c>
      <c r="L239" s="178"/>
      <c r="M239" s="178"/>
      <c r="N239" s="178">
        <v>0</v>
      </c>
      <c r="O239" s="138"/>
      <c r="P239" s="179"/>
    </row>
    <row r="240" spans="1:20" ht="20.100000000000001" customHeight="1">
      <c r="B240" s="366" t="s">
        <v>142</v>
      </c>
      <c r="C240" s="166"/>
      <c r="D240" s="166"/>
      <c r="E240" s="367">
        <f>IF(OR($H$240&lt;&gt;"",$K$240&lt;&gt;""),SUM($H$240,$K$240),"")</f>
        <v>24</v>
      </c>
      <c r="F240" s="367"/>
      <c r="G240" s="367"/>
      <c r="H240" s="178">
        <v>0</v>
      </c>
      <c r="I240" s="178"/>
      <c r="J240" s="178"/>
      <c r="K240" s="178">
        <v>24</v>
      </c>
      <c r="L240" s="178"/>
      <c r="M240" s="178"/>
      <c r="N240" s="178">
        <v>11.1</v>
      </c>
      <c r="O240" s="138"/>
      <c r="P240" s="179"/>
    </row>
    <row r="241" spans="2:20" ht="20.100000000000001" customHeight="1">
      <c r="B241" s="44"/>
      <c r="C241" s="166" t="s">
        <v>143</v>
      </c>
      <c r="D241" s="166"/>
      <c r="E241" s="367">
        <f>IF(OR($H$241&lt;&gt;"",$K$241&lt;&gt;""),SUM($H$241,$K$241),"")</f>
        <v>24</v>
      </c>
      <c r="F241" s="367"/>
      <c r="G241" s="367"/>
      <c r="H241" s="178">
        <v>0</v>
      </c>
      <c r="I241" s="178"/>
      <c r="J241" s="178"/>
      <c r="K241" s="178">
        <v>24</v>
      </c>
      <c r="L241" s="178"/>
      <c r="M241" s="178"/>
      <c r="N241" s="178">
        <v>11.1</v>
      </c>
      <c r="O241" s="138"/>
      <c r="P241" s="179"/>
    </row>
    <row r="242" spans="2:20" ht="20.100000000000001" customHeight="1">
      <c r="B242" s="45"/>
      <c r="C242" s="166" t="s">
        <v>144</v>
      </c>
      <c r="D242" s="166"/>
      <c r="E242" s="367">
        <f>IF(OR($H$242&lt;&gt;"",$K$242&lt;&gt;""),SUM($H$242,$K$242),"")</f>
        <v>0</v>
      </c>
      <c r="F242" s="367"/>
      <c r="G242" s="367"/>
      <c r="H242" s="178">
        <v>0</v>
      </c>
      <c r="I242" s="178"/>
      <c r="J242" s="178"/>
      <c r="K242" s="178">
        <v>0</v>
      </c>
      <c r="L242" s="178"/>
      <c r="M242" s="178"/>
      <c r="N242" s="178">
        <v>0</v>
      </c>
      <c r="O242" s="138"/>
      <c r="P242" s="179"/>
    </row>
    <row r="243" spans="2:20" ht="20.100000000000001" customHeight="1">
      <c r="B243" s="167" t="s">
        <v>145</v>
      </c>
      <c r="C243" s="166"/>
      <c r="D243" s="166"/>
      <c r="E243" s="367">
        <f>IF(OR($H$243&lt;&gt;"",$K$243&lt;&gt;""),SUM($H$243,$K$243),"")</f>
        <v>0</v>
      </c>
      <c r="F243" s="367"/>
      <c r="G243" s="367"/>
      <c r="H243" s="178">
        <v>0</v>
      </c>
      <c r="I243" s="178"/>
      <c r="J243" s="178"/>
      <c r="K243" s="178">
        <v>0</v>
      </c>
      <c r="L243" s="178"/>
      <c r="M243" s="178"/>
      <c r="N243" s="178">
        <v>0</v>
      </c>
      <c r="O243" s="138"/>
      <c r="P243" s="179"/>
    </row>
    <row r="244" spans="2:20" ht="20.100000000000001" customHeight="1">
      <c r="B244" s="167" t="s">
        <v>146</v>
      </c>
      <c r="C244" s="166"/>
      <c r="D244" s="166"/>
      <c r="E244" s="367">
        <f>IF(OR($H$244&lt;&gt;"",$K$244&lt;&gt;""),SUM($H$244,$K$244),"")</f>
        <v>0</v>
      </c>
      <c r="F244" s="367"/>
      <c r="G244" s="367"/>
      <c r="H244" s="178">
        <v>0</v>
      </c>
      <c r="I244" s="178"/>
      <c r="J244" s="178"/>
      <c r="K244" s="178">
        <v>0</v>
      </c>
      <c r="L244" s="178"/>
      <c r="M244" s="178"/>
      <c r="N244" s="178">
        <v>0</v>
      </c>
      <c r="O244" s="138"/>
      <c r="P244" s="179"/>
    </row>
    <row r="245" spans="2:20" ht="20.100000000000001" customHeight="1">
      <c r="B245" s="167" t="s">
        <v>147</v>
      </c>
      <c r="C245" s="166"/>
      <c r="D245" s="166"/>
      <c r="E245" s="367">
        <f>IF(OR($H$245&lt;&gt;"",$K$245&lt;&gt;""),SUM($H$245,$K$245),"")</f>
        <v>0</v>
      </c>
      <c r="F245" s="367"/>
      <c r="G245" s="367"/>
      <c r="H245" s="178">
        <v>0</v>
      </c>
      <c r="I245" s="178"/>
      <c r="J245" s="178"/>
      <c r="K245" s="178">
        <v>0</v>
      </c>
      <c r="L245" s="178"/>
      <c r="M245" s="178"/>
      <c r="N245" s="178">
        <v>0</v>
      </c>
      <c r="O245" s="138"/>
      <c r="P245" s="179"/>
    </row>
    <row r="246" spans="2:20" ht="20.100000000000001" customHeight="1">
      <c r="B246" s="167" t="s">
        <v>148</v>
      </c>
      <c r="C246" s="166"/>
      <c r="D246" s="166"/>
      <c r="E246" s="367">
        <f>IF(OR($H$246&lt;&gt;"",$K$246&lt;&gt;""),SUM($H$246,$K$246),"")</f>
        <v>0</v>
      </c>
      <c r="F246" s="367"/>
      <c r="G246" s="367"/>
      <c r="H246" s="178">
        <v>0</v>
      </c>
      <c r="I246" s="178"/>
      <c r="J246" s="178"/>
      <c r="K246" s="178">
        <v>0</v>
      </c>
      <c r="L246" s="178"/>
      <c r="M246" s="178"/>
      <c r="N246" s="178">
        <v>0</v>
      </c>
      <c r="O246" s="138"/>
      <c r="P246" s="179"/>
    </row>
    <row r="247" spans="2:20" ht="20.100000000000001" customHeight="1">
      <c r="B247" s="167" t="s">
        <v>149</v>
      </c>
      <c r="C247" s="166"/>
      <c r="D247" s="166"/>
      <c r="E247" s="367">
        <f>IF(OR($H$247&lt;&gt;"",$K$247&lt;&gt;""),SUM($H$247,$K$247),"")</f>
        <v>4</v>
      </c>
      <c r="F247" s="367"/>
      <c r="G247" s="367"/>
      <c r="H247" s="178">
        <v>0</v>
      </c>
      <c r="I247" s="178"/>
      <c r="J247" s="178"/>
      <c r="K247" s="178">
        <v>4</v>
      </c>
      <c r="L247" s="178"/>
      <c r="M247" s="178"/>
      <c r="N247" s="178">
        <v>1.2</v>
      </c>
      <c r="O247" s="138"/>
      <c r="P247" s="179"/>
    </row>
    <row r="248" spans="2:20" ht="20.100000000000001" customHeight="1">
      <c r="B248" s="167" t="s">
        <v>150</v>
      </c>
      <c r="C248" s="166"/>
      <c r="D248" s="166"/>
      <c r="E248" s="367">
        <f>IF(OR($H$248&lt;&gt;"",$K$248&lt;&gt;""),SUM($H$248,$K$248),"")</f>
        <v>3</v>
      </c>
      <c r="F248" s="367"/>
      <c r="G248" s="367"/>
      <c r="H248" s="178">
        <v>0</v>
      </c>
      <c r="I248" s="178"/>
      <c r="J248" s="178"/>
      <c r="K248" s="178">
        <v>3</v>
      </c>
      <c r="L248" s="178"/>
      <c r="M248" s="178"/>
      <c r="N248" s="178">
        <v>0.6</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0</v>
      </c>
      <c r="H258" s="367"/>
      <c r="I258" s="367"/>
      <c r="J258" s="178">
        <v>0</v>
      </c>
      <c r="K258" s="178"/>
      <c r="L258" s="178"/>
      <c r="M258" s="178">
        <v>0</v>
      </c>
      <c r="N258" s="178"/>
      <c r="O258" s="138"/>
      <c r="P258" s="179"/>
    </row>
    <row r="259" spans="2:20" ht="20.100000000000001" customHeight="1">
      <c r="B259" s="167" t="s">
        <v>162</v>
      </c>
      <c r="C259" s="166"/>
      <c r="D259" s="166"/>
      <c r="E259" s="166"/>
      <c r="F259" s="166"/>
      <c r="G259" s="367">
        <f>IF(OR($J$259&lt;&gt;"",$M$259&lt;&gt;""),SUM($J$259,$M$259),"")</f>
        <v>8</v>
      </c>
      <c r="H259" s="367"/>
      <c r="I259" s="367"/>
      <c r="J259" s="178">
        <v>2</v>
      </c>
      <c r="K259" s="178"/>
      <c r="L259" s="178"/>
      <c r="M259" s="178">
        <v>6</v>
      </c>
      <c r="N259" s="178"/>
      <c r="O259" s="138"/>
      <c r="P259" s="179"/>
    </row>
    <row r="260" spans="2:20" ht="20.100000000000001" customHeight="1">
      <c r="B260" s="167" t="s">
        <v>163</v>
      </c>
      <c r="C260" s="166"/>
      <c r="D260" s="166"/>
      <c r="E260" s="166"/>
      <c r="F260" s="166"/>
      <c r="G260" s="367">
        <f>IF(OR($J$260&lt;&gt;"",$M$260&lt;&gt;""),SUM($J$260,$M$260),"")</f>
        <v>4</v>
      </c>
      <c r="H260" s="367"/>
      <c r="I260" s="367"/>
      <c r="J260" s="178">
        <v>0</v>
      </c>
      <c r="K260" s="178"/>
      <c r="L260" s="178"/>
      <c r="M260" s="178">
        <v>4</v>
      </c>
      <c r="N260" s="178"/>
      <c r="O260" s="138"/>
      <c r="P260" s="179"/>
    </row>
    <row r="261" spans="2:20" ht="20.100000000000001" customHeight="1">
      <c r="B261" s="167" t="s">
        <v>399</v>
      </c>
      <c r="C261" s="166"/>
      <c r="D261" s="166"/>
      <c r="E261" s="166"/>
      <c r="F261" s="166"/>
      <c r="G261" s="367">
        <f>IF(OR($J$261&lt;&gt;"",$M$261&lt;&gt;""),SUM($J$261,$M$261),"")</f>
        <v>8</v>
      </c>
      <c r="H261" s="367"/>
      <c r="I261" s="367"/>
      <c r="J261" s="178">
        <v>7</v>
      </c>
      <c r="K261" s="178"/>
      <c r="L261" s="178"/>
      <c r="M261" s="178">
        <v>1</v>
      </c>
      <c r="N261" s="178"/>
      <c r="O261" s="138"/>
      <c r="P261" s="179"/>
    </row>
    <row r="262" spans="2:20" ht="20.100000000000001" customHeight="1" thickBot="1">
      <c r="B262" s="186" t="s">
        <v>164</v>
      </c>
      <c r="C262" s="187"/>
      <c r="D262" s="187"/>
      <c r="E262" s="187"/>
      <c r="F262" s="187"/>
      <c r="G262" s="358">
        <f>IF(OR($J$262&lt;&gt;"",$M$262&lt;&gt;""),SUM($J$262,$M$262),"")</f>
        <v>0</v>
      </c>
      <c r="H262" s="358"/>
      <c r="I262" s="358"/>
      <c r="J262" s="211">
        <v>0</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0</v>
      </c>
      <c r="H267" s="367"/>
      <c r="I267" s="367"/>
      <c r="J267" s="178">
        <v>0</v>
      </c>
      <c r="K267" s="178"/>
      <c r="L267" s="178"/>
      <c r="M267" s="178">
        <v>0</v>
      </c>
      <c r="N267" s="178"/>
      <c r="O267" s="138"/>
      <c r="P267" s="179"/>
    </row>
    <row r="268" spans="2:20" ht="20.100000000000001" customHeight="1">
      <c r="B268" s="167" t="s">
        <v>167</v>
      </c>
      <c r="C268" s="166"/>
      <c r="D268" s="166"/>
      <c r="E268" s="166"/>
      <c r="F268" s="166"/>
      <c r="G268" s="367">
        <f>IF(OR($J$268&lt;&gt;"",$M$268&lt;&gt;""),SUM($J$268,$M$268),"")</f>
        <v>0</v>
      </c>
      <c r="H268" s="367"/>
      <c r="I268" s="367"/>
      <c r="J268" s="178">
        <v>0</v>
      </c>
      <c r="K268" s="178"/>
      <c r="L268" s="178"/>
      <c r="M268" s="178">
        <v>0</v>
      </c>
      <c r="N268" s="178"/>
      <c r="O268" s="138"/>
      <c r="P268" s="179"/>
    </row>
    <row r="269" spans="2:20" ht="20.100000000000001" customHeight="1">
      <c r="B269" s="167" t="s">
        <v>168</v>
      </c>
      <c r="C269" s="166"/>
      <c r="D269" s="166"/>
      <c r="E269" s="166"/>
      <c r="F269" s="166"/>
      <c r="G269" s="367">
        <f>IF(OR($J$269&lt;&gt;"",$M$269&lt;&gt;""),SUM($J$269,$M$269),"")</f>
        <v>0</v>
      </c>
      <c r="H269" s="367"/>
      <c r="I269" s="367"/>
      <c r="J269" s="178">
        <v>0</v>
      </c>
      <c r="K269" s="178"/>
      <c r="L269" s="178"/>
      <c r="M269" s="178">
        <v>0</v>
      </c>
      <c r="N269" s="178"/>
      <c r="O269" s="138"/>
      <c r="P269" s="179"/>
    </row>
    <row r="270" spans="2:20" ht="20.100000000000001" customHeight="1">
      <c r="B270" s="167" t="s">
        <v>169</v>
      </c>
      <c r="C270" s="166"/>
      <c r="D270" s="166"/>
      <c r="E270" s="166"/>
      <c r="F270" s="166"/>
      <c r="G270" s="367">
        <f>IF(OR($J$270&lt;&gt;"",$M$270&lt;&gt;""),SUM($J$270,$M$270),"")</f>
        <v>0</v>
      </c>
      <c r="H270" s="367"/>
      <c r="I270" s="367"/>
      <c r="J270" s="178">
        <v>0</v>
      </c>
      <c r="K270" s="178"/>
      <c r="L270" s="178"/>
      <c r="M270" s="178">
        <v>0</v>
      </c>
      <c r="N270" s="178"/>
      <c r="O270" s="138"/>
      <c r="P270" s="179"/>
    </row>
    <row r="271" spans="2:20" ht="20.100000000000001" customHeight="1">
      <c r="B271" s="167" t="s">
        <v>170</v>
      </c>
      <c r="C271" s="166"/>
      <c r="D271" s="166"/>
      <c r="E271" s="166"/>
      <c r="F271" s="166"/>
      <c r="G271" s="367">
        <f>IF(OR($J$271&lt;&gt;"",$M$271&lt;&gt;""),SUM($J$271,$M$271),"")</f>
        <v>0</v>
      </c>
      <c r="H271" s="367"/>
      <c r="I271" s="367"/>
      <c r="J271" s="178">
        <v>0</v>
      </c>
      <c r="K271" s="178"/>
      <c r="L271" s="178"/>
      <c r="M271" s="178">
        <v>0</v>
      </c>
      <c r="N271" s="178"/>
      <c r="O271" s="138"/>
      <c r="P271" s="179"/>
    </row>
    <row r="272" spans="2:20" ht="20.100000000000001" customHeight="1">
      <c r="B272" s="366" t="s">
        <v>171</v>
      </c>
      <c r="C272" s="168"/>
      <c r="D272" s="168"/>
      <c r="E272" s="168"/>
      <c r="F272" s="168"/>
      <c r="G272" s="367">
        <f>IF(OR($J$272&lt;&gt;"",$M$272&lt;&gt;""),SUM($J$272,$M$272),"")</f>
        <v>0</v>
      </c>
      <c r="H272" s="367"/>
      <c r="I272" s="367"/>
      <c r="J272" s="178">
        <v>0</v>
      </c>
      <c r="K272" s="178"/>
      <c r="L272" s="178"/>
      <c r="M272" s="178">
        <v>0</v>
      </c>
      <c r="N272" s="178"/>
      <c r="O272" s="138"/>
      <c r="P272" s="179"/>
    </row>
    <row r="273" spans="1:20" ht="20.100000000000001" customHeight="1">
      <c r="A273" s="4"/>
      <c r="B273" s="171" t="s">
        <v>412</v>
      </c>
      <c r="C273" s="171"/>
      <c r="D273" s="171"/>
      <c r="E273" s="171"/>
      <c r="F273" s="242"/>
      <c r="G273" s="367">
        <f>IF(OR($J$273&lt;&gt;"",$M$273&lt;&gt;""),SUM($J$273,$M$273),"")</f>
        <v>0</v>
      </c>
      <c r="H273" s="367"/>
      <c r="I273" s="367"/>
      <c r="J273" s="178">
        <v>0</v>
      </c>
      <c r="K273" s="178"/>
      <c r="L273" s="178"/>
      <c r="M273" s="178">
        <v>0</v>
      </c>
      <c r="N273" s="178"/>
      <c r="O273" s="138"/>
      <c r="P273" s="179"/>
    </row>
    <row r="274" spans="1:20" ht="20.100000000000001" customHeight="1" thickBot="1">
      <c r="A274" s="4"/>
      <c r="B274" s="223" t="s">
        <v>413</v>
      </c>
      <c r="C274" s="223"/>
      <c r="D274" s="223"/>
      <c r="E274" s="223"/>
      <c r="F274" s="224"/>
      <c r="G274" s="358">
        <f>IF(OR($J$274&lt;&gt;"",$M$274&lt;&gt;""),SUM($J$274,$M$274),"")</f>
        <v>0</v>
      </c>
      <c r="H274" s="358"/>
      <c r="I274" s="358"/>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16</v>
      </c>
      <c r="H277" s="47" t="s">
        <v>504</v>
      </c>
      <c r="I277" s="29">
        <v>30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t="s">
        <v>2538</v>
      </c>
      <c r="L290" s="105"/>
      <c r="M290" s="105"/>
      <c r="N290" s="105"/>
      <c r="O290" s="105"/>
      <c r="P290" s="107"/>
    </row>
    <row r="291" spans="2:20" ht="60" customHeight="1">
      <c r="B291" s="134"/>
      <c r="C291" s="120"/>
      <c r="D291" s="120"/>
      <c r="E291" s="120"/>
      <c r="F291" s="135"/>
      <c r="G291" s="166" t="s">
        <v>407</v>
      </c>
      <c r="H291" s="166"/>
      <c r="I291" s="166"/>
      <c r="J291" s="166"/>
      <c r="K291" s="104" t="s">
        <v>2554</v>
      </c>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2507</v>
      </c>
      <c r="M295" s="193"/>
      <c r="N295" s="193"/>
      <c r="O295" s="193"/>
      <c r="P295" s="194"/>
    </row>
    <row r="296" spans="2:20" ht="20.100000000000001" customHeight="1">
      <c r="B296" s="344"/>
      <c r="C296" s="345"/>
      <c r="D296" s="345"/>
      <c r="E296" s="345"/>
      <c r="F296" s="346"/>
      <c r="G296" s="117" t="s">
        <v>456</v>
      </c>
      <c r="H296" s="133"/>
      <c r="I296" s="138" t="s">
        <v>2507</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2539</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0</v>
      </c>
      <c r="H301" s="28">
        <v>0</v>
      </c>
      <c r="I301" s="28">
        <v>2</v>
      </c>
      <c r="J301" s="28">
        <v>0</v>
      </c>
      <c r="K301" s="28">
        <v>0</v>
      </c>
      <c r="L301" s="28">
        <v>0</v>
      </c>
      <c r="M301" s="28">
        <v>0</v>
      </c>
      <c r="N301" s="28">
        <v>0</v>
      </c>
      <c r="O301" s="28">
        <v>0</v>
      </c>
      <c r="P301" s="28">
        <v>0</v>
      </c>
      <c r="Q301" s="12"/>
    </row>
    <row r="302" spans="2:20" ht="20.100000000000001" customHeight="1">
      <c r="B302" s="132" t="s">
        <v>186</v>
      </c>
      <c r="C302" s="118"/>
      <c r="D302" s="118"/>
      <c r="E302" s="118"/>
      <c r="F302" s="133"/>
      <c r="G302" s="28">
        <v>0</v>
      </c>
      <c r="H302" s="28">
        <v>0</v>
      </c>
      <c r="I302" s="28">
        <v>1</v>
      </c>
      <c r="J302" s="28">
        <v>0</v>
      </c>
      <c r="K302" s="28">
        <v>0</v>
      </c>
      <c r="L302" s="28">
        <v>0</v>
      </c>
      <c r="M302" s="28">
        <v>0</v>
      </c>
      <c r="N302" s="28">
        <v>0</v>
      </c>
      <c r="O302" s="28">
        <v>0</v>
      </c>
      <c r="P302" s="28">
        <v>0</v>
      </c>
      <c r="Q302" s="12"/>
    </row>
    <row r="303" spans="2:20" ht="20.100000000000001" customHeight="1">
      <c r="B303" s="334" t="s">
        <v>187</v>
      </c>
      <c r="C303" s="335"/>
      <c r="D303" s="169" t="s">
        <v>188</v>
      </c>
      <c r="E303" s="171"/>
      <c r="F303" s="242"/>
      <c r="G303" s="28">
        <v>0</v>
      </c>
      <c r="H303" s="28">
        <v>0</v>
      </c>
      <c r="I303" s="28"/>
      <c r="J303" s="28">
        <v>0</v>
      </c>
      <c r="K303" s="28">
        <v>0</v>
      </c>
      <c r="L303" s="28">
        <v>0</v>
      </c>
      <c r="M303" s="28">
        <v>0</v>
      </c>
      <c r="N303" s="28">
        <v>0</v>
      </c>
      <c r="O303" s="28">
        <v>0</v>
      </c>
      <c r="P303" s="28">
        <v>0</v>
      </c>
      <c r="Q303" s="12"/>
    </row>
    <row r="304" spans="2:20" ht="20.100000000000001" customHeight="1">
      <c r="B304" s="336"/>
      <c r="C304" s="337"/>
      <c r="D304" s="117" t="s">
        <v>189</v>
      </c>
      <c r="E304" s="118"/>
      <c r="F304" s="133"/>
      <c r="G304" s="332">
        <v>0</v>
      </c>
      <c r="H304" s="332">
        <v>0</v>
      </c>
      <c r="I304" s="332"/>
      <c r="J304" s="332">
        <v>0</v>
      </c>
      <c r="K304" s="332">
        <v>0</v>
      </c>
      <c r="L304" s="332">
        <v>0</v>
      </c>
      <c r="M304" s="332">
        <v>0</v>
      </c>
      <c r="N304" s="332">
        <v>0</v>
      </c>
      <c r="O304" s="332">
        <v>0</v>
      </c>
      <c r="P304" s="332">
        <v>0</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0</v>
      </c>
      <c r="H306" s="332">
        <v>0</v>
      </c>
      <c r="I306" s="332"/>
      <c r="J306" s="332">
        <v>0</v>
      </c>
      <c r="K306" s="332">
        <v>0</v>
      </c>
      <c r="L306" s="332">
        <v>0</v>
      </c>
      <c r="M306" s="332">
        <v>0</v>
      </c>
      <c r="N306" s="332">
        <v>0</v>
      </c>
      <c r="O306" s="332">
        <v>0</v>
      </c>
      <c r="P306" s="332">
        <v>0</v>
      </c>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0</v>
      </c>
      <c r="H308" s="332">
        <v>0</v>
      </c>
      <c r="I308" s="332"/>
      <c r="J308" s="332">
        <v>0</v>
      </c>
      <c r="K308" s="332">
        <v>0</v>
      </c>
      <c r="L308" s="332">
        <v>0</v>
      </c>
      <c r="M308" s="332">
        <v>0</v>
      </c>
      <c r="N308" s="332">
        <v>0</v>
      </c>
      <c r="O308" s="332">
        <v>0</v>
      </c>
      <c r="P308" s="332">
        <v>0</v>
      </c>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0</v>
      </c>
      <c r="H310" s="28">
        <v>0</v>
      </c>
      <c r="I310" s="28"/>
      <c r="J310" s="28">
        <v>0</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t="s">
        <v>2507</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2527</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2528</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2540</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2541</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2542</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13.7</v>
      </c>
      <c r="J334" s="93"/>
      <c r="K334" s="93"/>
      <c r="L334" s="55" t="s">
        <v>490</v>
      </c>
      <c r="M334" s="138">
        <v>13.7</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6" t="s">
        <v>209</v>
      </c>
      <c r="C340" s="218"/>
      <c r="D340" s="218"/>
      <c r="E340" s="218"/>
      <c r="F340" s="218"/>
      <c r="G340" s="218"/>
      <c r="H340" s="236"/>
      <c r="I340" s="314">
        <v>123000</v>
      </c>
      <c r="J340" s="93"/>
      <c r="K340" s="93"/>
      <c r="L340" s="50" t="s">
        <v>499</v>
      </c>
      <c r="M340" s="314">
        <v>83000</v>
      </c>
      <c r="N340" s="93"/>
      <c r="O340" s="93"/>
      <c r="P340" s="37" t="s">
        <v>499</v>
      </c>
    </row>
    <row r="341" spans="2:20" ht="20.100000000000001" customHeight="1">
      <c r="B341" s="191"/>
      <c r="C341" s="169" t="s">
        <v>210</v>
      </c>
      <c r="D341" s="171"/>
      <c r="E341" s="171"/>
      <c r="F341" s="171"/>
      <c r="G341" s="171"/>
      <c r="H341" s="242"/>
      <c r="I341" s="314">
        <v>50000</v>
      </c>
      <c r="J341" s="93"/>
      <c r="K341" s="93"/>
      <c r="L341" s="50" t="s">
        <v>499</v>
      </c>
      <c r="M341" s="314">
        <v>50000</v>
      </c>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40000</v>
      </c>
      <c r="J343" s="93"/>
      <c r="K343" s="93"/>
      <c r="L343" s="50" t="s">
        <v>499</v>
      </c>
      <c r="M343" s="138">
        <v>0</v>
      </c>
      <c r="N343" s="93"/>
      <c r="O343" s="93"/>
      <c r="P343" s="37" t="s">
        <v>499</v>
      </c>
    </row>
    <row r="344" spans="2:20" ht="20.100000000000001" customHeight="1">
      <c r="B344" s="167"/>
      <c r="C344" s="315"/>
      <c r="D344" s="315"/>
      <c r="E344" s="169" t="s">
        <v>222</v>
      </c>
      <c r="F344" s="171"/>
      <c r="G344" s="171"/>
      <c r="H344" s="242"/>
      <c r="I344" s="314">
        <v>20000</v>
      </c>
      <c r="J344" s="93"/>
      <c r="K344" s="93"/>
      <c r="L344" s="50" t="s">
        <v>499</v>
      </c>
      <c r="M344" s="314">
        <v>20000</v>
      </c>
      <c r="N344" s="93"/>
      <c r="O344" s="93"/>
      <c r="P344" s="37" t="s">
        <v>499</v>
      </c>
    </row>
    <row r="345" spans="2:20" ht="20.100000000000001" customHeight="1">
      <c r="B345" s="167"/>
      <c r="C345" s="315"/>
      <c r="D345" s="315"/>
      <c r="E345" s="169" t="s">
        <v>223</v>
      </c>
      <c r="F345" s="171"/>
      <c r="G345" s="171"/>
      <c r="H345" s="242"/>
      <c r="I345" s="138">
        <v>0</v>
      </c>
      <c r="J345" s="93"/>
      <c r="K345" s="93"/>
      <c r="L345" s="50" t="s">
        <v>499</v>
      </c>
      <c r="M345" s="138">
        <v>0</v>
      </c>
      <c r="N345" s="93"/>
      <c r="O345" s="93"/>
      <c r="P345" s="37" t="s">
        <v>499</v>
      </c>
    </row>
    <row r="346" spans="2:20" ht="20.100000000000001" customHeight="1">
      <c r="B346" s="167"/>
      <c r="C346" s="315"/>
      <c r="D346" s="315"/>
      <c r="E346" s="169" t="s">
        <v>224</v>
      </c>
      <c r="F346" s="171"/>
      <c r="G346" s="171"/>
      <c r="H346" s="242"/>
      <c r="I346" s="314">
        <v>0</v>
      </c>
      <c r="J346" s="93"/>
      <c r="K346" s="93"/>
      <c r="L346" s="50" t="s">
        <v>499</v>
      </c>
      <c r="M346" s="314">
        <v>0</v>
      </c>
      <c r="N346" s="93"/>
      <c r="O346" s="93"/>
      <c r="P346" s="37" t="s">
        <v>499</v>
      </c>
    </row>
    <row r="347" spans="2:20" ht="20.100000000000001" customHeight="1">
      <c r="B347" s="167"/>
      <c r="C347" s="315"/>
      <c r="D347" s="315"/>
      <c r="E347" s="169" t="s">
        <v>71</v>
      </c>
      <c r="F347" s="171"/>
      <c r="G347" s="171"/>
      <c r="H347" s="242"/>
      <c r="I347" s="314">
        <v>13000</v>
      </c>
      <c r="J347" s="93"/>
      <c r="K347" s="93"/>
      <c r="L347" s="50" t="s">
        <v>499</v>
      </c>
      <c r="M347" s="314">
        <v>13000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2529</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t="s">
        <v>2532</v>
      </c>
      <c r="H356" s="173"/>
      <c r="I356" s="173"/>
      <c r="J356" s="173"/>
      <c r="K356" s="173"/>
      <c r="L356" s="173"/>
      <c r="M356" s="173"/>
      <c r="N356" s="173"/>
      <c r="O356" s="173"/>
      <c r="P356" s="174"/>
    </row>
    <row r="357" spans="2:20" ht="60" customHeight="1">
      <c r="B357" s="296" t="s">
        <v>222</v>
      </c>
      <c r="C357" s="171"/>
      <c r="D357" s="171"/>
      <c r="E357" s="171"/>
      <c r="F357" s="242"/>
      <c r="G357" s="172" t="s">
        <v>2531</v>
      </c>
      <c r="H357" s="173"/>
      <c r="I357" s="173"/>
      <c r="J357" s="173"/>
      <c r="K357" s="173"/>
      <c r="L357" s="173"/>
      <c r="M357" s="173"/>
      <c r="N357" s="173"/>
      <c r="O357" s="173"/>
      <c r="P357" s="174"/>
    </row>
    <row r="358" spans="2:20" ht="60" customHeight="1">
      <c r="B358" s="296" t="s">
        <v>221</v>
      </c>
      <c r="C358" s="171"/>
      <c r="D358" s="171"/>
      <c r="E358" s="171"/>
      <c r="F358" s="242"/>
      <c r="G358" s="172" t="s">
        <v>2533</v>
      </c>
      <c r="H358" s="173"/>
      <c r="I358" s="173"/>
      <c r="J358" s="173"/>
      <c r="K358" s="173"/>
      <c r="L358" s="173"/>
      <c r="M358" s="173"/>
      <c r="N358" s="173"/>
      <c r="O358" s="173"/>
      <c r="P358" s="174"/>
    </row>
    <row r="359" spans="2:20" ht="60" customHeight="1">
      <c r="B359" s="296" t="s">
        <v>224</v>
      </c>
      <c r="C359" s="171"/>
      <c r="D359" s="171"/>
      <c r="E359" s="171"/>
      <c r="F359" s="242"/>
      <c r="G359" s="172" t="s">
        <v>2534</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2530</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12</v>
      </c>
      <c r="I387" s="193"/>
      <c r="J387" s="193"/>
      <c r="K387" s="193"/>
      <c r="L387" s="193"/>
      <c r="M387" s="193"/>
      <c r="N387" s="193"/>
      <c r="O387" s="193"/>
      <c r="P387" s="49" t="s">
        <v>495</v>
      </c>
    </row>
    <row r="388" spans="1:20" ht="20.100000000000001" customHeight="1">
      <c r="B388" s="280"/>
      <c r="C388" s="281"/>
      <c r="D388" s="166" t="s">
        <v>250</v>
      </c>
      <c r="E388" s="166"/>
      <c r="F388" s="166"/>
      <c r="G388" s="166"/>
      <c r="H388" s="138">
        <v>13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3</v>
      </c>
      <c r="I389" s="93"/>
      <c r="J389" s="93"/>
      <c r="K389" s="93"/>
      <c r="L389" s="93"/>
      <c r="M389" s="93"/>
      <c r="N389" s="93"/>
      <c r="O389" s="93"/>
      <c r="P389" s="37" t="s">
        <v>497</v>
      </c>
    </row>
    <row r="390" spans="1:20" ht="20.100000000000001" customHeight="1">
      <c r="B390" s="167"/>
      <c r="C390" s="166"/>
      <c r="D390" s="166" t="s">
        <v>252</v>
      </c>
      <c r="E390" s="166"/>
      <c r="F390" s="166"/>
      <c r="G390" s="166"/>
      <c r="H390" s="138">
        <v>6</v>
      </c>
      <c r="I390" s="93"/>
      <c r="J390" s="93"/>
      <c r="K390" s="93"/>
      <c r="L390" s="93"/>
      <c r="M390" s="93"/>
      <c r="N390" s="93"/>
      <c r="O390" s="93"/>
      <c r="P390" s="37" t="s">
        <v>497</v>
      </c>
    </row>
    <row r="391" spans="1:20" ht="20.100000000000001" customHeight="1">
      <c r="B391" s="167"/>
      <c r="C391" s="166"/>
      <c r="D391" s="166" t="s">
        <v>253</v>
      </c>
      <c r="E391" s="166"/>
      <c r="F391" s="166"/>
      <c r="G391" s="166"/>
      <c r="H391" s="138">
        <v>7</v>
      </c>
      <c r="I391" s="93"/>
      <c r="J391" s="93"/>
      <c r="K391" s="93"/>
      <c r="L391" s="93"/>
      <c r="M391" s="93"/>
      <c r="N391" s="93"/>
      <c r="O391" s="93"/>
      <c r="P391" s="37" t="s">
        <v>497</v>
      </c>
    </row>
    <row r="392" spans="1:20" ht="20.100000000000001" customHeight="1">
      <c r="B392" s="167"/>
      <c r="C392" s="166"/>
      <c r="D392" s="166" t="s">
        <v>254</v>
      </c>
      <c r="E392" s="166"/>
      <c r="F392" s="166"/>
      <c r="G392" s="166"/>
      <c r="H392" s="138">
        <v>10</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2</v>
      </c>
      <c r="I395" s="93"/>
      <c r="J395" s="93"/>
      <c r="K395" s="93"/>
      <c r="L395" s="93"/>
      <c r="M395" s="93"/>
      <c r="N395" s="93"/>
      <c r="O395" s="93"/>
      <c r="P395" s="37" t="s">
        <v>497</v>
      </c>
    </row>
    <row r="396" spans="1:20" ht="20.100000000000001" customHeight="1">
      <c r="B396" s="265"/>
      <c r="C396" s="266"/>
      <c r="D396" s="166" t="s">
        <v>258</v>
      </c>
      <c r="E396" s="166"/>
      <c r="F396" s="166"/>
      <c r="G396" s="166"/>
      <c r="H396" s="138">
        <v>1</v>
      </c>
      <c r="I396" s="93"/>
      <c r="J396" s="93"/>
      <c r="K396" s="93"/>
      <c r="L396" s="93"/>
      <c r="M396" s="93"/>
      <c r="N396" s="93"/>
      <c r="O396" s="93"/>
      <c r="P396" s="37" t="s">
        <v>497</v>
      </c>
    </row>
    <row r="397" spans="1:20" ht="20.100000000000001" customHeight="1">
      <c r="B397" s="265"/>
      <c r="C397" s="266"/>
      <c r="D397" s="166" t="s">
        <v>259</v>
      </c>
      <c r="E397" s="166"/>
      <c r="F397" s="166"/>
      <c r="G397" s="166"/>
      <c r="H397" s="138">
        <v>1</v>
      </c>
      <c r="I397" s="93"/>
      <c r="J397" s="93"/>
      <c r="K397" s="93"/>
      <c r="L397" s="93"/>
      <c r="M397" s="93"/>
      <c r="N397" s="93"/>
      <c r="O397" s="93"/>
      <c r="P397" s="37" t="s">
        <v>497</v>
      </c>
    </row>
    <row r="398" spans="1:20" ht="20.100000000000001" customHeight="1">
      <c r="B398" s="265"/>
      <c r="C398" s="266"/>
      <c r="D398" s="166" t="s">
        <v>260</v>
      </c>
      <c r="E398" s="166"/>
      <c r="F398" s="166"/>
      <c r="G398" s="166"/>
      <c r="H398" s="138">
        <v>0</v>
      </c>
      <c r="I398" s="93"/>
      <c r="J398" s="93"/>
      <c r="K398" s="93"/>
      <c r="L398" s="93"/>
      <c r="M398" s="93"/>
      <c r="N398" s="93"/>
      <c r="O398" s="93"/>
      <c r="P398" s="37" t="s">
        <v>497</v>
      </c>
    </row>
    <row r="399" spans="1:20" ht="20.100000000000001" customHeight="1">
      <c r="B399" s="265"/>
      <c r="C399" s="266"/>
      <c r="D399" s="166" t="s">
        <v>261</v>
      </c>
      <c r="E399" s="166"/>
      <c r="F399" s="166"/>
      <c r="G399" s="166"/>
      <c r="H399" s="138">
        <v>10</v>
      </c>
      <c r="I399" s="93"/>
      <c r="J399" s="93"/>
      <c r="K399" s="93"/>
      <c r="L399" s="93"/>
      <c r="M399" s="93"/>
      <c r="N399" s="93"/>
      <c r="O399" s="93"/>
      <c r="P399" s="37" t="s">
        <v>497</v>
      </c>
    </row>
    <row r="400" spans="1:20" ht="20.100000000000001" customHeight="1">
      <c r="B400" s="267"/>
      <c r="C400" s="268"/>
      <c r="D400" s="166" t="s">
        <v>262</v>
      </c>
      <c r="E400" s="166"/>
      <c r="F400" s="166"/>
      <c r="G400" s="166"/>
      <c r="H400" s="138">
        <v>12</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11</v>
      </c>
      <c r="I401" s="93"/>
      <c r="J401" s="93"/>
      <c r="K401" s="93"/>
      <c r="L401" s="93"/>
      <c r="M401" s="93"/>
      <c r="N401" s="93"/>
      <c r="O401" s="93"/>
      <c r="P401" s="37" t="s">
        <v>497</v>
      </c>
    </row>
    <row r="402" spans="2:20" ht="20.100000000000001" customHeight="1">
      <c r="B402" s="167"/>
      <c r="C402" s="166"/>
      <c r="D402" s="166" t="s">
        <v>264</v>
      </c>
      <c r="E402" s="166"/>
      <c r="F402" s="166"/>
      <c r="G402" s="166"/>
      <c r="H402" s="138">
        <v>6</v>
      </c>
      <c r="I402" s="93"/>
      <c r="J402" s="93"/>
      <c r="K402" s="93"/>
      <c r="L402" s="93"/>
      <c r="M402" s="93"/>
      <c r="N402" s="93"/>
      <c r="O402" s="93"/>
      <c r="P402" s="37" t="s">
        <v>497</v>
      </c>
    </row>
    <row r="403" spans="2:20" ht="20.100000000000001" customHeight="1">
      <c r="B403" s="167"/>
      <c r="C403" s="166"/>
      <c r="D403" s="166" t="s">
        <v>265</v>
      </c>
      <c r="E403" s="166"/>
      <c r="F403" s="166"/>
      <c r="G403" s="166"/>
      <c r="H403" s="138">
        <v>9</v>
      </c>
      <c r="I403" s="93"/>
      <c r="J403" s="93"/>
      <c r="K403" s="93"/>
      <c r="L403" s="93"/>
      <c r="M403" s="93"/>
      <c r="N403" s="93"/>
      <c r="O403" s="93"/>
      <c r="P403" s="37" t="s">
        <v>497</v>
      </c>
    </row>
    <row r="404" spans="2:20" ht="20.100000000000001" customHeight="1">
      <c r="B404" s="167"/>
      <c r="C404" s="166"/>
      <c r="D404" s="166" t="s">
        <v>266</v>
      </c>
      <c r="E404" s="166"/>
      <c r="F404" s="166"/>
      <c r="G404" s="166"/>
      <c r="H404" s="138">
        <v>0</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78.5</v>
      </c>
      <c r="I409" s="193"/>
      <c r="J409" s="193"/>
      <c r="K409" s="193"/>
      <c r="L409" s="193"/>
      <c r="M409" s="193"/>
      <c r="N409" s="193"/>
      <c r="O409" s="193"/>
      <c r="P409" s="49" t="s">
        <v>503</v>
      </c>
    </row>
    <row r="410" spans="2:20" ht="20.100000000000001" customHeight="1">
      <c r="B410" s="167" t="s">
        <v>271</v>
      </c>
      <c r="C410" s="166"/>
      <c r="D410" s="166"/>
      <c r="E410" s="166"/>
      <c r="F410" s="166"/>
      <c r="G410" s="166"/>
      <c r="H410" s="138">
        <v>26</v>
      </c>
      <c r="I410" s="93"/>
      <c r="J410" s="93"/>
      <c r="K410" s="93"/>
      <c r="L410" s="93"/>
      <c r="M410" s="93"/>
      <c r="N410" s="93"/>
      <c r="O410" s="93"/>
      <c r="P410" s="37" t="s">
        <v>495</v>
      </c>
    </row>
    <row r="411" spans="2:20" ht="20.100000000000001" customHeight="1">
      <c r="B411" s="167" t="s">
        <v>272</v>
      </c>
      <c r="C411" s="166"/>
      <c r="D411" s="166"/>
      <c r="E411" s="166"/>
      <c r="F411" s="166"/>
      <c r="G411" s="166"/>
      <c r="H411" s="138">
        <v>86</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61</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0</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2545</v>
      </c>
      <c r="I431" s="173"/>
      <c r="J431" s="173"/>
      <c r="K431" s="173"/>
      <c r="L431" s="173"/>
      <c r="M431" s="173"/>
      <c r="N431" s="173"/>
      <c r="O431" s="173"/>
      <c r="P431" s="174"/>
    </row>
    <row r="432" spans="1:20" ht="20.100000000000001" customHeight="1">
      <c r="B432" s="248"/>
      <c r="C432" s="169" t="s">
        <v>14</v>
      </c>
      <c r="D432" s="171"/>
      <c r="E432" s="171"/>
      <c r="F432" s="171"/>
      <c r="G432" s="242"/>
      <c r="H432" s="89" t="s">
        <v>2484</v>
      </c>
      <c r="I432" s="90"/>
      <c r="J432" s="35" t="s">
        <v>487</v>
      </c>
      <c r="K432" s="90" t="s">
        <v>2499</v>
      </c>
      <c r="L432" s="90"/>
      <c r="M432" s="35" t="s">
        <v>487</v>
      </c>
      <c r="N432" s="90" t="s">
        <v>2500</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17</v>
      </c>
      <c r="N434" s="35" t="s">
        <v>504</v>
      </c>
      <c r="O434" s="24">
        <v>30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17</v>
      </c>
      <c r="N435" s="35" t="s">
        <v>504</v>
      </c>
      <c r="O435" s="24">
        <v>30</v>
      </c>
      <c r="P435" s="37" t="s">
        <v>505</v>
      </c>
    </row>
    <row r="436" spans="2:16" ht="39.950000000000003" customHeight="1">
      <c r="B436" s="248"/>
      <c r="C436" s="169" t="s">
        <v>289</v>
      </c>
      <c r="D436" s="171"/>
      <c r="E436" s="171"/>
      <c r="F436" s="171"/>
      <c r="G436" s="242"/>
      <c r="H436" s="172" t="s">
        <v>2532</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2544</v>
      </c>
      <c r="I438" s="173"/>
      <c r="J438" s="173"/>
      <c r="K438" s="173"/>
      <c r="L438" s="173"/>
      <c r="M438" s="173"/>
      <c r="N438" s="173"/>
      <c r="O438" s="173"/>
      <c r="P438" s="174"/>
    </row>
    <row r="439" spans="2:16" ht="20.100000000000001" customHeight="1">
      <c r="B439" s="240"/>
      <c r="C439" s="169" t="s">
        <v>14</v>
      </c>
      <c r="D439" s="171"/>
      <c r="E439" s="171"/>
      <c r="F439" s="171"/>
      <c r="G439" s="242"/>
      <c r="H439" s="89" t="s">
        <v>2484</v>
      </c>
      <c r="I439" s="90"/>
      <c r="J439" s="35" t="s">
        <v>487</v>
      </c>
      <c r="K439" s="90" t="s">
        <v>2485</v>
      </c>
      <c r="L439" s="90"/>
      <c r="M439" s="35" t="s">
        <v>487</v>
      </c>
      <c r="N439" s="90" t="s">
        <v>2486</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30</v>
      </c>
      <c r="P440" s="37" t="s">
        <v>505</v>
      </c>
    </row>
    <row r="441" spans="2:16" ht="20.100000000000001" customHeight="1">
      <c r="B441" s="240"/>
      <c r="C441" s="119"/>
      <c r="D441" s="120"/>
      <c r="E441" s="135"/>
      <c r="F441" s="234" t="s">
        <v>287</v>
      </c>
      <c r="G441" s="235"/>
      <c r="H441" s="23">
        <v>9</v>
      </c>
      <c r="I441" s="35" t="s">
        <v>504</v>
      </c>
      <c r="J441" s="24">
        <v>0</v>
      </c>
      <c r="K441" s="35" t="s">
        <v>505</v>
      </c>
      <c r="L441" s="56" t="s">
        <v>450</v>
      </c>
      <c r="M441" s="24">
        <v>17</v>
      </c>
      <c r="N441" s="35" t="s">
        <v>504</v>
      </c>
      <c r="O441" s="24">
        <v>30</v>
      </c>
      <c r="P441" s="37" t="s">
        <v>505</v>
      </c>
    </row>
    <row r="442" spans="2:16" ht="20.100000000000001" customHeight="1">
      <c r="B442" s="240"/>
      <c r="C442" s="121"/>
      <c r="D442" s="122"/>
      <c r="E442" s="137"/>
      <c r="F442" s="234" t="s">
        <v>288</v>
      </c>
      <c r="G442" s="235"/>
      <c r="H442" s="23">
        <v>9</v>
      </c>
      <c r="I442" s="35" t="s">
        <v>504</v>
      </c>
      <c r="J442" s="24">
        <v>0</v>
      </c>
      <c r="K442" s="35" t="s">
        <v>505</v>
      </c>
      <c r="L442" s="56" t="s">
        <v>450</v>
      </c>
      <c r="M442" s="24">
        <v>17</v>
      </c>
      <c r="N442" s="35" t="s">
        <v>504</v>
      </c>
      <c r="O442" s="24">
        <v>30</v>
      </c>
      <c r="P442" s="37" t="s">
        <v>505</v>
      </c>
    </row>
    <row r="443" spans="2:16" ht="39.950000000000003" customHeight="1">
      <c r="B443" s="240"/>
      <c r="C443" s="207" t="s">
        <v>289</v>
      </c>
      <c r="D443" s="218"/>
      <c r="E443" s="218"/>
      <c r="F443" s="218"/>
      <c r="G443" s="236"/>
      <c r="H443" s="143" t="s">
        <v>2546</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2547</v>
      </c>
      <c r="I445" s="173"/>
      <c r="J445" s="173"/>
      <c r="K445" s="173"/>
      <c r="L445" s="173"/>
      <c r="M445" s="173"/>
      <c r="N445" s="173"/>
      <c r="O445" s="173"/>
      <c r="P445" s="174"/>
    </row>
    <row r="446" spans="2:16" ht="20.100000000000001" customHeight="1">
      <c r="B446" s="240"/>
      <c r="C446" s="169" t="s">
        <v>14</v>
      </c>
      <c r="D446" s="171"/>
      <c r="E446" s="171"/>
      <c r="F446" s="171"/>
      <c r="G446" s="242"/>
      <c r="H446" s="89" t="s">
        <v>2484</v>
      </c>
      <c r="I446" s="90"/>
      <c r="J446" s="35" t="s">
        <v>487</v>
      </c>
      <c r="K446" s="90" t="s">
        <v>2548</v>
      </c>
      <c r="L446" s="90"/>
      <c r="M446" s="35" t="s">
        <v>487</v>
      </c>
      <c r="N446" s="90" t="s">
        <v>2549</v>
      </c>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2550</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2507</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c r="M469" s="105"/>
      <c r="N469" s="105"/>
      <c r="O469" s="106"/>
      <c r="P469" s="107"/>
    </row>
    <row r="470" spans="2:20" ht="20.100000000000001" customHeight="1">
      <c r="B470" s="132" t="s">
        <v>292</v>
      </c>
      <c r="C470" s="118"/>
      <c r="D470" s="118"/>
      <c r="E470" s="118"/>
      <c r="F470" s="118"/>
      <c r="G470" s="133"/>
      <c r="H470" s="178"/>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2507</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2551</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2507</v>
      </c>
      <c r="K479" s="178"/>
      <c r="L479" s="178"/>
      <c r="M479" s="178"/>
      <c r="N479" s="178"/>
      <c r="O479" s="138"/>
      <c r="P479" s="179"/>
      <c r="S479" s="15" t="str">
        <f>IF($F$476=MST!$I$6,IF(J479="","未記入",""),"")</f>
        <v/>
      </c>
    </row>
    <row r="480" spans="2:20" ht="20.100000000000001" customHeight="1">
      <c r="B480" s="132" t="s">
        <v>508</v>
      </c>
      <c r="C480" s="118"/>
      <c r="D480" s="118"/>
      <c r="E480" s="133"/>
      <c r="F480" s="138" t="s">
        <v>2512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2552</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2552</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2553</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2553</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2553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2507</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2507</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2543</v>
      </c>
      <c r="K504" s="173"/>
      <c r="L504" s="173"/>
      <c r="M504" s="173"/>
      <c r="N504" s="173"/>
      <c r="O504" s="173"/>
      <c r="P504" s="174"/>
    </row>
    <row r="505" spans="2:20" ht="27.75" customHeight="1">
      <c r="B505" s="132" t="s">
        <v>304</v>
      </c>
      <c r="C505" s="118"/>
      <c r="D505" s="118"/>
      <c r="E505" s="133"/>
      <c r="F505" s="149" t="s">
        <v>2507</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c r="I4" s="472"/>
      <c r="J4" s="473"/>
      <c r="K4" s="474"/>
      <c r="L4" s="474"/>
      <c r="M4" s="473"/>
      <c r="N4" s="474"/>
      <c r="O4" s="474"/>
      <c r="P4" s="474"/>
      <c r="Q4" s="474"/>
      <c r="R4" s="65"/>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c r="I13" s="472"/>
      <c r="J13" s="473"/>
      <c r="K13" s="474"/>
      <c r="L13" s="474"/>
      <c r="M13" s="473"/>
      <c r="N13" s="474"/>
      <c r="O13" s="474"/>
      <c r="P13" s="474"/>
      <c r="Q13" s="474"/>
      <c r="R13" s="65"/>
      <c r="S13" s="25"/>
    </row>
    <row r="14" spans="1:23" ht="50.1" customHeight="1">
      <c r="B14" s="503"/>
      <c r="C14" s="481" t="s">
        <v>324</v>
      </c>
      <c r="D14" s="481"/>
      <c r="E14" s="481"/>
      <c r="F14" s="481"/>
      <c r="G14" s="481"/>
      <c r="H14" s="471"/>
      <c r="I14" s="472"/>
      <c r="J14" s="473"/>
      <c r="K14" s="474"/>
      <c r="L14" s="474"/>
      <c r="M14" s="473"/>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c r="I49" s="472"/>
      <c r="J49" s="473"/>
      <c r="K49" s="474"/>
      <c r="L49" s="474"/>
      <c r="M49" s="473"/>
      <c r="N49" s="474"/>
      <c r="O49" s="474"/>
      <c r="P49" s="474"/>
      <c r="Q49" s="474"/>
      <c r="R49" s="65"/>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c r="AF2" s="543"/>
      <c r="AG2" s="543"/>
      <c r="AH2" s="543"/>
      <c r="AI2" s="543"/>
      <c r="AJ2" s="543"/>
      <c r="AK2" s="543"/>
      <c r="AL2" s="543"/>
      <c r="AM2" s="543"/>
      <c r="AN2" s="544"/>
      <c r="AQ2" s="15" t="str">
        <f>IF($AE$2="","未記入","")</f>
        <v>未記入</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c r="K7" s="515"/>
      <c r="L7" s="515"/>
      <c r="M7" s="515"/>
      <c r="N7" s="515"/>
      <c r="O7" s="516"/>
      <c r="P7" s="514"/>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c r="K8" s="518"/>
      <c r="L8" s="518"/>
      <c r="M8" s="518"/>
      <c r="N8" s="518"/>
      <c r="O8" s="519"/>
      <c r="P8" s="517"/>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c r="Q9" s="518"/>
      <c r="R9" s="518"/>
      <c r="S9" s="518"/>
      <c r="T9" s="518"/>
      <c r="U9" s="519"/>
      <c r="V9" s="513"/>
      <c r="W9" s="513"/>
      <c r="X9" s="513"/>
      <c r="Y9" s="513"/>
      <c r="Z9" s="513"/>
      <c r="AA9" s="513"/>
      <c r="AB9" s="547"/>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c r="K10" s="518"/>
      <c r="L10" s="518"/>
      <c r="M10" s="518"/>
      <c r="N10" s="518"/>
      <c r="O10" s="519"/>
      <c r="P10" s="517"/>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c r="K11" s="518"/>
      <c r="L11" s="518"/>
      <c r="M11" s="518"/>
      <c r="N11" s="518"/>
      <c r="O11" s="519"/>
      <c r="P11" s="517"/>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c r="K12" s="518"/>
      <c r="L12" s="518"/>
      <c r="M12" s="518"/>
      <c r="N12" s="518"/>
      <c r="O12" s="519"/>
      <c r="P12" s="517"/>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c r="K13" s="518"/>
      <c r="L13" s="518"/>
      <c r="M13" s="518"/>
      <c r="N13" s="518"/>
      <c r="O13" s="519"/>
      <c r="P13" s="517"/>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c r="K14" s="521"/>
      <c r="L14" s="521"/>
      <c r="M14" s="521"/>
      <c r="N14" s="521"/>
      <c r="O14" s="522"/>
      <c r="P14" s="520"/>
      <c r="Q14" s="521"/>
      <c r="R14" s="521"/>
      <c r="S14" s="521"/>
      <c r="T14" s="521"/>
      <c r="U14" s="522"/>
      <c r="V14" s="550"/>
      <c r="W14" s="550"/>
      <c r="X14" s="550"/>
      <c r="Y14" s="550"/>
      <c r="Z14" s="550"/>
      <c r="AA14" s="550"/>
      <c r="AB14" s="556"/>
      <c r="AC14" s="557"/>
      <c r="AD14" s="557"/>
      <c r="AE14" s="253"/>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c r="K16" s="515"/>
      <c r="L16" s="515"/>
      <c r="M16" s="515"/>
      <c r="N16" s="515"/>
      <c r="O16" s="516"/>
      <c r="P16" s="514"/>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c r="K17" s="518"/>
      <c r="L17" s="518"/>
      <c r="M17" s="518"/>
      <c r="N17" s="518"/>
      <c r="O17" s="519"/>
      <c r="P17" s="517"/>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c r="K18" s="518"/>
      <c r="L18" s="518"/>
      <c r="M18" s="518"/>
      <c r="N18" s="518"/>
      <c r="O18" s="519"/>
      <c r="P18" s="517"/>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c r="K19" s="518"/>
      <c r="L19" s="518"/>
      <c r="M19" s="518"/>
      <c r="N19" s="518"/>
      <c r="O19" s="519"/>
      <c r="P19" s="517"/>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c r="Q22" s="518"/>
      <c r="R22" s="518"/>
      <c r="S22" s="518"/>
      <c r="T22" s="518"/>
      <c r="U22" s="519"/>
      <c r="V22" s="513"/>
      <c r="W22" s="513"/>
      <c r="X22" s="513"/>
      <c r="Y22" s="513"/>
      <c r="Z22" s="513"/>
      <c r="AA22" s="513"/>
      <c r="AB22" s="547"/>
      <c r="AC22" s="548"/>
      <c r="AD22" s="548"/>
      <c r="AE22" s="547"/>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c r="K23" s="518"/>
      <c r="L23" s="518"/>
      <c r="M23" s="518"/>
      <c r="N23" s="518"/>
      <c r="O23" s="519"/>
      <c r="P23" s="517"/>
      <c r="Q23" s="518"/>
      <c r="R23" s="518"/>
      <c r="S23" s="518"/>
      <c r="T23" s="518"/>
      <c r="U23" s="519"/>
      <c r="V23" s="513"/>
      <c r="W23" s="513"/>
      <c r="X23" s="513"/>
      <c r="Y23" s="513"/>
      <c r="Z23" s="513"/>
      <c r="AA23" s="513"/>
      <c r="AB23" s="547"/>
      <c r="AC23" s="548"/>
      <c r="AD23" s="548"/>
      <c r="AE23" s="547"/>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c r="K24" s="518"/>
      <c r="L24" s="518"/>
      <c r="M24" s="518"/>
      <c r="N24" s="518"/>
      <c r="O24" s="519"/>
      <c r="P24" s="517"/>
      <c r="Q24" s="518"/>
      <c r="R24" s="518"/>
      <c r="S24" s="518"/>
      <c r="T24" s="518"/>
      <c r="U24" s="519"/>
      <c r="V24" s="513"/>
      <c r="W24" s="513"/>
      <c r="X24" s="513"/>
      <c r="Y24" s="513"/>
      <c r="Z24" s="513"/>
      <c r="AA24" s="513"/>
      <c r="AB24" s="547"/>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c r="Q27" s="515"/>
      <c r="R27" s="515"/>
      <c r="S27" s="515"/>
      <c r="T27" s="515"/>
      <c r="U27" s="516"/>
      <c r="V27" s="555"/>
      <c r="W27" s="555"/>
      <c r="X27" s="555"/>
      <c r="Y27" s="555"/>
      <c r="Z27" s="555"/>
      <c r="AA27" s="555"/>
      <c r="AB27" s="553"/>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c r="K28" s="518"/>
      <c r="L28" s="518"/>
      <c r="M28" s="518"/>
      <c r="N28" s="518"/>
      <c r="O28" s="519"/>
      <c r="P28" s="517"/>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c r="K29" s="518"/>
      <c r="L29" s="518"/>
      <c r="M29" s="518"/>
      <c r="N29" s="518"/>
      <c r="O29" s="519"/>
      <c r="P29" s="517"/>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c r="K30" s="518"/>
      <c r="L30" s="518"/>
      <c r="M30" s="518"/>
      <c r="N30" s="518"/>
      <c r="O30" s="519"/>
      <c r="P30" s="517"/>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c r="K31" s="521"/>
      <c r="L31" s="521"/>
      <c r="M31" s="521"/>
      <c r="N31" s="521"/>
      <c r="O31" s="522"/>
      <c r="P31" s="520"/>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c r="K33" s="515"/>
      <c r="L33" s="515"/>
      <c r="M33" s="515"/>
      <c r="N33" s="515"/>
      <c r="O33" s="516"/>
      <c r="P33" s="514"/>
      <c r="Q33" s="515"/>
      <c r="R33" s="515"/>
      <c r="S33" s="515"/>
      <c r="T33" s="515"/>
      <c r="U33" s="516"/>
      <c r="V33" s="555"/>
      <c r="W33" s="555"/>
      <c r="X33" s="555"/>
      <c r="Y33" s="555"/>
      <c r="Z33" s="555"/>
      <c r="AA33" s="555"/>
      <c r="AB33" s="553"/>
      <c r="AC33" s="554"/>
      <c r="AD33" s="554"/>
      <c r="AE33" s="553"/>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c r="K34" s="518"/>
      <c r="L34" s="518"/>
      <c r="M34" s="518"/>
      <c r="N34" s="518"/>
      <c r="O34" s="519"/>
      <c r="P34" s="517"/>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c r="K35" s="521"/>
      <c r="L35" s="521"/>
      <c r="M35" s="521"/>
      <c r="N35" s="521"/>
      <c r="O35" s="522"/>
      <c r="P35" s="520"/>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2023-04-13T04:41:29Z</dcterms:modified>
</cp:coreProperties>
</file>