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0" i="24" l="1"/>
  <c r="I340" i="24"/>
  <c r="S93" i="24"/>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<sst xmlns="http://schemas.openxmlformats.org/spreadsheetml/2006/main" count="3004" uniqueCount="2564">
  <si>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</si>
  <si>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</si>
  <si>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</si>
  <si>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</si>
  <si>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</si>
  <si>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</si>
  <si>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</si>
  <si>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</si>
  <si>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</si>
  <si>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</si>
  <si>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</si>
  <si>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</si>
  <si>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</si>
  <si>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</si>
  <si>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</si>
  <si>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</si>
  <si>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</si>
  <si>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</si>
  <si>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</si>
  <si>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</si>
  <si>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</si>
  <si>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</si>
  <si>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</si>
  <si>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</si>
  <si>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</si>
  <si>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</si>
  <si>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</si>
  <si>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</si>
  <si>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</si>
  <si>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</si>
  <si>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</si>
  <si>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</si>
  <si>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</si>
  <si>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</si>
  <si>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</si>
  <si>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</si>
  <si>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</si>
  <si>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</si>
  <si>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</si>
  <si>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</si>
  <si>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</si>
  <si>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</si>
  <si>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</si>
  <si>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</si>
  <si>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</si>
  <si>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</si>
  <si>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</si>
  <si>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</si>
  <si>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</si>
  <si>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</si>
  <si>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</si>
  <si>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</si>
  <si>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</si>
  <si>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</si>
  <si>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</si>
  <si>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</si>
  <si>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</si>
  <si>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</si>
  <si>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</si>
  <si>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</si>
  <si>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</si>
  <si>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</si>
  <si>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</si>
  <si>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</si>
  <si>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</si>
  <si>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</si>
  <si>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</si>
  <si>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</si>
  <si>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</si>
  <si>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</si>
  <si>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</si>
  <si>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</si>
  <si>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</si>
  <si>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</si>
  <si>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</si>
  <si>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</si>
  <si>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</si>
  <si>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</si>
  <si>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</si>
  <si>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</si>
  <si>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</si>
  <si>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</si>
  <si>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</si>
  <si>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</si>
  <si>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</si>
  <si>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</si>
  <si>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</si>
  <si>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</si>
  <si>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</si>
  <si>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</si>
  <si>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</si>
  <si>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</si>
  <si>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</si>
  <si>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</si>
  <si>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</si>
  <si>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</si>
  <si>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</si>
  <si>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</si>
  <si>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</si>
  <si>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</si>
  <si>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</si>
  <si>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</si>
  <si>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</si>
  <si>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</si>
  <si>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</si>
  <si>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</si>
  <si>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</si>
  <si>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</si>
  <si>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</si>
  <si>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</si>
  <si>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</si>
  <si>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</si>
  <si>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</si>
  <si>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</si>
  <si>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</si>
  <si>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</si>
  <si>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</si>
  <si>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</si>
  <si>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</si>
  <si>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</si>
  <si>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</si>
  <si>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</si>
  <si>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</si>
  <si>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</si>
  <si>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</si>
  <si>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</si>
  <si>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</si>
  <si>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</si>
  <si>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</si>
  <si>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</si>
  <si>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</si>
  <si>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</si>
  <si>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</si>
  <si>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</si>
  <si>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</si>
  <si>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</si>
  <si>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</si>
  <si>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</si>
  <si>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</si>
  <si>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</si>
  <si>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</si>
  <si>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</si>
  <si>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</si>
  <si>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</si>
  <si>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</si>
  <si>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</si>
  <si>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</si>
  <si>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</si>
  <si>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</si>
  <si>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</si>
  <si>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</si>
  <si>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</si>
  <si>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</si>
  <si>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</si>
  <si>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</si>
  <si>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</si>
  <si>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</si>
  <si>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</si>
  <si>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</si>
  <si>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</si>
  <si>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</si>
  <si>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</si>
  <si>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</si>
  <si>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</si>
  <si>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</si>
  <si>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</si>
  <si>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</si>
  <si>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</si>
  <si>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</si>
  <si>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</si>
  <si>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</si>
  <si>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</si>
  <si>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</si>
  <si>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</si>
  <si>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</si>
  <si>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</si>
  <si>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</si>
  <si>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</si>
  <si>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</si>
  <si>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</si>
  <si>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</si>
  <si>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</si>
  <si>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</si>
  <si>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</si>
  <si>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</si>
  <si>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</si>
  <si>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</si>
  <si>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</si>
  <si>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</si>
  <si>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</si>
  <si>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</si>
  <si>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</si>
  <si>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</si>
  <si>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</si>
  <si>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</si>
  <si>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</si>
  <si>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</si>
  <si>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</si>
  <si>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</si>
  <si>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</si>
  <si>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</si>
  <si>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</si>
  <si>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</si>
  <si>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</si>
  <si>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</si>
  <si>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</si>
  <si>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</si>
  <si>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</si>
  <si>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</si>
  <si>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</si>
  <si>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</si>
  <si>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</si>
  <si>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</si>
  <si>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</si>
  <si>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</si>
  <si>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</si>
  <si>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</si>
  <si>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</si>
  <si>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</si>
  <si>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</si>
  <si>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</si>
  <si>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</si>
  <si>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</si>
  <si>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</si>
  <si>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</si>
  <si>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</si>
  <si>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</si>
  <si>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</si>
  <si>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</si>
  <si>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</si>
  <si>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</si>
  <si>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</si>
  <si>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</si>
  <si>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</si>
  <si>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</si>
  <si>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</si>
  <si>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</si>
  <si>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</si>
  <si>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</si>
  <si>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</si>
  <si>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</si>
  <si>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</si>
  <si>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</si>
  <si>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</si>
  <si>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</si>
  <si>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</si>
  <si>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</si>
  <si>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</si>
  <si>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</si>
  <si>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</si>
  <si>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</si>
  <si>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</si>
  <si>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</si>
  <si>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</si>
  <si>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</si>
  <si>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</si>
  <si>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</si>
  <si>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</si>
  <si>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</si>
  <si>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</si>
  <si>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</si>
  <si>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</si>
  <si>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</si>
  <si>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</si>
  <si>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</si>
  <si>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</si>
  <si>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</si>
  <si>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</si>
  <si>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</si>
  <si>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</si>
  <si>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</si>
  <si>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</si>
  <si>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</si>
  <si>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</si>
  <si>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</si>
  <si>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</si>
  <si>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</si>
  <si>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</si>
  <si>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</si>
  <si>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</si>
  <si>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</si>
  <si>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</si>
  <si>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</si>
  <si>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</si>
  <si>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</si>
  <si>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</si>
  <si>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</si>
  <si>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</si>
  <si>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</si>
  <si>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</si>
  <si>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</si>
  <si>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</si>
  <si>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</si>
  <si>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</si>
  <si>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</si>
  <si>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</si>
  <si>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</si>
  <si>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</si>
  <si>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</si>
  <si>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</si>
  <si>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</si>
  <si>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</si>
  <si>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</si>
  <si>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</si>
  <si>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</si>
  <si>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</si>
  <si>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</si>
  <si>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</si>
  <si>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</si>
  <si>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</si>
  <si>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</si>
  <si>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</si>
  <si>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</si>
  <si>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</si>
  <si>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</si>
  <si>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</si>
  <si>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</si>
  <si>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</si>
  <si>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</si>
  <si>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</si>
  <si>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</si>
  <si>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</si>
  <si>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</si>
  <si>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</si>
  <si>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</si>
  <si>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</si>
  <si>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</si>
  <si>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</si>
  <si>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</si>
  <si>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</si>
  <si>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</si>
  <si>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</si>
  <si>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</si>
  <si>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</si>
  <si>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</si>
  <si>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</si>
  <si>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</si>
  <si>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</si>
  <si>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</si>
  <si>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</si>
  <si>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</si>
  <si>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</si>
  <si>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</si>
  <si>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</si>
  <si>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</si>
  <si>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</si>
  <si>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</si>
  <si>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</si>
  <si>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</si>
  <si>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</si>
  <si>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</si>
  <si>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</si>
  <si>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</si>
  <si>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</si>
  <si>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</si>
  <si>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</si>
  <si>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</si>
  <si>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</si>
  <si>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</si>
  <si>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</si>
  <si>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</si>
  <si>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</si>
  <si>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</si>
  <si>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</si>
  <si>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</si>
  <si>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</si>
  <si>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</si>
  <si>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</si>
  <si>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</si>
  <si>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</si>
  <si>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</si>
  <si>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</si>
  <si>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</si>
  <si>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</si>
  <si>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</si>
  <si>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</si>
  <si>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</si>
  <si>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</si>
  <si>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</si>
  <si>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</si>
  <si>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</si>
  <si>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</si>
  <si>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</si>
  <si>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</si>
  <si>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</si>
  <si>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</si>
  <si>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</si>
  <si>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</si>
  <si>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</si>
  <si>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</si>
  <si>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</si>
  <si>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</si>
  <si>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</si>
  <si>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</si>
  <si>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</si>
  <si>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</si>
  <si>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</si>
  <si>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</si>
  <si>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</si>
  <si>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</si>
  <si>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</si>
  <si>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</si>
  <si>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</si>
  <si>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</si>
  <si>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</si>
  <si>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</si>
  <si>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</si>
  <si>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</si>
  <si>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</si>
  <si>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</si>
  <si>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</si>
  <si>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</si>
  <si>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</si>
  <si>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</si>
  <si>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</si>
  <si>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</si>
  <si>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</si>
  <si>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</si>
  <si>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</si>
  <si>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</si>
  <si>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</si>
  <si>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</si>
  <si>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</si>
  <si>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</si>
  <si>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</si>
  <si>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</si>
  <si>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</si>
  <si>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</si>
  <si>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</si>
  <si>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</si>
  <si>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</si>
  <si>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</si>
  <si>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</si>
  <si>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</si>
  <si>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</si>
  <si>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</si>
  <si>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</si>
  <si>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</si>
  <si>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</si>
  <si>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</si>
  <si>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</si>
  <si>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</si>
  <si>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</si>
  <si>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</si>
  <si>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</si>
  <si>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</si>
  <si>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</si>
  <si>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</si>
  <si>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</si>
  <si>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</si>
  <si>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</si>
  <si>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</si>
  <si>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</si>
  <si>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</si>
  <si>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</si>
  <si>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</si>
  <si>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</si>
  <si>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</si>
  <si>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</si>
  <si>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</si>
  <si>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</si>
  <si>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</si>
  <si>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</si>
  <si>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</si>
  <si>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</si>
  <si>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</si>
  <si>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</si>
  <si>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</si>
  <si>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</si>
  <si>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</si>
  <si>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</si>
  <si>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</si>
  <si>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</si>
  <si>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</si>
  <si>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</si>
  <si>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</si>
  <si>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</si>
  <si>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</si>
  <si>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</si>
  <si>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</si>
  <si>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</si>
  <si>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</si>
  <si>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</si>
  <si>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</si>
  <si>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</si>
  <si>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</si>
  <si>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</si>
  <si>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</si>
  <si>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</si>
  <si>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</si>
  <si>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</si>
  <si>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</si>
  <si>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</si>
  <si>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</si>
  <si>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</si>
  <si>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</si>
  <si>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</si>
  <si>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</si>
  <si>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</si>
  <si>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</si>
  <si>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</si>
  <si>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</si>
  <si>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</si>
  <si>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</si>
  <si>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</si>
  <si>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</si>
  <si>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</si>
  <si>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</si>
  <si>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</si>
  <si>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</si>
  <si>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</si>
  <si>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</si>
  <si>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</si>
  <si>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</si>
  <si>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</si>
  <si>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</si>
  <si>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</si>
  <si>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</si>
  <si>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</si>
  <si>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</si>
  <si>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</si>
  <si>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</si>
  <si>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</si>
  <si>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</si>
  <si>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</si>
  <si>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</si>
  <si>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</si>
  <si>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</si>
  <si>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</si>
  <si>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</si>
  <si>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</si>
  <si>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</si>
  <si>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</si>
  <si>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</si>
  <si>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</si>
  <si>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</si>
  <si>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</si>
  <si>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</si>
  <si>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</si>
  <si>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</si>
  <si>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</si>
  <si>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</si>
  <si>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</si>
  <si>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</si>
  <si>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</si>
  <si>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</si>
  <si>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</si>
  <si>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</si>
  <si>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</si>
  <si>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</si>
  <si>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</si>
  <si>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</si>
  <si>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</si>
  <si>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</si>
  <si>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</si>
  <si>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</si>
  <si>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</si>
  <si>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</si>
  <si>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</si>
  <si>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</si>
  <si>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</si>
  <si>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</si>
  <si>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</si>
  <si>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</si>
  <si>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</si>
  <si>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</si>
  <si>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</si>
  <si>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</si>
  <si>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</si>
  <si>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</si>
  <si>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</si>
  <si>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</si>
  <si>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</si>
  <si>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</si>
  <si>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</si>
  <si>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</si>
  <si>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</si>
  <si>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</si>
  <si>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</si>
  <si>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</si>
  <si>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</si>
  <si>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</si>
  <si>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</si>
  <si>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</si>
  <si>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</si>
  <si>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</si>
  <si>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</si>
  <si>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</si>
  <si>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</si>
  <si>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</si>
  <si>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</si>
  <si>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</si>
  <si>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</si>
  <si>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</si>
  <si>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</si>
  <si>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</si>
  <si>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</si>
  <si>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</si>
  <si>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</si>
  <si>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</si>
  <si>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</si>
  <si>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</si>
  <si>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</si>
  <si>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</si>
  <si>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</si>
  <si>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</si>
  <si>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</si>
  <si>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</si>
  <si>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</si>
  <si>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</si>
  <si>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</si>
  <si>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</si>
  <si>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</si>
  <si>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</si>
  <si>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</si>
  <si>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</si>
  <si>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</si>
  <si>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</si>
  <si>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</si>
  <si>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</si>
  <si>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</si>
  <si>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</si>
  <si>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</si>
  <si>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</si>
  <si>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</si>
  <si>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</si>
  <si>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</si>
  <si>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</si>
  <si>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</si>
  <si>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</si>
  <si>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</si>
  <si>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</si>
  <si>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</si>
  <si>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</si>
  <si>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</si>
  <si>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</si>
  <si>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</si>
  <si>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</si>
  <si>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</si>
  <si>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</si>
  <si>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</si>
  <si>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</si>
  <si>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</si>
  <si>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</si>
  <si>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</si>
  <si>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</si>
  <si>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</si>
  <si>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</si>
  <si>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</si>
  <si>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</si>
  <si>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</si>
  <si>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</si>
  <si>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</si>
  <si>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</si>
  <si>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</si>
  <si>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</si>
  <si>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</si>
  <si>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</si>
  <si>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</si>
  <si>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</si>
  <si>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</si>
  <si>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</si>
  <si>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</si>
  <si>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</si>
  <si>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</si>
  <si>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</si>
  <si>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</si>
  <si>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</si>
  <si>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</si>
  <si>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</si>
  <si>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</si>
  <si>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</si>
  <si>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</si>
  <si>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</si>
  <si>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</si>
  <si>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</si>
  <si>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</si>
  <si>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</si>
  <si>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</si>
  <si>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</si>
  <si>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</si>
  <si>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</si>
  <si>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</si>
  <si>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</si>
  <si>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</si>
  <si>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</si>
  <si>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</si>
  <si>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</si>
  <si>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</si>
  <si>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</si>
  <si>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</si>
  <si>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</si>
  <si>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</si>
  <si>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</si>
  <si>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</si>
  <si>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</si>
  <si>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</si>
  <si>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</si>
  <si>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</si>
  <si>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</si>
  <si>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</si>
  <si>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</si>
  <si>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</si>
  <si>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</si>
  <si>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</si>
  <si>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</si>
  <si>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</si>
  <si>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</si>
  <si>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</si>
  <si>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</si>
  <si>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</si>
  <si>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</si>
  <si>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</si>
  <si>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</si>
  <si>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</si>
  <si>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</si>
  <si>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</si>
  <si>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</si>
  <si>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</si>
  <si>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</si>
  <si>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</si>
  <si>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</si>
  <si>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</si>
  <si>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</si>
  <si>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</si>
  <si>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</si>
  <si>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</si>
  <si>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</si>
  <si>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</si>
  <si>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</si>
  <si>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</si>
  <si>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</si>
  <si>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</si>
  <si>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</si>
  <si>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</si>
  <si>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</si>
  <si>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</si>
  <si>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</si>
  <si>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</si>
  <si>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</si>
  <si>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</si>
  <si>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</si>
  <si>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</si>
  <si>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</si>
  <si>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</si>
  <si>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</si>
  <si>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</si>
  <si>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</si>
  <si>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</si>
  <si>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</si>
  <si>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</si>
  <si>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</si>
  <si>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</si>
  <si>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</si>
  <si>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</si>
  <si>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</si>
  <si>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</si>
  <si>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</si>
  <si>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</si>
  <si>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</si>
  <si>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</si>
  <si>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</si>
  <si>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</si>
  <si>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</si>
  <si>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</si>
  <si>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</si>
  <si>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</si>
  <si>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</si>
  <si>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</si>
  <si>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</si>
  <si>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</si>
  <si>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</si>
  <si>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</si>
  <si>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</si>
  <si>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</si>
  <si>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</si>
  <si>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</si>
  <si>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</si>
  <si>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</si>
  <si>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</si>
  <si>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</si>
  <si>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</si>
  <si>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</si>
  <si>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</si>
  <si>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</si>
  <si>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</si>
  <si>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</si>
  <si>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</si>
  <si>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</si>
  <si>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</si>
  <si>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</si>
  <si>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</si>
  <si>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</si>
  <si>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</si>
  <si>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</si>
  <si>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</si>
  <si>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</si>
  <si>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</si>
  <si>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</si>
  <si>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</si>
  <si>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</si>
  <si>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</si>
  <si>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</si>
  <si>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</si>
  <si>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</si>
  <si>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</si>
  <si>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</si>
  <si>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</si>
  <si>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</si>
  <si>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</si>
  <si>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</si>
  <si>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</si>
  <si>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</si>
  <si>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</si>
  <si>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</si>
  <si>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</si>
  <si>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</si>
  <si>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</si>
  <si>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</si>
  <si>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</si>
  <si>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</si>
  <si>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</si>
  <si>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</si>
  <si>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</si>
  <si>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</si>
  <si>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</si>
  <si>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</si>
  <si>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</si>
  <si>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</si>
  <si>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</si>
  <si>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</si>
  <si>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</si>
  <si>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</si>
  <si>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</si>
  <si>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</si>
  <si>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</si>
  <si>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</si>
  <si>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</si>
  <si>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</si>
  <si>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</si>
  <si>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</si>
  <si>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</si>
  <si>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</si>
  <si>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</si>
  <si>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</si>
  <si>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</si>
  <si>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</si>
  <si>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</si>
  <si>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</si>
  <si>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</si>
  <si>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</si>
  <si>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</si>
  <si>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</si>
  <si>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</si>
  <si>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</si>
  <si>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</si>
  <si>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</si>
  <si>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</si>
  <si>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</si>
  <si>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</si>
  <si>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</si>
  <si>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</si>
  <si>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</si>
  <si>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</si>
  <si>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</si>
  <si>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</si>
  <si>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</si>
  <si>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</si>
  <si>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</si>
  <si>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</si>
  <si>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</si>
  <si>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</si>
  <si>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</si>
  <si>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</si>
  <si>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</si>
  <si>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</si>
  <si>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</si>
  <si>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</si>
  <si>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</si>
  <si>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</si>
  <si>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</si>
  <si>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</si>
  <si>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</si>
  <si>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</si>
  <si>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</si>
  <si>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</si>
  <si>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</si>
  <si>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</si>
  <si>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</si>
  <si>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</si>
  <si>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</si>
  <si>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</si>
  <si>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</si>
  <si>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</si>
  <si>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</si>
  <si>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</si>
  <si>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</si>
  <si>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</si>
  <si>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</si>
  <si>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</si>
  <si>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</si>
  <si>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</si>
  <si>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</si>
  <si>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</si>
  <si>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</si>
  <si>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</si>
  <si>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</si>
  <si>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</si>
  <si>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</si>
  <si>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</si>
  <si>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</si>
  <si>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</si>
  <si>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</si>
  <si>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</si>
  <si>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</si>
  <si>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</si>
  <si>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</si>
  <si>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</si>
  <si>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</si>
  <si>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</si>
  <si>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</si>
  <si>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</si>
  <si>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</si>
  <si>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</si>
  <si>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</si>
  <si>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</si>
  <si>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</si>
  <si>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</si>
  <si>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</si>
  <si>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</si>
  <si>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</si>
  <si>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</si>
  <si>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</si>
  <si>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</si>
  <si>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</si>
  <si>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</si>
  <si>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</si>
  <si>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</si>
  <si>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</si>
  <si>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</si>
  <si>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</si>
  <si>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</si>
  <si>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</si>
  <si>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</si>
  <si>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</si>
  <si>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</si>
  <si>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</si>
  <si>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</si>
  <si>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</si>
  <si>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</si>
  <si>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</si>
  <si>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</si>
  <si>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</si>
  <si>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</si>
  <si>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</si>
  <si>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</si>
  <si>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</si>
  <si>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</si>
  <si>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</si>
  <si>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</si>
  <si>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</si>
  <si>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</si>
  <si>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</si>
  <si>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</si>
  <si>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</si>
  <si>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</si>
  <si>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</si>
  <si>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</si>
  <si>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</si>
  <si>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</si>
  <si>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</si>
  <si>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</si>
  <si>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</si>
  <si>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</si>
  <si>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</si>
  <si>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</si>
  <si>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</si>
  <si>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</si>
  <si>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</si>
  <si>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</si>
  <si>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</si>
  <si>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</si>
  <si>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</si>
  <si>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</si>
  <si>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</si>
  <si>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</si>
  <si>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</si>
  <si>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</si>
  <si>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</si>
  <si>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</si>
  <si>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</si>
  <si>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</si>
  <si>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</si>
  <si>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</si>
  <si>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</si>
  <si>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</si>
  <si>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</si>
  <si>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</si>
  <si>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</si>
  <si>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</si>
  <si>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</si>
  <si>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</si>
  <si>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</si>
  <si>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</si>
  <si>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</si>
  <si>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</si>
  <si>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</si>
  <si>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</si>
  <si>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</si>
  <si>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</si>
  <si>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</si>
  <si>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</si>
  <si>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</si>
  <si>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</si>
  <si>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</si>
  <si>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</si>
  <si>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</si>
  <si>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</si>
  <si>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</si>
  <si>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</si>
  <si>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</si>
  <si>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</si>
  <si>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</si>
  <si>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</si>
  <si>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</si>
  <si>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</si>
  <si>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</si>
  <si>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</si>
  <si>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</si>
  <si>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</si>
  <si>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</si>
  <si>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</si>
  <si>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</si>
  <si>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</si>
  <si>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</si>
  <si>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</si>
  <si>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</si>
  <si>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</si>
  <si>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</si>
  <si>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</si>
  <si>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</si>
  <si>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</si>
  <si>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</si>
  <si>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</si>
  <si>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</si>
  <si>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</si>
  <si>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</si>
  <si>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</si>
  <si>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</si>
  <si>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</si>
  <si>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</si>
  <si>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</si>
  <si>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</si>
  <si>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</si>
  <si>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</si>
  <si>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</si>
  <si>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</si>
  <si>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</si>
  <si>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</si>
  <si>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</si>
  <si>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</si>
  <si>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</si>
  <si>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</si>
  <si>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</si>
  <si>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</si>
  <si>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</si>
  <si>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</si>
  <si>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</si>
  <si>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</si>
  <si>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</si>
  <si>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</si>
  <si>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</si>
  <si>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</si>
  <si>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</si>
  <si>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</si>
  <si>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</si>
  <si>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</si>
  <si>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</si>
  <si>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</si>
  <si>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</si>
  <si>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</si>
  <si>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</si>
  <si>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</si>
  <si>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</si>
  <si>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</si>
  <si>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</si>
  <si>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</si>
  <si>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</si>
  <si>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</si>
  <si>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</si>
  <si>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</si>
  <si>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</si>
  <si>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</si>
  <si>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</si>
  <si>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</si>
  <si>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</si>
  <si>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</si>
  <si>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</si>
  <si>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</si>
  <si>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</si>
  <si>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</si>
  <si>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</si>
  <si>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</si>
  <si>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</si>
  <si>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</si>
  <si>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</si>
  <si>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</si>
  <si>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</si>
  <si>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</si>
  <si>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</si>
  <si>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</si>
  <si>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</si>
  <si>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</si>
  <si>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</si>
  <si>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</si>
  <si>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</si>
  <si>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</si>
  <si>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</si>
  <si>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</si>
  <si>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</si>
  <si>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</si>
  <si>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</si>
  <si>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</si>
  <si>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</si>
  <si>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</si>
  <si>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</si>
  <si>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</si>
  <si>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</si>
  <si>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</si>
  <si>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</si>
  <si>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</si>
  <si>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</si>
  <si>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</si>
  <si>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</si>
  <si>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</si>
  <si>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</si>
  <si>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</si>
  <si>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</si>
  <si>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</si>
  <si>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</si>
  <si>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</si>
  <si>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</si>
  <si>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</si>
  <si>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</si>
  <si>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</si>
  <si>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</si>
  <si>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</si>
  <si>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</si>
  <si>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</si>
  <si>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</si>
  <si>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</si>
  <si>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</si>
  <si>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</si>
  <si>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</si>
  <si>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</si>
  <si>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</si>
  <si>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</si>
  <si>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</si>
  <si>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</si>
  <si>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</si>
  <si>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</si>
  <si>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</si>
  <si>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</si>
  <si>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</si>
  <si>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</si>
  <si>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</si>
  <si>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</si>
  <si>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</si>
  <si>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</si>
  <si>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</si>
  <si>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</si>
  <si>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</si>
  <si>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</si>
  <si>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</si>
  <si>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</si>
  <si>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</si>
  <si>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</si>
  <si>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</si>
  <si>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</si>
  <si>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</si>
  <si>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</si>
  <si>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</si>
  <si>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</si>
  <si>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</si>
  <si>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</si>
  <si>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</si>
  <si>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</si>
  <si>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</si>
  <si>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</si>
  <si>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</si>
  <si>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</si>
  <si>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</si>
  <si>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</si>
  <si>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</si>
  <si>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</si>
  <si>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</si>
  <si>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</si>
  <si>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</si>
  <si>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</si>
  <si>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</si>
  <si>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</si>
  <si>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</si>
  <si>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</si>
  <si>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</si>
  <si>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</si>
  <si>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</si>
  <si>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</si>
  <si>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</si>
  <si>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</si>
  <si>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</si>
  <si>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</si>
  <si>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</si>
  <si>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</si>
  <si>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</si>
  <si>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</si>
  <si>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</si>
  <si>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</si>
  <si>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</si>
  <si>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</si>
  <si>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</si>
  <si>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</si>
  <si>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</si>
  <si>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</si>
  <si>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</si>
  <si>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</si>
  <si>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</si>
  <si>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</si>
  <si>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</si>
  <si>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</si>
  <si>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</si>
  <si>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</si>
  <si>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</si>
  <si>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</si>
  <si>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</si>
  <si>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</si>
  <si>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</si>
  <si>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</si>
  <si>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</si>
  <si>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</si>
  <si>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</si>
  <si>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</si>
  <si>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</si>
  <si>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</si>
  <si>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</si>
  <si>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</si>
  <si>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</si>
  <si>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</si>
  <si>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</si>
  <si>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</si>
  <si>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</si>
  <si>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</si>
  <si>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</si>
  <si>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</si>
  <si>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</si>
  <si>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</si>
  <si>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</si>
  <si>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</si>
  <si>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</si>
  <si>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</si>
  <si>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</si>
  <si>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</si>
  <si>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</si>
  <si>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</si>
  <si>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</si>
  <si>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</si>
  <si>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</si>
  <si>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</si>
  <si>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</si>
  <si>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</si>
  <si>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</si>
  <si>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</si>
  <si>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</si>
  <si>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</si>
  <si>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</si>
  <si>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</si>
  <si>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</si>
  <si>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</si>
  <si>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</si>
  <si>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</si>
  <si>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</si>
  <si>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</si>
  <si>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</si>
  <si>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</si>
  <si>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</si>
  <si>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</si>
  <si>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</si>
  <si>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</si>
  <si>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</si>
  <si>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</si>
  <si>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</si>
  <si>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</si>
  <si>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</si>
  <si>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</si>
  <si>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</si>
  <si>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</si>
  <si>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</si>
  <si>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</si>
  <si>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</si>
  <si>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</si>
  <si>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</si>
  <si>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</si>
  <si>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</si>
  <si>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</si>
  <si>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</si>
  <si>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</si>
  <si>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</si>
  <si>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</si>
  <si>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</si>
  <si>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</si>
  <si>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</si>
  <si>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</si>
  <si>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</si>
  <si>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</si>
  <si>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</si>
  <si>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</si>
  <si>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</si>
  <si>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</si>
  <si>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</si>
  <si>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</si>
  <si>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</si>
  <si>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</si>
  <si>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</si>
  <si>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</si>
  <si>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</si>
  <si>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</si>
  <si>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</si>
  <si>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</si>
  <si>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</si>
  <si>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</si>
  <si>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</si>
  <si>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</si>
  <si>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</si>
  <si>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</si>
  <si>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</si>
  <si>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</si>
  <si>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</si>
  <si>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</si>
  <si>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</si>
  <si>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</si>
  <si>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</si>
  <si>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</si>
  <si>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</si>
  <si>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</si>
  <si>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</si>
  <si>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</si>
  <si>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</si>
  <si>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</si>
  <si>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</si>
  <si>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</si>
  <si>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</si>
  <si>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</si>
  <si>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</si>
  <si>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</si>
  <si>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</si>
  <si>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</si>
  <si>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</si>
  <si>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</si>
  <si>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</si>
  <si>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</si>
  <si>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</si>
  <si>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</si>
  <si>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</si>
  <si>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</si>
  <si>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</si>
  <si>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</si>
  <si>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</si>
  <si>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</si>
  <si>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</si>
  <si>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</si>
  <si>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</si>
  <si>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</si>
  <si>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</si>
  <si>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</si>
  <si>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</si>
  <si>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</si>
  <si>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</si>
  <si>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</si>
  <si>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</si>
  <si>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</si>
  <si>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</si>
  <si>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</si>
  <si>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</si>
  <si>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</si>
  <si>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</si>
  <si>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</si>
  <si>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</si>
  <si>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</si>
  <si>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</si>
  <si>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</si>
  <si>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</si>
  <si>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</si>
  <si>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</si>
  <si>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</si>
  <si>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</si>
  <si>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</si>
  <si>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</si>
  <si>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</si>
  <si>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</si>
  <si>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</si>
  <si>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</si>
  <si>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</si>
  <si>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</si>
  <si>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</si>
  <si>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</si>
  <si>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</si>
  <si>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</si>
  <si>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</si>
  <si>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</si>
  <si>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</si>
  <si>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</si>
  <si>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</si>
  <si>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</si>
  <si>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</si>
  <si>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</si>
  <si>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</si>
  <si>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</si>
  <si>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</si>
  <si>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</si>
  <si>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</si>
  <si>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</si>
  <si>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</si>
  <si>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</si>
  <si>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</si>
  <si>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</si>
  <si>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</si>
  <si>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</si>
  <si>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</si>
  <si>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</si>
  <si>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</si>
  <si>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</si>
  <si>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</si>
  <si>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</si>
  <si>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</si>
  <si>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</si>
  <si>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</si>
  <si>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</si>
  <si>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</si>
  <si>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</si>
  <si>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</si>
  <si>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</si>
  <si>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</si>
  <si>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</si>
  <si>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</si>
  <si>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</si>
  <si>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</si>
  <si>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</si>
  <si>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</si>
  <si>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</si>
  <si>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</si>
  <si>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</si>
  <si>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</si>
  <si>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</si>
  <si>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</si>
  <si>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</si>
  <si>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</si>
  <si>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</si>
  <si>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</si>
  <si>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</si>
  <si>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</si>
  <si>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</si>
  <si>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</si>
  <si>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</si>
  <si>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</si>
  <si>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</si>
  <si>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</si>
  <si>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</si>
  <si>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</si>
  <si>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</si>
  <si>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</si>
  <si>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</si>
  <si>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</si>
  <si>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</si>
  <si>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</si>
  <si>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</si>
  <si>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</si>
  <si>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</si>
  <si>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</si>
  <si>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</si>
  <si>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</si>
  <si>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</si>
  <si>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</si>
  <si>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</si>
  <si>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</si>
  <si>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</si>
  <si>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</si>
  <si>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</si>
  <si>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</si>
  <si>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</si>
  <si>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</si>
  <si>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</si>
  <si>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</si>
  <si>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</si>
  <si>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</si>
  <si>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</si>
  <si>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</si>
  <si>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</si>
  <si>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</si>
  <si>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</si>
  <si>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</si>
  <si>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</si>
  <si>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</si>
  <si>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</si>
  <si>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</si>
  <si>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</si>
  <si>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</si>
  <si>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</si>
  <si>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</si>
  <si>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</si>
  <si>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</si>
  <si>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</si>
  <si>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</si>
  <si>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</si>
  <si>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</si>
  <si>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</si>
  <si>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</si>
  <si>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</si>
  <si>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</si>
  <si>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</si>
  <si>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</si>
  <si>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</si>
  <si>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</si>
  <si>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</si>
  <si>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</si>
  <si>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</si>
  <si>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</si>
  <si>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</si>
  <si>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</si>
  <si>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</si>
  <si>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</si>
  <si>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</si>
  <si>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</si>
  <si>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</si>
  <si>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</si>
  <si>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</si>
  <si>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</si>
  <si>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</si>
  <si>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</si>
  <si>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</si>
  <si>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</si>
  <si>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</si>
  <si>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</si>
  <si>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</si>
  <si>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</si>
  <si>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</si>
  <si>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</si>
  <si>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</si>
  <si>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</si>
  <si>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</si>
  <si>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</si>
  <si>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</si>
  <si>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</si>
  <si>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</si>
  <si>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</si>
  <si>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</si>
  <si>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</si>
  <si>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</si>
  <si>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</si>
  <si>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</si>
  <si>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</si>
  <si>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</si>
  <si>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</si>
  <si>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</si>
  <si>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</si>
  <si>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</si>
  <si>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</si>
  <si>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</si>
  <si>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</si>
  <si>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</si>
  <si>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</si>
  <si>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</si>
  <si>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</si>
  <si>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</si>
  <si>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</si>
  <si>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</si>
  <si>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</si>
  <si>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</si>
  <si>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</si>
  <si>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</si>
  <si>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</si>
  <si>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</si>
  <si>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</si>
  <si>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</si>
  <si>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</si>
  <si>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</si>
  <si>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</si>
  <si>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</si>
  <si>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</si>
  <si>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</si>
  <si>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</si>
  <si>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</si>
  <si>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</si>
  <si>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</si>
  <si>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</si>
  <si>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</si>
  <si>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</si>
  <si>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</si>
  <si>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</si>
  <si>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</si>
  <si>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</si>
  <si>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</si>
  <si>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</si>
  <si>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</si>
  <si>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</si>
  <si>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</si>
  <si>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</si>
  <si>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</si>
  <si>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</si>
  <si>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</si>
  <si>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</si>
  <si>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</si>
  <si>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</si>
  <si>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</si>
  <si>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</si>
  <si>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</si>
  <si>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</si>
  <si>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</si>
  <si>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</si>
  <si>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</si>
  <si>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</si>
  <si>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</si>
  <si>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</si>
  <si>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</si>
  <si>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</si>
  <si>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</si>
  <si>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</si>
  <si>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</si>
  <si>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</si>
  <si>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</si>
  <si>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</si>
  <si>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</si>
  <si>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</si>
  <si>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</si>
  <si>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</si>
  <si>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</si>
  <si>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</si>
  <si>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</si>
  <si>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</si>
  <si>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</si>
  <si>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</si>
  <si>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</si>
  <si>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</si>
  <si>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</si>
  <si>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</si>
  <si>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</si>
  <si>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</si>
  <si>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</si>
  <si>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</si>
  <si>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</si>
  <si>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</si>
  <si>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</si>
  <si>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</si>
  <si>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</si>
  <si>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</si>
  <si>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</si>
  <si>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</si>
  <si>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</si>
  <si>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</si>
  <si>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</si>
  <si>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</si>
  <si>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</si>
  <si>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</si>
  <si>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</si>
  <si>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</si>
  <si>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</si>
  <si>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</si>
  <si>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</si>
  <si>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</si>
  <si>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</si>
  <si>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</si>
  <si>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</si>
  <si>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</si>
  <si>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</si>
  <si>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</si>
  <si>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</si>
  <si>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</si>
  <si>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</si>
  <si>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</si>
  <si>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</si>
  <si>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</si>
  <si>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</si>
  <si>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</si>
  <si>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</si>
  <si>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</si>
  <si>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</si>
  <si>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</si>
  <si>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</si>
  <si>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</si>
  <si>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</si>
  <si>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</si>
  <si>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</si>
  <si>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</si>
  <si>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</si>
  <si>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</si>
  <si>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</si>
  <si>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</si>
  <si>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</si>
  <si>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</si>
  <si>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</si>
  <si>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</si>
  <si>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</si>
  <si>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</si>
  <si>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</si>
  <si>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</si>
  <si>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</si>
  <si>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</si>
  <si>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</si>
  <si>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</si>
  <si>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</si>
  <si>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</si>
  <si>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</si>
  <si>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</si>
  <si>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</si>
  <si>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</si>
  <si>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</si>
  <si>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</si>
  <si>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</si>
  <si>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</si>
  <si>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</si>
  <si>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</si>
  <si>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</si>
  <si>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</si>
  <si>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</si>
  <si>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</si>
  <si>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</si>
  <si>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</si>
  <si>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</si>
  <si>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</si>
  <si>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</si>
  <si>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</si>
  <si>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</si>
  <si>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</si>
  <si>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</si>
  <si>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</si>
  <si>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</si>
  <si>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</si>
  <si>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</si>
  <si>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</si>
  <si>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</si>
  <si>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</si>
  <si>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</si>
  <si>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</si>
  <si>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</si>
  <si>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</si>
  <si>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</si>
  <si>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</si>
  <si>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</si>
  <si>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</si>
  <si>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</si>
  <si>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</si>
  <si>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</si>
  <si>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</si>
  <si>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</si>
  <si>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</si>
  <si>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</si>
  <si>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</si>
  <si>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</si>
  <si>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</si>
  <si>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</si>
  <si>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</si>
  <si>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</si>
  <si>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</si>
  <si>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</si>
  <si>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</si>
  <si>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</si>
  <si>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</si>
  <si>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</si>
  <si>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</si>
  <si>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</si>
  <si>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</si>
  <si>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</si>
  <si>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</si>
  <si>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</si>
  <si>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</si>
  <si>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</si>
  <si>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</si>
  <si>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</si>
  <si>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</si>
  <si>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</si>
  <si>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</si>
  <si>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</si>
  <si>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</si>
  <si>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</si>
  <si>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</si>
  <si>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</si>
  <si>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</si>
  <si>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</si>
  <si>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</si>
  <si>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</si>
  <si>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</si>
  <si>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</si>
  <si>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</si>
  <si>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</si>
  <si>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</si>
  <si>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</si>
  <si>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</si>
  <si>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</si>
  <si>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</si>
  <si>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</si>
  <si>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</si>
  <si>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</si>
  <si>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</si>
  <si>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</si>
  <si>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</si>
  <si>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</si>
  <si>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</si>
  <si>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</si>
  <si>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</si>
  <si>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</si>
  <si>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</si>
  <si>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</si>
  <si>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</si>
  <si>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</si>
  <si>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</si>
  <si>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</si>
  <si>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</si>
  <si>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</si>
  <si>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</si>
  <si>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</si>
  <si>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</si>
  <si>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</si>
  <si>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</si>
  <si>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</si>
  <si>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</si>
  <si>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</si>
  <si>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</si>
  <si>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</si>
  <si>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</si>
  <si>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</si>
  <si>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</si>
  <si>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</si>
  <si>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</si>
  <si>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</si>
  <si>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</si>
  <si>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</si>
  <si>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</si>
  <si>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</si>
  <si>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</si>
  <si>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</si>
  <si>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</si>
  <si>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</si>
  <si>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</si>
  <si>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</si>
  <si>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</si>
  <si>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</si>
  <si>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</si>
  <si>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</si>
  <si>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</si>
  <si>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</si>
  <si>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</si>
  <si>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</si>
  <si>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</si>
  <si>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</si>
  <si>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</si>
  <si>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</si>
  <si>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</si>
  <si>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</si>
  <si>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</si>
  <si>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</si>
  <si>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</si>
  <si>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</si>
  <si>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</si>
  <si>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</si>
  <si>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</si>
  <si>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</si>
  <si>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</si>
  <si>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</si>
  <si>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</si>
  <si>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</si>
  <si>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</si>
  <si>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</si>
  <si>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</si>
  <si>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</si>
  <si>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</si>
  <si>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</si>
  <si>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</si>
  <si>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</si>
  <si>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</si>
  <si>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</si>
  <si>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</si>
  <si>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</si>
  <si>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</si>
  <si>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</si>
  <si>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</si>
  <si>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</si>
  <si>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</si>
  <si>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</si>
  <si>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</si>
  <si>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</si>
  <si>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</si>
  <si>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</si>
  <si>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</si>
  <si>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</si>
  <si>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</si>
  <si>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</si>
  <si>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</si>
  <si>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</si>
  <si>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</si>
  <si>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</si>
  <si>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</si>
  <si>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</si>
  <si>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</si>
  <si>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</si>
  <si>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</si>
  <si>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</si>
  <si>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</si>
  <si>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</si>
  <si>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</si>
  <si>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</si>
  <si>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</si>
  <si>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</si>
  <si>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</si>
  <si>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</si>
  <si>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</si>
  <si>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</si>
  <si>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</si>
  <si>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</si>
  <si>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</si>
  <si>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</si>
  <si>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</si>
  <si>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</si>
  <si>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</si>
  <si>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</si>
  <si>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</si>
  <si>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</si>
  <si>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</si>
  <si>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</si>
  <si>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</si>
  <si>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</si>
  <si>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</si>
  <si>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</si>
  <si>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</si>
  <si>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</si>
  <si>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</si>
  <si>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</si>
  <si>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</si>
  <si>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</si>
  <si>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</si>
  <si>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</si>
  <si>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</si>
  <si>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</si>
  <si>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</si>
  <si>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</si>
  <si>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</si>
  <si>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</si>
  <si>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</si>
  <si>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</si>
  <si>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</si>
  <si>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</si>
  <si>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</si>
  <si>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</si>
  <si>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</si>
  <si>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</si>
  <si>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</si>
  <si>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</si>
  <si>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</si>
  <si>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</si>
  <si>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</si>
  <si>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</si>
  <si>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</si>
  <si>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</si>
  <si>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</si>
  <si>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</si>
  <si>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</si>
  <si>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</si>
  <si>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</si>
  <si>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</si>
  <si>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</si>
  <si>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</si>
  <si>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</si>
  <si>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</si>
  <si>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</si>
  <si>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</si>
  <si>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</si>
  <si>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</si>
  <si>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</si>
  <si>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</si>
  <si>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</si>
  <si>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</si>
  <si>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</si>
  <si>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</si>
  <si>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</si>
  <si>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</si>
  <si>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</si>
  <si>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</si>
  <si>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</si>
  <si>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</si>
  <si>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</si>
  <si>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</si>
  <si>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</si>
  <si>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</si>
  <si>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</si>
  <si>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</si>
  <si>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</si>
  <si>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</si>
  <si>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</si>
  <si>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</si>
  <si>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</si>
  <si>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</si>
  <si>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</si>
  <si>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</si>
  <si>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</si>
  <si>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</si>
  <si>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</si>
  <si>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</si>
  <si>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</si>
  <si>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</si>
  <si>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</si>
  <si>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</si>
  <si>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</si>
  <si>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</si>
  <si>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</si>
  <si>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</si>
  <si>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</si>
  <si>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</si>
  <si>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</si>
  <si>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</si>
  <si>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</si>
  <si>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</si>
  <si>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</si>
  <si>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</si>
  <si>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</si>
  <si>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</si>
  <si>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</si>
  <si>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</si>
  <si>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</si>
  <si>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</si>
  <si>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</si>
  <si>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</si>
  <si>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</si>
  <si>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</si>
  <si>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</si>
  <si>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</si>
  <si>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</si>
  <si>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</si>
  <si>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</si>
  <si>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</si>
  <si>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</si>
  <si>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</si>
  <si>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</si>
  <si>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</si>
  <si>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</si>
  <si>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</si>
  <si>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</si>
  <si>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</si>
  <si>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</si>
  <si>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</si>
  <si>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</si>
  <si>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</si>
  <si>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</si>
  <si>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</si>
  <si>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</si>
  <si>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</si>
  <si>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</si>
  <si>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</si>
  <si>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</si>
  <si>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</si>
  <si>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</si>
  <si>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</si>
  <si>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</si>
  <si>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</si>
  <si>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</si>
  <si>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</si>
  <si>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</si>
  <si>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</si>
  <si>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</si>
  <si>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</si>
  <si>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</si>
  <si>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</si>
  <si>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</si>
  <si>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</si>
  <si>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</si>
  <si>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</si>
  <si>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</si>
  <si>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</si>
  <si>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</si>
  <si>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</si>
  <si>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</si>
  <si>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</si>
  <si>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</si>
  <si>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</si>
  <si>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</si>
  <si>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</si>
  <si>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</si>
  <si>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</si>
  <si>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</si>
  <si>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</si>
  <si>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</si>
  <si>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</si>
  <si>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</si>
  <si>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</si>
  <si>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</si>
  <si>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</si>
  <si>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</si>
  <si>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</si>
  <si>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</si>
  <si>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</si>
  <si>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</si>
  <si>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</si>
  <si>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</si>
  <si>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</si>
  <si>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</si>
  <si>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</si>
  <si>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</si>
  <si>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</si>
  <si>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</si>
  <si>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</si>
  <si>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</si>
  <si>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</si>
  <si>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</si>
  <si>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</si>
  <si>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</si>
  <si>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</si>
  <si>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</si>
  <si>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</si>
  <si>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</si>
  <si>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</si>
  <si>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</si>
  <si>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</si>
  <si>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</si>
  <si>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</si>
  <si>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</si>
  <si>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</si>
  <si>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</si>
  <si>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</si>
  <si>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</si>
  <si>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</si>
  <si>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</si>
  <si>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</si>
  <si>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</si>
  <si>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</si>
  <si>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</si>
  <si>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</si>
  <si>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</si>
  <si>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</si>
  <si>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</si>
  <si>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</si>
  <si>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</si>
  <si>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</si>
  <si>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</si>
  <si>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</si>
  <si>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</si>
  <si>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</si>
  <si>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</si>
  <si>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</si>
  <si>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</si>
  <si>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</si>
  <si>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</si>
  <si>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</si>
  <si>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</si>
  <si>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</si>
  <si>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</si>
  <si>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</si>
  <si>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</si>
  <si>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</si>
  <si>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</si>
  <si>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</si>
  <si>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</si>
  <si>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</si>
  <si>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</si>
  <si>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</si>
  <si>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</si>
  <si>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</si>
  <si>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</si>
  <si>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</si>
  <si>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</si>
  <si>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</si>
  <si>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</si>
  <si>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</si>
  <si>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</si>
  <si>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</si>
  <si>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</si>
  <si>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</si>
  <si>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</si>
  <si>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</si>
  <si>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</si>
  <si>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</si>
  <si>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</si>
  <si>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</si>
  <si>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</si>
  <si>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</si>
  <si>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</si>
  <si>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</si>
  <si>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</si>
  <si>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</si>
  <si>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</si>
  <si>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</si>
  <si>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</si>
  <si>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</si>
  <si>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</si>
  <si>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</si>
  <si>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</si>
  <si>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</si>
  <si>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</si>
  <si>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</si>
  <si>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</si>
  <si>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</si>
  <si>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</si>
  <si>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</si>
  <si>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</si>
  <si>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</si>
  <si>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</si>
  <si>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</si>
  <si>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</si>
  <si>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</si>
  <si>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</si>
  <si>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</si>
  <si>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</si>
  <si>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</si>
  <si>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</si>
  <si>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</si>
  <si>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</si>
  <si>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</si>
  <si>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</si>
  <si>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</si>
  <si>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</si>
  <si>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</si>
  <si>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</si>
  <si>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</si>
  <si>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</si>
  <si>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</si>
  <si>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</si>
  <si>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</si>
  <si>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</si>
  <si>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</si>
  <si>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</si>
  <si>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</si>
  <si>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</si>
  <si>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</si>
  <si>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</si>
  <si>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</si>
  <si>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</si>
  <si>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</si>
  <si>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</si>
  <si>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</si>
  <si>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</si>
  <si>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</si>
  <si>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</si>
  <si>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</si>
  <si>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</si>
  <si>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</si>
  <si>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</si>
  <si>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</si>
  <si>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</si>
  <si>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</si>
  <si>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</si>
  <si>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</si>
  <si>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</si>
  <si>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</si>
  <si>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</si>
  <si>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</si>
  <si>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</si>
  <si>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</si>
  <si>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</si>
  <si>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</si>
  <si>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</si>
  <si>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</si>
  <si>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</si>
  <si>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</si>
  <si>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</si>
  <si>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</si>
  <si>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</si>
  <si>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</si>
  <si>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</si>
  <si>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</si>
  <si>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</si>
  <si>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</si>
  <si>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</si>
  <si>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</si>
  <si>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</si>
  <si>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</si>
  <si>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</si>
  <si>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</si>
  <si>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</si>
  <si>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</si>
  <si>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</si>
  <si>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</si>
  <si>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</si>
  <si>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</si>
  <si>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</si>
  <si>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</si>
  <si>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</si>
  <si>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</si>
  <si>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</si>
  <si>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</si>
  <si>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</si>
  <si>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</si>
  <si>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</si>
  <si>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</si>
  <si>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</si>
  <si>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</si>
  <si>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</si>
  <si>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</si>
  <si>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</si>
  <si>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</si>
  <si>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</si>
  <si>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</si>
  <si>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</si>
  <si>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</si>
  <si>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</si>
  <si>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</si>
  <si>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</si>
  <si>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</si>
  <si>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</si>
  <si>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</si>
  <si>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</si>
  <si>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</si>
  <si>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</si>
  <si>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</si>
  <si>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</si>
  <si>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</si>
  <si>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</si>
  <si>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</si>
  <si>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</si>
  <si>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</si>
  <si>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</si>
  <si>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</si>
  <si>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</si>
  <si>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</si>
  <si>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</si>
  <si>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</si>
  <si>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</si>
  <si>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</si>
  <si>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</si>
  <si>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</si>
  <si>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</si>
  <si>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</si>
  <si>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</si>
  <si>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</si>
  <si>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</si>
  <si>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</si>
  <si>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</si>
  <si>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</si>
  <si>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</si>
  <si>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</si>
  <si>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</si>
  <si>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</si>
  <si>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</si>
  <si>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</si>
  <si>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</si>
  <si>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</si>
  <si>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</si>
  <si>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</si>
  <si>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</si>
  <si>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</si>
  <si>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</si>
  <si>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</si>
  <si>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</si>
  <si>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</si>
  <si>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</si>
  <si>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</si>
  <si>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</si>
  <si>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</si>
  <si>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</si>
  <si>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</si>
  <si>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</si>
  <si>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</si>
  <si>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</si>
  <si>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</si>
  <si>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</si>
  <si>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</si>
  <si>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</si>
  <si>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</si>
  <si>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</si>
  <si>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</si>
  <si>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</si>
  <si>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</si>
  <si>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</si>
  <si>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</si>
  <si>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</si>
  <si>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</si>
  <si>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</si>
  <si>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</si>
  <si>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</si>
  <si>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</si>
  <si>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</si>
  <si>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</si>
  <si>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</si>
  <si>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</si>
  <si>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</si>
  <si>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</si>
  <si>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</si>
  <si>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</si>
  <si>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</si>
  <si>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</si>
  <si>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</si>
  <si>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</si>
  <si>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</si>
  <si>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</si>
  <si>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</si>
  <si>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</si>
  <si>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</si>
  <si>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</si>
  <si>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</si>
  <si>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</si>
  <si>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</si>
  <si>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</si>
  <si>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</si>
  <si>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</si>
  <si>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</si>
  <si>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</si>
  <si>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</si>
  <si>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</si>
  <si>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</si>
  <si>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</si>
  <si>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</si>
  <si>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</si>
  <si>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</si>
  <si>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</si>
  <si>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</si>
  <si>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</si>
  <si>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</si>
  <si>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</si>
  <si>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</si>
  <si>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</si>
  <si>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</si>
  <si>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</si>
  <si>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</si>
  <si>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</si>
  <si>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</si>
  <si>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</si>
  <si>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</si>
  <si>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</si>
  <si>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</si>
  <si>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</si>
  <si>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</si>
  <si>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</si>
  <si>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</si>
  <si>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</si>
  <si>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</si>
  <si>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</si>
  <si>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</si>
  <si>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</si>
  <si>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</si>
  <si>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</si>
  <si>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</si>
  <si>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</si>
  <si>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</si>
  <si>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</si>
  <si>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</si>
  <si>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</si>
  <si>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</si>
  <si>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</si>
  <si>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</si>
  <si>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</si>
  <si>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</si>
  <si>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</si>
  <si>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</si>
  <si>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</si>
  <si>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</si>
  <si>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</si>
  <si>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</si>
  <si>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</si>
  <si>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</si>
  <si>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</si>
  <si>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</si>
  <si>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</si>
  <si>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</si>
  <si>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</si>
  <si>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</si>
  <si>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</si>
  <si>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</si>
  <si>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</si>
  <si>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</si>
  <si>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</si>
  <si>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</si>
  <si>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</si>
  <si>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</si>
  <si>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</si>
  <si>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</si>
  <si>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</si>
  <si>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</si>
  <si>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</si>
  <si>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</si>
  <si>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</si>
  <si>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</si>
  <si>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</si>
  <si>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</si>
  <si>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</si>
  <si>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三富　肇</t>
    <rPh sb="0" eb="2">
      <t>ミトミ</t>
    </rPh>
    <rPh sb="3" eb="4">
      <t>ハジメ</t>
    </rPh>
    <phoneticPr fontId="1"/>
  </si>
  <si>
    <t>５　営利法人</t>
  </si>
  <si>
    <t>かぶしきがいしゃ　みとみ</t>
    <phoneticPr fontId="1"/>
  </si>
  <si>
    <t>株式会社　みとみ</t>
    <rPh sb="0" eb="4">
      <t>カブシキガイシャ</t>
    </rPh>
    <phoneticPr fontId="1"/>
  </si>
  <si>
    <t>横浜市　保土ケ谷区　権太坂　２－３－２０　</t>
    <rPh sb="0" eb="3">
      <t>ヨコハマシ</t>
    </rPh>
    <rPh sb="4" eb="8">
      <t>ホドガヤ</t>
    </rPh>
    <rPh sb="8" eb="9">
      <t>ク</t>
    </rPh>
    <rPh sb="10" eb="13">
      <t>ゴンタザカ</t>
    </rPh>
    <phoneticPr fontId="1"/>
  </si>
  <si>
    <t>045</t>
    <phoneticPr fontId="1"/>
  </si>
  <si>
    <t>315</t>
    <phoneticPr fontId="1"/>
  </si>
  <si>
    <t>7800</t>
    <phoneticPr fontId="1"/>
  </si>
  <si>
    <t>7809</t>
    <phoneticPr fontId="1"/>
  </si>
  <si>
    <t>h.mitomi</t>
    <phoneticPr fontId="1"/>
  </si>
  <si>
    <t>mitomigroup.com</t>
    <phoneticPr fontId="1"/>
  </si>
  <si>
    <t>yuuryoumitomihodogaya</t>
    <phoneticPr fontId="1"/>
  </si>
  <si>
    <t>三富　英子</t>
    <rPh sb="0" eb="2">
      <t>ミトミ</t>
    </rPh>
    <rPh sb="3" eb="5">
      <t>ヒデコ</t>
    </rPh>
    <phoneticPr fontId="1"/>
  </si>
  <si>
    <t>代表取締役</t>
    <rPh sb="0" eb="5">
      <t>ダイヒョウトリシマリヤク</t>
    </rPh>
    <phoneticPr fontId="1"/>
  </si>
  <si>
    <t>ばいおれっと</t>
    <phoneticPr fontId="1"/>
  </si>
  <si>
    <t>バイオレット</t>
    <phoneticPr fontId="1"/>
  </si>
  <si>
    <t>横浜市　保土ケ谷区　権太坂　２－３－２０</t>
    <rPh sb="0" eb="3">
      <t>ヨコハマシ</t>
    </rPh>
    <rPh sb="4" eb="9">
      <t>ホドガヤク</t>
    </rPh>
    <rPh sb="10" eb="13">
      <t>ゴンタザカ</t>
    </rPh>
    <phoneticPr fontId="1"/>
  </si>
  <si>
    <t>東戸塚</t>
    <rPh sb="0" eb="3">
      <t>ヒガシトツカ</t>
    </rPh>
    <phoneticPr fontId="1"/>
  </si>
  <si>
    <t>JR「東戸塚」駅から徒歩30分、もしくは東口バス停1番からバス10分、「境木中学校前」下車徒歩10分
&lt; 市営バス &gt;「境木中学校前」行「平戸二丁目経由東戸塚駅前」行</t>
    <phoneticPr fontId="1"/>
  </si>
  <si>
    <t>取締役</t>
    <rPh sb="0" eb="3">
      <t>トリシマリヤク</t>
    </rPh>
    <phoneticPr fontId="1"/>
  </si>
  <si>
    <t>３　住宅型</t>
  </si>
  <si>
    <t>１　事業者が自ら所有する土地</t>
  </si>
  <si>
    <t>１　耐火建築物</t>
  </si>
  <si>
    <t>１　鉄筋コンクリート造</t>
  </si>
  <si>
    <t>１　事業者が自ら所有する建物</t>
  </si>
  <si>
    <t>１　全室個室（縁故者個室含む）</t>
  </si>
  <si>
    <t>１　あり</t>
  </si>
  <si>
    <t>２　なし</t>
  </si>
  <si>
    <t>２　あり（ストレッチャー対応）</t>
  </si>
  <si>
    <t>１　全ての居室あり</t>
  </si>
  <si>
    <t>１　全ての便所あり</t>
  </si>
  <si>
    <t>１　全ての浴室あり</t>
  </si>
  <si>
    <t>家の近所を天気の良い気持ち良い日には散歩する。そんな生活を送っていた人たちに今までと何等変わらない生活を提供する。そんな生活の中で『生きていて良かった。』『もっと長生きしたい。』そう思っていただけたら幸いです。</t>
    <phoneticPr fontId="1"/>
  </si>
  <si>
    <t>２　委託</t>
  </si>
  <si>
    <t>１　自ら実施</t>
  </si>
  <si>
    <t>○</t>
  </si>
  <si>
    <t>泉ホームクリニック</t>
    <rPh sb="0" eb="1">
      <t>イズミ</t>
    </rPh>
    <phoneticPr fontId="1"/>
  </si>
  <si>
    <t>横浜市泉区中田東3-1-20
　　アンソレイエ泉101</t>
    <rPh sb="0" eb="3">
      <t>ヨコハマシ</t>
    </rPh>
    <rPh sb="3" eb="5">
      <t>イズミク</t>
    </rPh>
    <rPh sb="5" eb="8">
      <t>ナカタヒガシ</t>
    </rPh>
    <rPh sb="23" eb="24">
      <t>イズミ</t>
    </rPh>
    <phoneticPr fontId="1"/>
  </si>
  <si>
    <t>内科　皮膚科</t>
    <rPh sb="0" eb="2">
      <t>ナイカ</t>
    </rPh>
    <rPh sb="3" eb="6">
      <t>ヒフカ</t>
    </rPh>
    <phoneticPr fontId="1"/>
  </si>
  <si>
    <t>ヒルズ歯科</t>
    <rPh sb="3" eb="5">
      <t>シカ</t>
    </rPh>
    <phoneticPr fontId="1"/>
  </si>
  <si>
    <t>横浜市保土ケ谷区仏向町1340-14-1F</t>
    <rPh sb="0" eb="3">
      <t>ヨコハマシ</t>
    </rPh>
    <rPh sb="3" eb="8">
      <t>ホドガヤク</t>
    </rPh>
    <rPh sb="8" eb="11">
      <t>ブッコウチョウ</t>
    </rPh>
    <phoneticPr fontId="1"/>
  </si>
  <si>
    <t>往診歯科治療、緊急時対応</t>
    <rPh sb="0" eb="2">
      <t>オウシン</t>
    </rPh>
    <rPh sb="2" eb="6">
      <t>シカチリョウ</t>
    </rPh>
    <rPh sb="7" eb="10">
      <t>キンキュウジ</t>
    </rPh>
    <rPh sb="10" eb="12">
      <t>タイオウ</t>
    </rPh>
    <phoneticPr fontId="1"/>
  </si>
  <si>
    <t>健康相談、月2回の往診、24時間連絡体制、緊急時対応</t>
    <rPh sb="0" eb="4">
      <t>ケンコウソウダン</t>
    </rPh>
    <rPh sb="5" eb="6">
      <t>ツキ</t>
    </rPh>
    <rPh sb="7" eb="8">
      <t>カイ</t>
    </rPh>
    <rPh sb="9" eb="11">
      <t>オウシン</t>
    </rPh>
    <rPh sb="14" eb="16">
      <t>ジカン</t>
    </rPh>
    <rPh sb="16" eb="20">
      <t>レンラクタイセイ</t>
    </rPh>
    <rPh sb="21" eb="24">
      <t>キンキュウジ</t>
    </rPh>
    <rPh sb="24" eb="26">
      <t>タイオウ</t>
    </rPh>
    <phoneticPr fontId="1"/>
  </si>
  <si>
    <t>入居契約書第５章第２３条</t>
    <rPh sb="0" eb="5">
      <t>ニュウキョケイヤクショ</t>
    </rPh>
    <rPh sb="5" eb="6">
      <t>ダイ</t>
    </rPh>
    <rPh sb="7" eb="8">
      <t>ショウ</t>
    </rPh>
    <rPh sb="8" eb="9">
      <t>ダイ</t>
    </rPh>
    <rPh sb="11" eb="12">
      <t>ジョウ</t>
    </rPh>
    <phoneticPr fontId="1"/>
  </si>
  <si>
    <t>自立・要支援の方は、入居料に別途介護料として月額40,000円掛かります</t>
    <rPh sb="0" eb="2">
      <t>ジリツ</t>
    </rPh>
    <rPh sb="3" eb="6">
      <t>ヨウシエン</t>
    </rPh>
    <rPh sb="7" eb="8">
      <t>カタ</t>
    </rPh>
    <rPh sb="10" eb="13">
      <t>ニュウキョリョウ</t>
    </rPh>
    <rPh sb="14" eb="16">
      <t>ベット</t>
    </rPh>
    <rPh sb="16" eb="19">
      <t>カイゴリョウ</t>
    </rPh>
    <rPh sb="22" eb="24">
      <t>ツキガク</t>
    </rPh>
    <rPh sb="30" eb="31">
      <t>エン</t>
    </rPh>
    <rPh sb="31" eb="32">
      <t>カ</t>
    </rPh>
    <phoneticPr fontId="1"/>
  </si>
  <si>
    <t>申込書に虚偽の申請があったとき
利用料の支払いを正当な理由なく3か月以上遅延したとき
施設の利用にあたり禁止または制限をしている規定に違反し是正しないとき
他の入居者に危害を及ぼす恐れがあり、かつ入居者に対する通常の介護方法等ではこれを防止することができないとき</t>
    <phoneticPr fontId="1"/>
  </si>
  <si>
    <t>１日～３０日まで１日5,000円、一泊10,000円～15,000円（状態により異なる）</t>
    <rPh sb="1" eb="2">
      <t>ニチ</t>
    </rPh>
    <rPh sb="5" eb="6">
      <t>ニチ</t>
    </rPh>
    <rPh sb="9" eb="10">
      <t>ニチ</t>
    </rPh>
    <rPh sb="15" eb="16">
      <t>エン</t>
    </rPh>
    <rPh sb="17" eb="19">
      <t>イッパク</t>
    </rPh>
    <rPh sb="25" eb="26">
      <t>エン</t>
    </rPh>
    <rPh sb="33" eb="34">
      <t>エン</t>
    </rPh>
    <rPh sb="35" eb="37">
      <t>ジョウタイ</t>
    </rPh>
    <rPh sb="40" eb="41">
      <t>コト</t>
    </rPh>
    <phoneticPr fontId="1"/>
  </si>
  <si>
    <t>初任者研修</t>
    <rPh sb="0" eb="5">
      <t>ショニンシャケンシュウ</t>
    </rPh>
    <phoneticPr fontId="1"/>
  </si>
  <si>
    <t>１　利用権方式</t>
  </si>
  <si>
    <t>３　月払い方式</t>
  </si>
  <si>
    <t>消費者物価指数及び人件費等の上昇</t>
    <phoneticPr fontId="1"/>
  </si>
  <si>
    <t>運営懇談会で同居者等の同意を得たうえで改定</t>
    <phoneticPr fontId="1"/>
  </si>
  <si>
    <t>地域の賃貸情報を基礎とした家賃相当分とし、施設賃貸借費当への費用</t>
    <phoneticPr fontId="1"/>
  </si>
  <si>
    <t>自立者（介護保険非適応者）及び要支援者のみ、施設サービスに係る人件費として月額40,000円</t>
    <rPh sb="0" eb="3">
      <t>ジリツシャ</t>
    </rPh>
    <rPh sb="4" eb="8">
      <t>カイゴホケン</t>
    </rPh>
    <rPh sb="8" eb="11">
      <t>ヒテキオウ</t>
    </rPh>
    <rPh sb="11" eb="12">
      <t>シャ</t>
    </rPh>
    <rPh sb="13" eb="14">
      <t>オヨ</t>
    </rPh>
    <rPh sb="15" eb="19">
      <t>ヨウシエンシャ</t>
    </rPh>
    <rPh sb="22" eb="24">
      <t>シセツ</t>
    </rPh>
    <rPh sb="29" eb="30">
      <t>カカ</t>
    </rPh>
    <rPh sb="31" eb="34">
      <t>ジンケンヒ</t>
    </rPh>
    <rPh sb="37" eb="39">
      <t>ツキガク</t>
    </rPh>
    <rPh sb="45" eb="46">
      <t>エン</t>
    </rPh>
    <phoneticPr fontId="1"/>
  </si>
  <si>
    <t>事務管理部門の人件費・事務費・入居者へのサービス提供のための人件費・共用施設等の維持管理</t>
    <phoneticPr fontId="1"/>
  </si>
  <si>
    <t>食材費・調理担当部門の人件費・調理に伴う消耗品及び水道光熱費</t>
    <phoneticPr fontId="1"/>
  </si>
  <si>
    <t>水道高熱費用及びそれに伴う消耗品費用</t>
    <phoneticPr fontId="1"/>
  </si>
  <si>
    <t>指定医療機関への送迎付き付添サービス　2,000円/1回
レンタルタオル　日額 100円  業者洗濯　4,650円
パットやおむつ、ティッシュ、グローブといった消耗品
理美容費、医療費、特殊クリーニング等</t>
    <rPh sb="0" eb="2">
      <t>シテイ</t>
    </rPh>
    <phoneticPr fontId="1"/>
  </si>
  <si>
    <t>介護職員に対する暴言暴力</t>
    <rPh sb="0" eb="4">
      <t>カイゴショクイン</t>
    </rPh>
    <rPh sb="5" eb="6">
      <t>タイ</t>
    </rPh>
    <rPh sb="8" eb="10">
      <t>ボウゲン</t>
    </rPh>
    <rPh sb="10" eb="12">
      <t>ボウリョク</t>
    </rPh>
    <phoneticPr fontId="1"/>
  </si>
  <si>
    <t>土日祭日は休業</t>
    <rPh sb="0" eb="2">
      <t>ドニチ</t>
    </rPh>
    <rPh sb="2" eb="4">
      <t>サイジツ</t>
    </rPh>
    <rPh sb="5" eb="7">
      <t>キュウギョウ</t>
    </rPh>
    <phoneticPr fontId="1"/>
  </si>
  <si>
    <t>横浜市健康福祉局健康福祉部高齢施設課</t>
    <rPh sb="0" eb="3">
      <t>ヨコハマシ</t>
    </rPh>
    <rPh sb="3" eb="8">
      <t>ケンコウフクシキョク</t>
    </rPh>
    <rPh sb="8" eb="13">
      <t>ケンコウフクシブ</t>
    </rPh>
    <rPh sb="13" eb="18">
      <t>コウレイシセツカ</t>
    </rPh>
    <phoneticPr fontId="1"/>
  </si>
  <si>
    <t>671</t>
    <phoneticPr fontId="1"/>
  </si>
  <si>
    <t>4117</t>
    <phoneticPr fontId="1"/>
  </si>
  <si>
    <t>賠償責任保険</t>
    <rPh sb="0" eb="6">
      <t>バイショウセキニンホケン</t>
    </rPh>
    <phoneticPr fontId="1"/>
  </si>
  <si>
    <t>当施設における当社社員等の過失による事故に関して過失率を事故報告から算出しそれに基づき賠償する。</t>
    <phoneticPr fontId="1"/>
  </si>
  <si>
    <t>２　入居希望者に交付</t>
  </si>
  <si>
    <t>３　公開していない</t>
  </si>
  <si>
    <t>介護浴槽（機械浴等）⇒リフト浴で代用　汚物処理室⇒各階への設置がなくトイレ使用　廊下幅が一部1.61幅の箇所あり</t>
    <rPh sb="0" eb="4">
      <t>カイゴヨクソウ</t>
    </rPh>
    <rPh sb="5" eb="8">
      <t>キカイヨク</t>
    </rPh>
    <rPh sb="8" eb="9">
      <t>ナド</t>
    </rPh>
    <rPh sb="14" eb="15">
      <t>ヨク</t>
    </rPh>
    <rPh sb="16" eb="18">
      <t>ダイヨウ</t>
    </rPh>
    <rPh sb="19" eb="21">
      <t>オブツ</t>
    </rPh>
    <rPh sb="21" eb="24">
      <t>ショリシツ</t>
    </rPh>
    <rPh sb="25" eb="27">
      <t>カクカイ</t>
    </rPh>
    <rPh sb="29" eb="31">
      <t>セッチ</t>
    </rPh>
    <rPh sb="37" eb="39">
      <t>シヨウ</t>
    </rPh>
    <rPh sb="40" eb="43">
      <t>ロウカハバ</t>
    </rPh>
    <rPh sb="44" eb="46">
      <t>イチブ</t>
    </rPh>
    <rPh sb="50" eb="51">
      <t>ハバ</t>
    </rPh>
    <rPh sb="52" eb="54">
      <t>カショ</t>
    </rPh>
    <phoneticPr fontId="1"/>
  </si>
  <si>
    <t>ライフサポートみとみ保土ケ谷</t>
    <rPh sb="10" eb="14">
      <t>ホドガヤ</t>
    </rPh>
    <phoneticPr fontId="1"/>
  </si>
  <si>
    <t>横浜市保土ケ谷区権太坂2-3-20</t>
    <rPh sb="0" eb="3">
      <t>ヨコハマシ</t>
    </rPh>
    <rPh sb="3" eb="8">
      <t>ホドガヤク</t>
    </rPh>
    <rPh sb="8" eb="11">
      <t>ゴンタザカ</t>
    </rPh>
    <phoneticPr fontId="1"/>
  </si>
  <si>
    <t>訪問介護によるサービス提供</t>
    <rPh sb="0" eb="4">
      <t>ホウモンカイゴ</t>
    </rPh>
    <rPh sb="11" eb="13">
      <t>テイキョウ</t>
    </rPh>
    <phoneticPr fontId="1"/>
  </si>
  <si>
    <t>リハビリパンツ　20枚　2500円　オムツ　30枚　3000円　尿取りパット　30枚　1500円　フラットシート　30枚　1000円</t>
    <rPh sb="10" eb="11">
      <t>マイ</t>
    </rPh>
    <rPh sb="16" eb="17">
      <t>エン</t>
    </rPh>
    <rPh sb="24" eb="25">
      <t>マイ</t>
    </rPh>
    <rPh sb="30" eb="31">
      <t>エン</t>
    </rPh>
    <rPh sb="32" eb="34">
      <t>ニョウト</t>
    </rPh>
    <rPh sb="41" eb="42">
      <t>マイ</t>
    </rPh>
    <rPh sb="47" eb="48">
      <t>エン</t>
    </rPh>
    <rPh sb="59" eb="60">
      <t>マイ</t>
    </rPh>
    <rPh sb="65" eb="66">
      <t>エン</t>
    </rPh>
    <phoneticPr fontId="1"/>
  </si>
  <si>
    <t>看護師による生活リハビリ</t>
    <rPh sb="0" eb="3">
      <t>カンゴシ</t>
    </rPh>
    <rPh sb="6" eb="8">
      <t>セイカツ</t>
    </rPh>
    <phoneticPr fontId="1"/>
  </si>
  <si>
    <t>1通院　2000円</t>
    <rPh sb="1" eb="2">
      <t>ツウ</t>
    </rPh>
    <rPh sb="2" eb="3">
      <t>イン</t>
    </rPh>
    <rPh sb="8" eb="9">
      <t>エン</t>
    </rPh>
    <phoneticPr fontId="1"/>
  </si>
  <si>
    <t>病院指定など希望に沿えない場合もあり。</t>
    <rPh sb="0" eb="4">
      <t>ビョウインシテイ</t>
    </rPh>
    <rPh sb="6" eb="8">
      <t>キボウ</t>
    </rPh>
    <rPh sb="9" eb="10">
      <t>ソ</t>
    </rPh>
    <rPh sb="13" eb="15">
      <t>バアイ</t>
    </rPh>
    <phoneticPr fontId="1"/>
  </si>
  <si>
    <t>布団、枕、ベッドパットのクリーニングは別途1000円</t>
    <rPh sb="0" eb="2">
      <t>フトン</t>
    </rPh>
    <rPh sb="3" eb="4">
      <t>マクラ</t>
    </rPh>
    <rPh sb="19" eb="21">
      <t>ベット</t>
    </rPh>
    <rPh sb="25" eb="26">
      <t>エン</t>
    </rPh>
    <phoneticPr fontId="1"/>
  </si>
  <si>
    <t>外部委託　月額4650円</t>
    <rPh sb="0" eb="4">
      <t>ガイブイタク</t>
    </rPh>
    <rPh sb="5" eb="7">
      <t>ゲツガク</t>
    </rPh>
    <rPh sb="11" eb="12">
      <t>エン</t>
    </rPh>
    <phoneticPr fontId="1"/>
  </si>
  <si>
    <t>実費</t>
    <rPh sb="0" eb="2">
      <t>ジッピ</t>
    </rPh>
    <phoneticPr fontId="1"/>
  </si>
  <si>
    <t>訪問理容利用</t>
    <rPh sb="0" eb="4">
      <t>ホウモンリヨウ</t>
    </rPh>
    <rPh sb="4" eb="6">
      <t>リヨウ</t>
    </rPh>
    <phoneticPr fontId="1"/>
  </si>
  <si>
    <t>2200円</t>
    <rPh sb="4" eb="5">
      <t>エン</t>
    </rPh>
    <phoneticPr fontId="1"/>
  </si>
  <si>
    <t>消耗品等、一般的なものに限り、月１回程度</t>
    <rPh sb="0" eb="3">
      <t>ショウモウヒン</t>
    </rPh>
    <rPh sb="3" eb="4">
      <t>ナド</t>
    </rPh>
    <rPh sb="5" eb="8">
      <t>イッパンテキ</t>
    </rPh>
    <rPh sb="12" eb="13">
      <t>カギ</t>
    </rPh>
    <rPh sb="15" eb="16">
      <t>ツキ</t>
    </rPh>
    <rPh sb="17" eb="18">
      <t>カイ</t>
    </rPh>
    <rPh sb="18" eb="20">
      <t>テイド</t>
    </rPh>
    <phoneticPr fontId="1"/>
  </si>
  <si>
    <t>年２回程度　往診医による健診</t>
    <rPh sb="0" eb="1">
      <t>ネン</t>
    </rPh>
    <rPh sb="2" eb="5">
      <t>カイテイド</t>
    </rPh>
    <rPh sb="6" eb="9">
      <t>オウシンイ</t>
    </rPh>
    <rPh sb="12" eb="14">
      <t>ケンシン</t>
    </rPh>
    <phoneticPr fontId="1"/>
  </si>
  <si>
    <t>2000円</t>
    <rPh sb="4" eb="5">
      <t>エン</t>
    </rPh>
    <phoneticPr fontId="1"/>
  </si>
  <si>
    <t>入退院手続きはご家族や代行権のある方に行っていただきます。付き添い（移動時間含め）２時間以内でお願いします。</t>
    <rPh sb="0" eb="3">
      <t>ニュウタイイン</t>
    </rPh>
    <rPh sb="3" eb="5">
      <t>テツヅ</t>
    </rPh>
    <rPh sb="8" eb="10">
      <t>カゾク</t>
    </rPh>
    <rPh sb="11" eb="13">
      <t>ダイコウ</t>
    </rPh>
    <rPh sb="13" eb="14">
      <t>ケン</t>
    </rPh>
    <rPh sb="17" eb="18">
      <t>カタ</t>
    </rPh>
    <rPh sb="19" eb="20">
      <t>オコナ</t>
    </rPh>
    <rPh sb="29" eb="30">
      <t>ツ</t>
    </rPh>
    <rPh sb="31" eb="32">
      <t>ソ</t>
    </rPh>
    <rPh sb="34" eb="39">
      <t>イドウジカンフク</t>
    </rPh>
    <rPh sb="42" eb="44">
      <t>ジカン</t>
    </rPh>
    <rPh sb="44" eb="46">
      <t>イナイ</t>
    </rPh>
    <rPh sb="48" eb="49">
      <t>ネガ</t>
    </rPh>
    <phoneticPr fontId="1"/>
  </si>
  <si>
    <t>カンファレンスなどへの参加は１回2000円</t>
    <rPh sb="11" eb="13">
      <t>サンカ</t>
    </rPh>
    <rPh sb="15" eb="16">
      <t>カイ</t>
    </rPh>
    <rPh sb="20" eb="21">
      <t>エン</t>
    </rPh>
    <phoneticPr fontId="1"/>
  </si>
  <si>
    <t>２　法人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</si>
</sst>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L4" sqref="L4:M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4</v>
      </c>
      <c r="J4" s="458"/>
      <c r="K4" s="33" t="s">
        <v>2473</v>
      </c>
      <c r="L4" s="458">
        <v>20</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140</v>
      </c>
      <c r="G6" s="316"/>
      <c r="H6" s="316"/>
      <c r="I6" s="316"/>
      <c r="J6" s="316"/>
      <c r="K6" s="316"/>
      <c r="L6" s="316"/>
      <c r="M6" s="316"/>
      <c r="N6" s="316"/>
      <c r="O6" s="316"/>
      <c r="P6" s="316"/>
    </row>
    <row r="7" spans="1:20" ht="20.100000000000001" customHeight="1">
      <c r="B7" s="438" t="s">
        <v>431</v>
      </c>
      <c r="C7" s="300"/>
      <c r="D7" s="300"/>
      <c r="E7" s="301"/>
      <c r="F7" s="138"/>
      <c r="G7" s="93"/>
      <c r="H7" s="93"/>
      <c r="I7" s="93"/>
      <c r="J7" s="93"/>
      <c r="K7" s="93"/>
      <c r="L7" s="93"/>
      <c r="M7" s="93"/>
      <c r="N7" s="93"/>
      <c r="O7" s="93"/>
      <c r="P7" s="139"/>
      <c r="S7" s="15" t="str">
        <f>IF(F7="","未記入","")</f>
        <v>未記入</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2563</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2480</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2385</v>
      </c>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240</v>
      </c>
      <c r="H17" s="35" t="s">
        <v>487</v>
      </c>
      <c r="I17" s="32">
        <v>26</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00000000000001" customHeight="1">
      <c r="B21" s="343"/>
      <c r="C21" s="344"/>
      <c r="D21" s="344"/>
      <c r="E21" s="345"/>
      <c r="F21" s="396" t="s">
        <v>423</v>
      </c>
      <c r="G21" s="425"/>
      <c r="H21" s="425"/>
      <c r="I21" s="397"/>
      <c r="J21" s="138" t="s">
        <v>2489</v>
      </c>
      <c r="K21" s="93"/>
      <c r="L21" s="93"/>
      <c r="M21" s="35" t="s">
        <v>483</v>
      </c>
      <c r="N21" s="93" t="s">
        <v>2488</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2">
        <v>2007</v>
      </c>
      <c r="G26" s="433"/>
      <c r="H26" s="35" t="s">
        <v>484</v>
      </c>
      <c r="I26" s="433">
        <v>4</v>
      </c>
      <c r="J26" s="433"/>
      <c r="K26" s="35" t="s">
        <v>485</v>
      </c>
      <c r="L26" s="433">
        <v>6</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2492</v>
      </c>
      <c r="I31" s="450"/>
      <c r="J31" s="450"/>
      <c r="K31" s="450"/>
      <c r="L31" s="450"/>
      <c r="M31" s="450"/>
      <c r="N31" s="450"/>
      <c r="O31" s="450"/>
      <c r="P31" s="451"/>
      <c r="S31" s="15" t="str">
        <f>IF(H31="","未記入","")</f>
        <v/>
      </c>
    </row>
    <row r="32" spans="1:20" ht="39" customHeight="1">
      <c r="B32" s="280"/>
      <c r="C32" s="298"/>
      <c r="D32" s="298"/>
      <c r="E32" s="281"/>
      <c r="F32" s="201" t="s">
        <v>2493</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240</v>
      </c>
      <c r="H33" s="35" t="s">
        <v>487</v>
      </c>
      <c r="I33" s="32">
        <v>26</v>
      </c>
      <c r="J33" s="439"/>
      <c r="K33" s="439"/>
      <c r="L33" s="439"/>
      <c r="M33" s="439"/>
      <c r="N33" s="439"/>
      <c r="O33" s="439"/>
      <c r="P33" s="440"/>
      <c r="S33" s="15" t="str">
        <f>IF(OR(G33="",I33=""),"未記入","")</f>
        <v/>
      </c>
    </row>
    <row r="34" spans="2:20" ht="58.5" customHeight="1">
      <c r="B34" s="280"/>
      <c r="C34" s="298"/>
      <c r="D34" s="298"/>
      <c r="E34" s="281"/>
      <c r="F34" s="104" t="s">
        <v>2494</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2496</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2484</v>
      </c>
      <c r="M43" s="35" t="s">
        <v>487</v>
      </c>
      <c r="N43" s="11" t="s">
        <v>2485</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2484</v>
      </c>
      <c r="M44" s="35" t="s">
        <v>487</v>
      </c>
      <c r="N44" s="63" t="s">
        <v>2486</v>
      </c>
      <c r="O44" s="288"/>
      <c r="P44" s="289"/>
    </row>
    <row r="45" spans="2:20" ht="20.100000000000001" customHeight="1">
      <c r="B45" s="167"/>
      <c r="C45" s="166"/>
      <c r="D45" s="166"/>
      <c r="E45" s="166"/>
      <c r="F45" s="396" t="s">
        <v>423</v>
      </c>
      <c r="G45" s="425"/>
      <c r="H45" s="425"/>
      <c r="I45" s="397"/>
      <c r="J45" s="138" t="s">
        <v>2487</v>
      </c>
      <c r="K45" s="93"/>
      <c r="L45" s="93"/>
      <c r="M45" s="35" t="s">
        <v>483</v>
      </c>
      <c r="N45" s="93" t="s">
        <v>2488</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2497</v>
      </c>
      <c r="K49" s="178"/>
      <c r="L49" s="178"/>
      <c r="M49" s="178"/>
      <c r="N49" s="178"/>
      <c r="O49" s="138"/>
      <c r="P49" s="179"/>
    </row>
    <row r="50" spans="1:20" ht="20.100000000000001" customHeight="1">
      <c r="B50" s="108" t="s">
        <v>28</v>
      </c>
      <c r="C50" s="217"/>
      <c r="D50" s="217"/>
      <c r="E50" s="217"/>
      <c r="F50" s="217"/>
      <c r="G50" s="217"/>
      <c r="H50" s="217"/>
      <c r="I50" s="217"/>
      <c r="J50" s="432">
        <v>2020</v>
      </c>
      <c r="K50" s="433"/>
      <c r="L50" s="35" t="s">
        <v>484</v>
      </c>
      <c r="M50" s="61">
        <v>10</v>
      </c>
      <c r="N50" s="35" t="s">
        <v>485</v>
      </c>
      <c r="O50" s="61">
        <v>15</v>
      </c>
      <c r="P50" s="37" t="s">
        <v>486</v>
      </c>
      <c r="S50" s="15" t="str">
        <f>IF(OR(J50="",M50="",O50=""),"未記入","")</f>
        <v/>
      </c>
    </row>
    <row r="51" spans="1:20" ht="20.100000000000001" customHeight="1" thickBot="1">
      <c r="B51" s="109" t="s">
        <v>29</v>
      </c>
      <c r="C51" s="434"/>
      <c r="D51" s="434"/>
      <c r="E51" s="434"/>
      <c r="F51" s="434"/>
      <c r="G51" s="434"/>
      <c r="H51" s="434"/>
      <c r="I51" s="434"/>
      <c r="J51" s="423">
        <v>2020</v>
      </c>
      <c r="K51" s="424"/>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775.96</v>
      </c>
      <c r="H61" s="193"/>
      <c r="I61" s="193"/>
      <c r="J61" s="193"/>
      <c r="K61" s="431"/>
      <c r="L61" s="370" t="s">
        <v>516</v>
      </c>
      <c r="M61" s="359"/>
      <c r="N61" s="359"/>
      <c r="O61" s="359"/>
      <c r="P61" s="384"/>
    </row>
    <row r="62" spans="1:20" ht="20.100000000000001" customHeight="1">
      <c r="B62" s="167"/>
      <c r="C62" s="166"/>
      <c r="D62" s="207" t="s">
        <v>39</v>
      </c>
      <c r="E62" s="218"/>
      <c r="F62" s="236"/>
      <c r="G62" s="178" t="s">
        <v>2499</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1125.24</v>
      </c>
      <c r="L72" s="93"/>
      <c r="M72" s="93"/>
      <c r="N72" s="171" t="s">
        <v>490</v>
      </c>
      <c r="O72" s="171"/>
      <c r="P72" s="197"/>
    </row>
    <row r="73" spans="2:16" ht="20.100000000000001" customHeight="1">
      <c r="B73" s="70"/>
      <c r="C73" s="71"/>
      <c r="D73" s="297"/>
      <c r="E73" s="298"/>
      <c r="F73" s="281"/>
      <c r="G73" s="217" t="s">
        <v>42</v>
      </c>
      <c r="H73" s="217"/>
      <c r="I73" s="217"/>
      <c r="J73" s="217"/>
      <c r="K73" s="138">
        <v>988.15</v>
      </c>
      <c r="L73" s="93"/>
      <c r="M73" s="93"/>
      <c r="N73" s="171" t="s">
        <v>490</v>
      </c>
      <c r="O73" s="171"/>
      <c r="P73" s="197"/>
    </row>
    <row r="74" spans="2:16" ht="20.100000000000001" customHeight="1">
      <c r="B74" s="70"/>
      <c r="C74" s="71"/>
      <c r="D74" s="166" t="s">
        <v>43</v>
      </c>
      <c r="E74" s="166"/>
      <c r="F74" s="166"/>
      <c r="G74" s="178" t="s">
        <v>2500</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2501</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2503</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c r="G95" s="178"/>
      <c r="H95" s="178"/>
      <c r="I95" s="178"/>
      <c r="J95" s="23"/>
      <c r="K95" s="50" t="s">
        <v>490</v>
      </c>
      <c r="L95" s="138"/>
      <c r="M95" s="415"/>
      <c r="N95" s="416"/>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15</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9</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2504</v>
      </c>
      <c r="H113" s="178"/>
      <c r="I113" s="178"/>
      <c r="J113" s="178"/>
      <c r="K113" s="178"/>
      <c r="L113" s="178"/>
      <c r="M113" s="178"/>
      <c r="N113" s="178"/>
      <c r="O113" s="138"/>
      <c r="P113" s="179"/>
    </row>
    <row r="114" spans="2:16" ht="20.100000000000001" customHeight="1">
      <c r="B114" s="419"/>
      <c r="C114" s="420"/>
      <c r="D114" s="117" t="s">
        <v>79</v>
      </c>
      <c r="E114" s="118"/>
      <c r="F114" s="133"/>
      <c r="G114" s="123" t="s">
        <v>2505</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2504</v>
      </c>
      <c r="H117" s="178"/>
      <c r="I117" s="178"/>
      <c r="J117" s="178"/>
      <c r="K117" s="178"/>
      <c r="L117" s="178"/>
      <c r="M117" s="178"/>
      <c r="N117" s="178"/>
      <c r="O117" s="138"/>
      <c r="P117" s="179"/>
    </row>
    <row r="118" spans="2:16" ht="20.100000000000001" customHeight="1">
      <c r="B118" s="134"/>
      <c r="C118" s="135"/>
      <c r="D118" s="110" t="s">
        <v>73</v>
      </c>
      <c r="E118" s="102"/>
      <c r="F118" s="103"/>
      <c r="G118" s="178" t="s">
        <v>2504</v>
      </c>
      <c r="H118" s="178"/>
      <c r="I118" s="178"/>
      <c r="J118" s="178"/>
      <c r="K118" s="178"/>
      <c r="L118" s="178"/>
      <c r="M118" s="178"/>
      <c r="N118" s="178"/>
      <c r="O118" s="138"/>
      <c r="P118" s="179"/>
    </row>
    <row r="119" spans="2:16" ht="20.100000000000001" customHeight="1">
      <c r="B119" s="134"/>
      <c r="C119" s="135"/>
      <c r="D119" s="234" t="s">
        <v>74</v>
      </c>
      <c r="E119" s="273"/>
      <c r="F119" s="235"/>
      <c r="G119" s="178" t="s">
        <v>2504</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2504</v>
      </c>
      <c r="H121" s="178"/>
      <c r="I121" s="178"/>
      <c r="J121" s="178"/>
      <c r="K121" s="178"/>
      <c r="L121" s="178"/>
      <c r="M121" s="178"/>
      <c r="N121" s="178"/>
      <c r="O121" s="138"/>
      <c r="P121" s="179"/>
    </row>
    <row r="122" spans="2:16" ht="20.100000000000001" customHeight="1">
      <c r="B122" s="136"/>
      <c r="C122" s="137"/>
      <c r="D122" s="169" t="s">
        <v>77</v>
      </c>
      <c r="E122" s="171"/>
      <c r="F122" s="242"/>
      <c r="G122" s="178" t="s">
        <v>2504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2507</v>
      </c>
      <c r="H123" s="178"/>
      <c r="I123" s="178"/>
      <c r="J123" s="178"/>
      <c r="K123" s="178"/>
      <c r="L123" s="178"/>
      <c r="M123" s="178"/>
      <c r="N123" s="178"/>
      <c r="O123" s="138"/>
      <c r="P123" s="179"/>
    </row>
    <row r="124" spans="2:16" ht="20.100000000000001" customHeight="1">
      <c r="B124" s="134"/>
      <c r="C124" s="135"/>
      <c r="D124" s="110" t="s">
        <v>446</v>
      </c>
      <c r="E124" s="102"/>
      <c r="F124" s="103"/>
      <c r="G124" s="178" t="s">
        <v>2508</v>
      </c>
      <c r="H124" s="178"/>
      <c r="I124" s="178"/>
      <c r="J124" s="178"/>
      <c r="K124" s="178"/>
      <c r="L124" s="178"/>
      <c r="M124" s="178"/>
      <c r="N124" s="178"/>
      <c r="O124" s="138"/>
      <c r="P124" s="179"/>
    </row>
    <row r="125" spans="2:16" ht="20.100000000000001" customHeight="1">
      <c r="B125" s="134"/>
      <c r="C125" s="135"/>
      <c r="D125" s="234" t="s">
        <v>447</v>
      </c>
      <c r="E125" s="273"/>
      <c r="F125" s="235"/>
      <c r="G125" s="178" t="s">
        <v>2509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2511</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2512</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2511</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2513</v>
      </c>
      <c r="G172" s="359" t="s">
        <v>474</v>
      </c>
      <c r="H172" s="359"/>
      <c r="I172" s="359"/>
      <c r="J172" s="359"/>
      <c r="K172" s="359"/>
      <c r="L172" s="359"/>
      <c r="M172" s="359"/>
      <c r="N172" s="359"/>
      <c r="O172" s="359"/>
      <c r="P172" s="384"/>
    </row>
    <row r="173" spans="2:20" ht="20.100000000000001" customHeight="1">
      <c r="B173" s="167"/>
      <c r="C173" s="166"/>
      <c r="D173" s="166"/>
      <c r="E173" s="166"/>
      <c r="F173" s="14" t="s">
        <v>2513</v>
      </c>
      <c r="G173" s="171" t="s">
        <v>475</v>
      </c>
      <c r="H173" s="171"/>
      <c r="I173" s="171"/>
      <c r="J173" s="171"/>
      <c r="K173" s="171"/>
      <c r="L173" s="171"/>
      <c r="M173" s="171"/>
      <c r="N173" s="171"/>
      <c r="O173" s="171"/>
      <c r="P173" s="197"/>
    </row>
    <row r="174" spans="2:20" ht="20.100000000000001" customHeight="1">
      <c r="B174" s="167"/>
      <c r="C174" s="166"/>
      <c r="D174" s="166"/>
      <c r="E174" s="166"/>
      <c r="F174" s="14" t="s">
        <v>2513</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2514</v>
      </c>
      <c r="J176" s="105"/>
      <c r="K176" s="105"/>
      <c r="L176" s="105"/>
      <c r="M176" s="105"/>
      <c r="N176" s="105"/>
      <c r="O176" s="106"/>
      <c r="P176" s="107"/>
    </row>
    <row r="177" spans="2:16" ht="39.950000000000003" customHeight="1">
      <c r="B177" s="85"/>
      <c r="C177" s="86"/>
      <c r="D177" s="287"/>
      <c r="E177" s="363"/>
      <c r="F177" s="166" t="s">
        <v>108</v>
      </c>
      <c r="G177" s="166"/>
      <c r="H177" s="166"/>
      <c r="I177" s="104" t="s">
        <v>2515</v>
      </c>
      <c r="J177" s="105"/>
      <c r="K177" s="105"/>
      <c r="L177" s="105"/>
      <c r="M177" s="105"/>
      <c r="N177" s="105"/>
      <c r="O177" s="106"/>
      <c r="P177" s="107"/>
    </row>
    <row r="178" spans="2:16" ht="39.950000000000003" customHeight="1">
      <c r="B178" s="85"/>
      <c r="C178" s="86"/>
      <c r="D178" s="287"/>
      <c r="E178" s="363"/>
      <c r="F178" s="166" t="s">
        <v>109</v>
      </c>
      <c r="G178" s="166"/>
      <c r="H178" s="166"/>
      <c r="I178" s="104" t="s">
        <v>2516</v>
      </c>
      <c r="J178" s="105"/>
      <c r="K178" s="105"/>
      <c r="L178" s="105"/>
      <c r="M178" s="105"/>
      <c r="N178" s="105"/>
      <c r="O178" s="106"/>
      <c r="P178" s="107"/>
    </row>
    <row r="179" spans="2:16" ht="39.950000000000003" customHeight="1">
      <c r="B179" s="85"/>
      <c r="C179" s="86"/>
      <c r="D179" s="287"/>
      <c r="E179" s="363"/>
      <c r="F179" s="166" t="s">
        <v>429</v>
      </c>
      <c r="G179" s="166"/>
      <c r="H179" s="166"/>
      <c r="I179" s="104" t="s">
        <v>2516</v>
      </c>
      <c r="J179" s="105"/>
      <c r="K179" s="105"/>
      <c r="L179" s="105"/>
      <c r="M179" s="105"/>
      <c r="N179" s="105"/>
      <c r="O179" s="106"/>
      <c r="P179" s="107"/>
    </row>
    <row r="180" spans="2:16" ht="39.950000000000003" customHeight="1">
      <c r="B180" s="85"/>
      <c r="C180" s="86"/>
      <c r="D180" s="287"/>
      <c r="E180" s="363"/>
      <c r="F180" s="166" t="s">
        <v>110</v>
      </c>
      <c r="G180" s="166"/>
      <c r="H180" s="166"/>
      <c r="I180" s="104" t="s">
        <v>2520</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2517</v>
      </c>
      <c r="J191" s="105"/>
      <c r="K191" s="105"/>
      <c r="L191" s="105"/>
      <c r="M191" s="105"/>
      <c r="N191" s="105"/>
      <c r="O191" s="106"/>
      <c r="P191" s="107"/>
    </row>
    <row r="192" spans="2:16" ht="39.950000000000003" customHeight="1">
      <c r="B192" s="85"/>
      <c r="C192" s="86"/>
      <c r="D192" s="388"/>
      <c r="E192" s="389"/>
      <c r="F192" s="166" t="s">
        <v>108</v>
      </c>
      <c r="G192" s="166"/>
      <c r="H192" s="166"/>
      <c r="I192" s="104" t="s">
        <v>2518</v>
      </c>
      <c r="J192" s="105"/>
      <c r="K192" s="105"/>
      <c r="L192" s="105"/>
      <c r="M192" s="105"/>
      <c r="N192" s="105"/>
      <c r="O192" s="106"/>
      <c r="P192" s="107"/>
    </row>
    <row r="193" spans="2:16" ht="39.950000000000003" customHeight="1">
      <c r="B193" s="85"/>
      <c r="C193" s="86"/>
      <c r="D193" s="388"/>
      <c r="E193" s="389"/>
      <c r="F193" s="168" t="s">
        <v>110</v>
      </c>
      <c r="G193" s="168"/>
      <c r="H193" s="168"/>
      <c r="I193" s="104" t="s">
        <v>2519</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2504</v>
      </c>
      <c r="K219" s="178"/>
      <c r="L219" s="178"/>
      <c r="M219" s="178"/>
      <c r="N219" s="178"/>
      <c r="O219" s="138"/>
      <c r="P219" s="179"/>
      <c r="S219" s="15" t="str">
        <f>IF(J219="","未記入","")</f>
        <v/>
      </c>
    </row>
    <row r="220" spans="2:20" ht="60" customHeight="1">
      <c r="B220" s="167" t="s">
        <v>128</v>
      </c>
      <c r="C220" s="166"/>
      <c r="D220" s="166"/>
      <c r="E220" s="166"/>
      <c r="F220" s="104" t="s">
        <v>2522</v>
      </c>
      <c r="G220" s="105"/>
      <c r="H220" s="105"/>
      <c r="I220" s="105"/>
      <c r="J220" s="105"/>
      <c r="K220" s="105"/>
      <c r="L220" s="105"/>
      <c r="M220" s="105"/>
      <c r="N220" s="105"/>
      <c r="O220" s="106"/>
      <c r="P220" s="107"/>
    </row>
    <row r="221" spans="2:20" ht="60" customHeight="1">
      <c r="B221" s="167" t="s">
        <v>493</v>
      </c>
      <c r="C221" s="166"/>
      <c r="D221" s="166"/>
      <c r="E221" s="166"/>
      <c r="F221" s="104" t="s">
        <v>2523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2521</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2524</v>
      </c>
      <c r="K227" s="173"/>
      <c r="L227" s="173"/>
      <c r="M227" s="173"/>
      <c r="N227" s="173"/>
      <c r="O227" s="173"/>
      <c r="P227" s="174"/>
    </row>
    <row r="228" spans="1:20" ht="20.100000000000001"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c r="O239" s="138"/>
      <c r="P239" s="179"/>
    </row>
    <row r="240" spans="1:20" ht="20.100000000000001" customHeight="1">
      <c r="B240" s="365" t="s">
        <v>142</v>
      </c>
      <c r="C240" s="166"/>
      <c r="D240" s="166"/>
      <c r="E240" s="366">
        <f>IF(OR($H$240&lt;&gt;"",$K$240&lt;&gt;""),SUM($H$240,$K$240),"")</f>
        <v>15</v>
      </c>
      <c r="F240" s="366"/>
      <c r="G240" s="366"/>
      <c r="H240" s="178">
        <v>8</v>
      </c>
      <c r="I240" s="178"/>
      <c r="J240" s="178"/>
      <c r="K240" s="178">
        <v>7</v>
      </c>
      <c r="L240" s="178"/>
      <c r="M240" s="178"/>
      <c r="N240" s="178"/>
      <c r="O240" s="138"/>
      <c r="P240" s="179"/>
    </row>
    <row r="241" spans="2:20" ht="20.100000000000001" customHeight="1">
      <c r="B241" s="44"/>
      <c r="C241" s="166" t="s">
        <v>143</v>
      </c>
      <c r="D241" s="166"/>
      <c r="E241" s="366">
        <f>IF(OR($H$241&lt;&gt;"",$K$241&lt;&gt;""),SUM($H$241,$K$241),"")</f>
        <v>13</v>
      </c>
      <c r="F241" s="366"/>
      <c r="G241" s="366"/>
      <c r="H241" s="178">
        <v>8</v>
      </c>
      <c r="I241" s="178"/>
      <c r="J241" s="178"/>
      <c r="K241" s="178">
        <v>5</v>
      </c>
      <c r="L241" s="178"/>
      <c r="M241" s="178"/>
      <c r="N241" s="178"/>
      <c r="O241" s="138"/>
      <c r="P241" s="179"/>
    </row>
    <row r="242" spans="2:20" ht="20.100000000000001" customHeight="1">
      <c r="B242" s="45"/>
      <c r="C242" s="166" t="s">
        <v>144</v>
      </c>
      <c r="D242" s="166"/>
      <c r="E242" s="366">
        <f>IF(OR($H$242&lt;&gt;"",$K$242&lt;&gt;""),SUM($H$242,$K$242),"")</f>
        <v>2</v>
      </c>
      <c r="F242" s="366"/>
      <c r="G242" s="366"/>
      <c r="H242" s="178"/>
      <c r="I242" s="178"/>
      <c r="J242" s="178"/>
      <c r="K242" s="178">
        <v>2</v>
      </c>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4</v>
      </c>
      <c r="F246" s="366"/>
      <c r="G246" s="366"/>
      <c r="H246" s="178">
        <v>1</v>
      </c>
      <c r="I246" s="178"/>
      <c r="J246" s="178"/>
      <c r="K246" s="178">
        <v>3</v>
      </c>
      <c r="L246" s="178"/>
      <c r="M246" s="178"/>
      <c r="N246" s="178"/>
      <c r="O246" s="138"/>
      <c r="P246" s="179"/>
    </row>
    <row r="247" spans="2:20" ht="20.100000000000001" customHeight="1">
      <c r="B247" s="167" t="s">
        <v>149</v>
      </c>
      <c r="C247" s="166"/>
      <c r="D247" s="166"/>
      <c r="E247" s="366">
        <f>IF(OR($H$247&lt;&gt;"",$K$247&lt;&gt;""),SUM($H$247,$K$247),"")</f>
        <v>1</v>
      </c>
      <c r="F247" s="366"/>
      <c r="G247" s="366"/>
      <c r="H247" s="178"/>
      <c r="I247" s="178"/>
      <c r="J247" s="178"/>
      <c r="K247" s="178">
        <v>1</v>
      </c>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1</v>
      </c>
      <c r="H258" s="366"/>
      <c r="I258" s="366"/>
      <c r="J258" s="178">
        <v>1</v>
      </c>
      <c r="K258" s="178"/>
      <c r="L258" s="178"/>
      <c r="M258" s="178"/>
      <c r="N258" s="178"/>
      <c r="O258" s="138"/>
      <c r="P258" s="179"/>
    </row>
    <row r="259" spans="2:20" ht="20.100000000000001" customHeight="1">
      <c r="B259" s="167" t="s">
        <v>162</v>
      </c>
      <c r="C259" s="166"/>
      <c r="D259" s="166"/>
      <c r="E259" s="166"/>
      <c r="F259" s="166"/>
      <c r="G259" s="366">
        <f>IF(OR($J$259&lt;&gt;"",$M$259&lt;&gt;""),SUM($J$259,$M$259),"")</f>
        <v>8</v>
      </c>
      <c r="H259" s="366"/>
      <c r="I259" s="366"/>
      <c r="J259" s="178">
        <v>5</v>
      </c>
      <c r="K259" s="178"/>
      <c r="L259" s="178"/>
      <c r="M259" s="178">
        <v>3</v>
      </c>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5</v>
      </c>
      <c r="H261" s="366"/>
      <c r="I261" s="366"/>
      <c r="J261" s="178">
        <v>3</v>
      </c>
      <c r="K261" s="178"/>
      <c r="L261" s="178"/>
      <c r="M261" s="178">
        <v>2</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2</v>
      </c>
      <c r="H267" s="366"/>
      <c r="I267" s="366"/>
      <c r="J267" s="178"/>
      <c r="K267" s="178"/>
      <c r="L267" s="178"/>
      <c r="M267" s="178">
        <v>2</v>
      </c>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2504</v>
      </c>
      <c r="M295" s="193"/>
      <c r="N295" s="193"/>
      <c r="O295" s="193"/>
      <c r="P295" s="194"/>
    </row>
    <row r="296" spans="2:20" ht="20.100000000000001" customHeight="1">
      <c r="B296" s="343"/>
      <c r="C296" s="344"/>
      <c r="D296" s="344"/>
      <c r="E296" s="344"/>
      <c r="F296" s="345"/>
      <c r="G296" s="117" t="s">
        <v>456</v>
      </c>
      <c r="H296" s="133"/>
      <c r="I296" s="138" t="s">
        <v>2504</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2525</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2</v>
      </c>
      <c r="I301" s="28">
        <v>3</v>
      </c>
      <c r="J301" s="28">
        <v>3</v>
      </c>
      <c r="K301" s="28">
        <v>1</v>
      </c>
      <c r="L301" s="28"/>
      <c r="M301" s="28"/>
      <c r="N301" s="28"/>
      <c r="O301" s="28"/>
      <c r="P301" s="28"/>
      <c r="Q301" s="12"/>
    </row>
    <row r="302" spans="2:20" ht="20.100000000000001" customHeight="1">
      <c r="B302" s="132" t="s">
        <v>186</v>
      </c>
      <c r="C302" s="118"/>
      <c r="D302" s="118"/>
      <c r="E302" s="118"/>
      <c r="F302" s="133"/>
      <c r="G302" s="28"/>
      <c r="H302" s="28">
        <v>1</v>
      </c>
      <c r="I302" s="28">
        <v>5</v>
      </c>
      <c r="J302" s="28">
        <v>2</v>
      </c>
      <c r="K302" s="28"/>
      <c r="L302" s="28"/>
      <c r="M302" s="28"/>
      <c r="N302" s="28"/>
      <c r="O302" s="28"/>
      <c r="P302" s="28"/>
      <c r="Q302" s="12"/>
    </row>
    <row r="303" spans="2:20" ht="20.100000000000001" customHeight="1">
      <c r="B303" s="333" t="s">
        <v>187</v>
      </c>
      <c r="C303" s="334"/>
      <c r="D303" s="169" t="s">
        <v>188</v>
      </c>
      <c r="E303" s="171"/>
      <c r="F303" s="242"/>
      <c r="G303" s="28"/>
      <c r="H303" s="28">
        <v>2</v>
      </c>
      <c r="I303" s="28">
        <v>3</v>
      </c>
      <c r="J303" s="28">
        <v>3</v>
      </c>
      <c r="K303" s="28">
        <v>1</v>
      </c>
      <c r="L303" s="28"/>
      <c r="M303" s="28"/>
      <c r="N303" s="28"/>
      <c r="O303" s="28"/>
      <c r="P303" s="28"/>
      <c r="Q303" s="12"/>
    </row>
    <row r="304" spans="2:20" ht="20.100000000000001" customHeight="1">
      <c r="B304" s="335"/>
      <c r="C304" s="336"/>
      <c r="D304" s="117" t="s">
        <v>189</v>
      </c>
      <c r="E304" s="118"/>
      <c r="F304" s="133"/>
      <c r="G304" s="331"/>
      <c r="H304" s="331"/>
      <c r="I304" s="331">
        <v>1</v>
      </c>
      <c r="J304" s="331">
        <v>2</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3</v>
      </c>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v>1</v>
      </c>
      <c r="J310" s="28"/>
      <c r="K310" s="28"/>
      <c r="L310" s="28"/>
      <c r="M310" s="28"/>
      <c r="N310" s="28"/>
      <c r="O310" s="28"/>
      <c r="P310" s="28"/>
      <c r="Q310" s="12"/>
    </row>
    <row r="311" spans="1:20" ht="20.100000000000001" customHeight="1" thickBot="1">
      <c r="B311" s="186" t="s">
        <v>193</v>
      </c>
      <c r="C311" s="187"/>
      <c r="D311" s="187"/>
      <c r="E311" s="187"/>
      <c r="F311" s="187"/>
      <c r="G311" s="187"/>
      <c r="H311" s="211" t="s">
        <v>2504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2526</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2454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2529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2</v>
      </c>
      <c r="J332" s="178"/>
      <c r="K332" s="178"/>
      <c r="L332" s="178"/>
      <c r="M332" s="138">
        <v>5</v>
      </c>
      <c r="N332" s="93"/>
      <c r="O332" s="93"/>
      <c r="P332" s="139"/>
    </row>
    <row r="333" spans="2:20" ht="20.100000000000001" customHeight="1">
      <c r="B333" s="167"/>
      <c r="C333" s="166"/>
      <c r="D333" s="166"/>
      <c r="E333" s="169" t="s">
        <v>215</v>
      </c>
      <c r="F333" s="171"/>
      <c r="G333" s="171"/>
      <c r="H333" s="242"/>
      <c r="I333" s="138">
        <v>88</v>
      </c>
      <c r="J333" s="93"/>
      <c r="K333" s="93"/>
      <c r="L333" s="55" t="s">
        <v>498</v>
      </c>
      <c r="M333" s="138">
        <v>73</v>
      </c>
      <c r="N333" s="93"/>
      <c r="O333" s="93"/>
      <c r="P333" s="40" t="s">
        <v>498</v>
      </c>
    </row>
    <row r="334" spans="2:20" ht="20.100000000000001" customHeight="1">
      <c r="B334" s="167" t="s">
        <v>45</v>
      </c>
      <c r="C334" s="166"/>
      <c r="D334" s="166"/>
      <c r="E334" s="169" t="s">
        <v>216</v>
      </c>
      <c r="F334" s="171"/>
      <c r="G334" s="171"/>
      <c r="H334" s="242"/>
      <c r="I334" s="138">
        <v>14.57</v>
      </c>
      <c r="J334" s="93"/>
      <c r="K334" s="93"/>
      <c r="L334" s="55" t="s">
        <v>490</v>
      </c>
      <c r="M334" s="138">
        <v>13.06</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f>I341+I343+I344+I346+I347</f>
        <v>203500</v>
      </c>
      <c r="J340" s="93"/>
      <c r="K340" s="93"/>
      <c r="L340" s="50" t="s">
        <v>499</v>
      </c>
      <c r="M340" s="138">
        <f>M341+M343+M344+M346+M347</f>
        <v>137800</v>
      </c>
      <c r="N340" s="93"/>
      <c r="O340" s="93"/>
      <c r="P340" s="37" t="s">
        <v>499</v>
      </c>
    </row>
    <row r="341" spans="2:20" ht="20.100000000000001" customHeight="1">
      <c r="B341" s="191"/>
      <c r="C341" s="169" t="s">
        <v>210</v>
      </c>
      <c r="D341" s="171"/>
      <c r="E341" s="171"/>
      <c r="F341" s="171"/>
      <c r="G341" s="171"/>
      <c r="H341" s="242"/>
      <c r="I341" s="138">
        <v>85000</v>
      </c>
      <c r="J341" s="93"/>
      <c r="K341" s="93"/>
      <c r="L341" s="50" t="s">
        <v>499</v>
      </c>
      <c r="M341" s="138">
        <v>52000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66000</v>
      </c>
      <c r="J343" s="93"/>
      <c r="K343" s="93"/>
      <c r="L343" s="50" t="s">
        <v>499</v>
      </c>
      <c r="M343" s="138">
        <v>43000</v>
      </c>
      <c r="N343" s="93"/>
      <c r="O343" s="93"/>
      <c r="P343" s="37" t="s">
        <v>499</v>
      </c>
    </row>
    <row r="344" spans="2:20" ht="20.100000000000001" customHeight="1">
      <c r="B344" s="167"/>
      <c r="C344" s="314"/>
      <c r="D344" s="314"/>
      <c r="E344" s="169" t="s">
        <v>222</v>
      </c>
      <c r="F344" s="171"/>
      <c r="G344" s="171"/>
      <c r="H344" s="242"/>
      <c r="I344" s="138">
        <v>10000</v>
      </c>
      <c r="J344" s="93"/>
      <c r="K344" s="93"/>
      <c r="L344" s="50" t="s">
        <v>499</v>
      </c>
      <c r="M344" s="138">
        <v>15000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27500</v>
      </c>
      <c r="J346" s="93"/>
      <c r="K346" s="93"/>
      <c r="L346" s="50" t="s">
        <v>499</v>
      </c>
      <c r="M346" s="138">
        <v>12800</v>
      </c>
      <c r="N346" s="93"/>
      <c r="O346" s="93"/>
      <c r="P346" s="37" t="s">
        <v>499</v>
      </c>
    </row>
    <row r="347" spans="2:20" ht="20.100000000000001" customHeight="1">
      <c r="B347" s="167"/>
      <c r="C347" s="314"/>
      <c r="D347" s="314"/>
      <c r="E347" s="169" t="s">
        <v>71</v>
      </c>
      <c r="F347" s="171"/>
      <c r="G347" s="171"/>
      <c r="H347" s="242"/>
      <c r="I347" s="138">
        <v>15000</v>
      </c>
      <c r="J347" s="93"/>
      <c r="K347" s="93"/>
      <c r="L347" s="50" t="s">
        <v>499</v>
      </c>
      <c r="M347" s="138">
        <v>15000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2531</v>
      </c>
      <c r="H356" s="173"/>
      <c r="I356" s="173"/>
      <c r="J356" s="173"/>
      <c r="K356" s="173"/>
      <c r="L356" s="173"/>
      <c r="M356" s="173"/>
      <c r="N356" s="173"/>
      <c r="O356" s="173"/>
      <c r="P356" s="174"/>
    </row>
    <row r="357" spans="2:20" ht="60" customHeight="1">
      <c r="B357" s="296" t="s">
        <v>222</v>
      </c>
      <c r="C357" s="171"/>
      <c r="D357" s="171"/>
      <c r="E357" s="171"/>
      <c r="F357" s="242"/>
      <c r="G357" s="172" t="s">
        <v>2532</v>
      </c>
      <c r="H357" s="173"/>
      <c r="I357" s="173"/>
      <c r="J357" s="173"/>
      <c r="K357" s="173"/>
      <c r="L357" s="173"/>
      <c r="M357" s="173"/>
      <c r="N357" s="173"/>
      <c r="O357" s="173"/>
      <c r="P357" s="174"/>
    </row>
    <row r="358" spans="2:20" ht="60" customHeight="1">
      <c r="B358" s="296" t="s">
        <v>221</v>
      </c>
      <c r="C358" s="171"/>
      <c r="D358" s="171"/>
      <c r="E358" s="171"/>
      <c r="F358" s="242"/>
      <c r="G358" s="172" t="s">
        <v>2533</v>
      </c>
      <c r="H358" s="173"/>
      <c r="I358" s="173"/>
      <c r="J358" s="173"/>
      <c r="K358" s="173"/>
      <c r="L358" s="173"/>
      <c r="M358" s="173"/>
      <c r="N358" s="173"/>
      <c r="O358" s="173"/>
      <c r="P358" s="174"/>
    </row>
    <row r="359" spans="2:20" ht="60" customHeight="1">
      <c r="B359" s="296" t="s">
        <v>224</v>
      </c>
      <c r="C359" s="171"/>
      <c r="D359" s="171"/>
      <c r="E359" s="171"/>
      <c r="F359" s="242"/>
      <c r="G359" s="172" t="s">
        <v>2534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2535</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9</v>
      </c>
      <c r="I387" s="193"/>
      <c r="J387" s="193"/>
      <c r="K387" s="193"/>
      <c r="L387" s="193"/>
      <c r="M387" s="193"/>
      <c r="N387" s="193"/>
      <c r="O387" s="193"/>
      <c r="P387" s="49" t="s">
        <v>495</v>
      </c>
    </row>
    <row r="388" spans="1:20" ht="20.100000000000001" customHeight="1">
      <c r="B388" s="280"/>
      <c r="C388" s="281"/>
      <c r="D388" s="166" t="s">
        <v>250</v>
      </c>
      <c r="E388" s="166"/>
      <c r="F388" s="166"/>
      <c r="G388" s="166"/>
      <c r="H388" s="138">
        <v>12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4</v>
      </c>
      <c r="I389" s="93"/>
      <c r="J389" s="93"/>
      <c r="K389" s="93"/>
      <c r="L389" s="93"/>
      <c r="M389" s="93"/>
      <c r="N389" s="93"/>
      <c r="O389" s="93"/>
      <c r="P389" s="37" t="s">
        <v>497</v>
      </c>
    </row>
    <row r="390" spans="1:20" ht="20.100000000000001" customHeight="1">
      <c r="B390" s="167"/>
      <c r="C390" s="166"/>
      <c r="D390" s="166" t="s">
        <v>252</v>
      </c>
      <c r="E390" s="166"/>
      <c r="F390" s="166"/>
      <c r="G390" s="166"/>
      <c r="H390" s="138">
        <v>8</v>
      </c>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4</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3</v>
      </c>
      <c r="I396" s="93"/>
      <c r="J396" s="93"/>
      <c r="K396" s="93"/>
      <c r="L396" s="93"/>
      <c r="M396" s="93"/>
      <c r="N396" s="93"/>
      <c r="O396" s="93"/>
      <c r="P396" s="37" t="s">
        <v>497</v>
      </c>
    </row>
    <row r="397" spans="1:20" ht="20.100000000000001" customHeight="1">
      <c r="B397" s="265"/>
      <c r="C397" s="266"/>
      <c r="D397" s="166" t="s">
        <v>259</v>
      </c>
      <c r="E397" s="166"/>
      <c r="F397" s="166"/>
      <c r="G397" s="166"/>
      <c r="H397" s="138">
        <v>4</v>
      </c>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3</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19</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73.400000000000006</v>
      </c>
      <c r="I409" s="193"/>
      <c r="J409" s="193"/>
      <c r="K409" s="193"/>
      <c r="L409" s="193"/>
      <c r="M409" s="193"/>
      <c r="N409" s="193"/>
      <c r="O409" s="193"/>
      <c r="P409" s="49" t="s">
        <v>503</v>
      </c>
    </row>
    <row r="410" spans="2:20" ht="20.100000000000001" customHeight="1">
      <c r="B410" s="167" t="s">
        <v>271</v>
      </c>
      <c r="C410" s="166"/>
      <c r="D410" s="166"/>
      <c r="E410" s="166"/>
      <c r="F410" s="166"/>
      <c r="G410" s="166"/>
      <c r="H410" s="138">
        <v>21</v>
      </c>
      <c r="I410" s="93"/>
      <c r="J410" s="93"/>
      <c r="K410" s="93"/>
      <c r="L410" s="93"/>
      <c r="M410" s="93"/>
      <c r="N410" s="93"/>
      <c r="O410" s="93"/>
      <c r="P410" s="37" t="s">
        <v>495</v>
      </c>
    </row>
    <row r="411" spans="2:20" ht="20.100000000000001" customHeight="1">
      <c r="B411" s="167" t="s">
        <v>272</v>
      </c>
      <c r="C411" s="166"/>
      <c r="D411" s="166"/>
      <c r="E411" s="166"/>
      <c r="F411" s="166"/>
      <c r="G411" s="166"/>
      <c r="H411" s="138">
        <v>70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1</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2536</v>
      </c>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2493</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2484</v>
      </c>
      <c r="L432" s="90"/>
      <c r="M432" s="35" t="s">
        <v>487</v>
      </c>
      <c r="N432" s="90" t="s">
        <v>2485</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2537</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2538</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2539</v>
      </c>
      <c r="L439" s="90"/>
      <c r="M439" s="35" t="s">
        <v>487</v>
      </c>
      <c r="N439" s="90" t="s">
        <v>2540</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2537</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2541</v>
      </c>
      <c r="M469" s="105"/>
      <c r="N469" s="105"/>
      <c r="O469" s="106"/>
      <c r="P469" s="107"/>
    </row>
    <row r="470" spans="2:20" ht="20.100000000000001" customHeight="1">
      <c r="B470" s="132" t="s">
        <v>292</v>
      </c>
      <c r="C470" s="118"/>
      <c r="D470" s="118"/>
      <c r="E470" s="118"/>
      <c r="F470" s="118"/>
      <c r="G470" s="133"/>
      <c r="H470" s="178" t="s">
        <v>2504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2542</v>
      </c>
      <c r="M472" s="105"/>
      <c r="N472" s="105"/>
      <c r="O472" s="106"/>
      <c r="P472" s="107"/>
    </row>
    <row r="473" spans="2:20" ht="20.100000000000001" customHeight="1" thickBot="1">
      <c r="B473" s="220" t="s">
        <v>293</v>
      </c>
      <c r="C473" s="221"/>
      <c r="D473" s="221"/>
      <c r="E473" s="221"/>
      <c r="F473" s="221"/>
      <c r="G473" s="221"/>
      <c r="H473" s="211" t="s">
        <v>2504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2543</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2543</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2505</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2545</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4" sqref="M4:Q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2546</v>
      </c>
      <c r="K4" s="473"/>
      <c r="L4" s="473"/>
      <c r="M4" s="472" t="s">
        <v>2547</v>
      </c>
      <c r="N4" s="473"/>
      <c r="O4" s="473"/>
      <c r="P4" s="473"/>
      <c r="Q4" s="473"/>
      <c r="R4" s="65" t="s">
        <v>2513</v>
      </c>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2505</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c r="Q7" s="514"/>
      <c r="R7" s="514"/>
      <c r="S7" s="514"/>
      <c r="T7" s="514"/>
      <c r="U7" s="515"/>
      <c r="V7" s="554" t="s">
        <v>2513</v>
      </c>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2505</v>
      </c>
      <c r="Q8" s="517"/>
      <c r="R8" s="517"/>
      <c r="S8" s="517"/>
      <c r="T8" s="517"/>
      <c r="U8" s="518"/>
      <c r="V8" s="512"/>
      <c r="W8" s="512"/>
      <c r="X8" s="512"/>
      <c r="Y8" s="512"/>
      <c r="Z8" s="512"/>
      <c r="AA8" s="512"/>
      <c r="AB8" s="546"/>
      <c r="AC8" s="547"/>
      <c r="AD8" s="547"/>
      <c r="AE8" s="546" t="s">
        <v>2548</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2504</v>
      </c>
      <c r="Q9" s="517"/>
      <c r="R9" s="517"/>
      <c r="S9" s="517"/>
      <c r="T9" s="517"/>
      <c r="U9" s="518"/>
      <c r="V9" s="512"/>
      <c r="W9" s="512"/>
      <c r="X9" s="512"/>
      <c r="Y9" s="512" t="s">
        <v>2513</v>
      </c>
      <c r="Z9" s="512"/>
      <c r="AA9" s="512"/>
      <c r="AB9" s="546" t="s">
        <v>2549</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2505</v>
      </c>
      <c r="Q10" s="517"/>
      <c r="R10" s="517"/>
      <c r="S10" s="517"/>
      <c r="T10" s="517"/>
      <c r="U10" s="518"/>
      <c r="V10" s="512"/>
      <c r="W10" s="512"/>
      <c r="X10" s="512"/>
      <c r="Y10" s="512"/>
      <c r="Z10" s="512"/>
      <c r="AA10" s="512"/>
      <c r="AB10" s="546"/>
      <c r="AC10" s="547"/>
      <c r="AD10" s="547"/>
      <c r="AE10" s="546" t="s">
        <v>2548</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2505</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c r="Q12" s="517"/>
      <c r="R12" s="517"/>
      <c r="S12" s="517"/>
      <c r="T12" s="517"/>
      <c r="U12" s="518"/>
      <c r="V12" s="512" t="s">
        <v>2513</v>
      </c>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c r="Q13" s="517"/>
      <c r="R13" s="517"/>
      <c r="S13" s="517"/>
      <c r="T13" s="517"/>
      <c r="U13" s="518"/>
      <c r="V13" s="512" t="s">
        <v>2513</v>
      </c>
      <c r="W13" s="512"/>
      <c r="X13" s="512"/>
      <c r="Y13" s="512"/>
      <c r="Z13" s="512"/>
      <c r="AA13" s="512"/>
      <c r="AB13" s="546"/>
      <c r="AC13" s="547"/>
      <c r="AD13" s="547"/>
      <c r="AE13" s="546" t="s">
        <v>2550</v>
      </c>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2504</v>
      </c>
      <c r="Q14" s="520"/>
      <c r="R14" s="520"/>
      <c r="S14" s="520"/>
      <c r="T14" s="520"/>
      <c r="U14" s="521"/>
      <c r="V14" s="549"/>
      <c r="W14" s="549"/>
      <c r="X14" s="549"/>
      <c r="Y14" s="549" t="s">
        <v>2513</v>
      </c>
      <c r="Z14" s="549"/>
      <c r="AA14" s="549"/>
      <c r="AB14" s="555" t="s">
        <v>2551</v>
      </c>
      <c r="AC14" s="556"/>
      <c r="AD14" s="556"/>
      <c r="AE14" s="253" t="s">
        <v>2552</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c r="Q16" s="514"/>
      <c r="R16" s="514"/>
      <c r="S16" s="514"/>
      <c r="T16" s="514"/>
      <c r="U16" s="515"/>
      <c r="V16" s="554" t="s">
        <v>2513</v>
      </c>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c r="Q17" s="517"/>
      <c r="R17" s="517"/>
      <c r="S17" s="517"/>
      <c r="T17" s="517"/>
      <c r="U17" s="518"/>
      <c r="V17" s="512" t="s">
        <v>2513</v>
      </c>
      <c r="W17" s="512"/>
      <c r="X17" s="512"/>
      <c r="Y17" s="512" t="s">
        <v>2513</v>
      </c>
      <c r="Z17" s="512"/>
      <c r="AA17" s="512"/>
      <c r="AB17" s="546"/>
      <c r="AC17" s="547"/>
      <c r="AD17" s="547"/>
      <c r="AE17" s="546" t="s">
        <v>2553</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2504</v>
      </c>
      <c r="Q18" s="517"/>
      <c r="R18" s="517"/>
      <c r="S18" s="517"/>
      <c r="T18" s="517"/>
      <c r="U18" s="518"/>
      <c r="V18" s="512"/>
      <c r="W18" s="512"/>
      <c r="X18" s="512"/>
      <c r="Y18" s="512"/>
      <c r="Z18" s="512"/>
      <c r="AA18" s="512"/>
      <c r="AB18" s="546"/>
      <c r="AC18" s="547"/>
      <c r="AD18" s="547"/>
      <c r="AE18" s="546" t="s">
        <v>2554</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c r="Q19" s="517"/>
      <c r="R19" s="517"/>
      <c r="S19" s="517"/>
      <c r="T19" s="517"/>
      <c r="U19" s="518"/>
      <c r="V19" s="512" t="s">
        <v>2513</v>
      </c>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2504</v>
      </c>
      <c r="Q20" s="517"/>
      <c r="R20" s="517"/>
      <c r="S20" s="517"/>
      <c r="T20" s="517"/>
      <c r="U20" s="518"/>
      <c r="V20" s="512"/>
      <c r="W20" s="512"/>
      <c r="X20" s="512"/>
      <c r="Y20" s="512" t="s">
        <v>2513</v>
      </c>
      <c r="Z20" s="512"/>
      <c r="AA20" s="512"/>
      <c r="AB20" s="546" t="s">
        <v>2555</v>
      </c>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2504</v>
      </c>
      <c r="Q21" s="517"/>
      <c r="R21" s="517"/>
      <c r="S21" s="517"/>
      <c r="T21" s="517"/>
      <c r="U21" s="518"/>
      <c r="V21" s="512"/>
      <c r="W21" s="512"/>
      <c r="X21" s="512"/>
      <c r="Y21" s="512" t="s">
        <v>2513</v>
      </c>
      <c r="Z21" s="512"/>
      <c r="AA21" s="512"/>
      <c r="AB21" s="546" t="s">
        <v>2555</v>
      </c>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2504</v>
      </c>
      <c r="Q22" s="517"/>
      <c r="R22" s="517"/>
      <c r="S22" s="517"/>
      <c r="T22" s="517"/>
      <c r="U22" s="518"/>
      <c r="V22" s="512"/>
      <c r="W22" s="512"/>
      <c r="X22" s="512"/>
      <c r="Y22" s="512" t="s">
        <v>2513</v>
      </c>
      <c r="Z22" s="512"/>
      <c r="AA22" s="512"/>
      <c r="AB22" s="546" t="s">
        <v>2557</v>
      </c>
      <c r="AC22" s="547"/>
      <c r="AD22" s="547"/>
      <c r="AE22" s="546" t="s">
        <v>2556</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2504</v>
      </c>
      <c r="Q23" s="517"/>
      <c r="R23" s="517"/>
      <c r="S23" s="517"/>
      <c r="T23" s="517"/>
      <c r="U23" s="518"/>
      <c r="V23" s="512"/>
      <c r="W23" s="512"/>
      <c r="X23" s="512"/>
      <c r="Y23" s="512" t="s">
        <v>2513</v>
      </c>
      <c r="Z23" s="512"/>
      <c r="AA23" s="512"/>
      <c r="AB23" s="546"/>
      <c r="AC23" s="547"/>
      <c r="AD23" s="547"/>
      <c r="AE23" s="546" t="s">
        <v>2558</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2505</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2505</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2504</v>
      </c>
      <c r="Q27" s="514"/>
      <c r="R27" s="514"/>
      <c r="S27" s="514"/>
      <c r="T27" s="514"/>
      <c r="U27" s="515"/>
      <c r="V27" s="554"/>
      <c r="W27" s="554"/>
      <c r="X27" s="554"/>
      <c r="Y27" s="554" t="s">
        <v>2513</v>
      </c>
      <c r="Z27" s="554"/>
      <c r="AA27" s="554"/>
      <c r="AB27" s="552"/>
      <c r="AC27" s="553"/>
      <c r="AD27" s="553"/>
      <c r="AE27" s="552" t="s">
        <v>2559</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c r="Q28" s="517"/>
      <c r="R28" s="517"/>
      <c r="S28" s="517"/>
      <c r="T28" s="517"/>
      <c r="U28" s="518"/>
      <c r="V28" s="512" t="s">
        <v>2513</v>
      </c>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c r="Q29" s="517"/>
      <c r="R29" s="517"/>
      <c r="S29" s="517"/>
      <c r="T29" s="517"/>
      <c r="U29" s="518"/>
      <c r="V29" s="512" t="s">
        <v>2513</v>
      </c>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c r="Q30" s="517"/>
      <c r="R30" s="517"/>
      <c r="S30" s="517"/>
      <c r="T30" s="517"/>
      <c r="U30" s="518"/>
      <c r="V30" s="512" t="s">
        <v>2513</v>
      </c>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c r="Q31" s="520"/>
      <c r="R31" s="520"/>
      <c r="S31" s="520"/>
      <c r="T31" s="520"/>
      <c r="U31" s="521"/>
      <c r="V31" s="549" t="s">
        <v>2513</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2504</v>
      </c>
      <c r="Q33" s="514"/>
      <c r="R33" s="514"/>
      <c r="S33" s="514"/>
      <c r="T33" s="514"/>
      <c r="U33" s="515"/>
      <c r="V33" s="554"/>
      <c r="W33" s="554"/>
      <c r="X33" s="554"/>
      <c r="Y33" s="554" t="s">
        <v>2513</v>
      </c>
      <c r="Z33" s="554"/>
      <c r="AA33" s="554"/>
      <c r="AB33" s="552" t="s">
        <v>2560</v>
      </c>
      <c r="AC33" s="553"/>
      <c r="AD33" s="553"/>
      <c r="AE33" s="552" t="s">
        <v>2561</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2504</v>
      </c>
      <c r="Q34" s="517"/>
      <c r="R34" s="517"/>
      <c r="S34" s="517"/>
      <c r="T34" s="517"/>
      <c r="U34" s="518"/>
      <c r="V34" s="512"/>
      <c r="W34" s="512"/>
      <c r="X34" s="512"/>
      <c r="Y34" s="512" t="s">
        <v>2513</v>
      </c>
      <c r="Z34" s="512"/>
      <c r="AA34" s="512"/>
      <c r="AB34" s="546" t="s">
        <v>2560</v>
      </c>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2505</v>
      </c>
      <c r="Q35" s="520"/>
      <c r="R35" s="520"/>
      <c r="S35" s="520"/>
      <c r="T35" s="520"/>
      <c r="U35" s="521"/>
      <c r="V35" s="549"/>
      <c r="W35" s="549"/>
      <c r="X35" s="549"/>
      <c r="Y35" s="549"/>
      <c r="Z35" s="549"/>
      <c r="AA35" s="549"/>
      <c r="AB35" s="555"/>
      <c r="AC35" s="556"/>
      <c r="AD35" s="556"/>
      <c r="AE35" s="555" t="s">
        <v>2562</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2023-04-20T07:15:04Z</dcterms:modified>
</cp:coreProperties>
</file>