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E:\USB ドライブ\運営状況報告書　令和６年度\"/>
    </mc:Choice>
  </mc:AlternateContent>
  <xr:revisionPtr revIDLastSave="0" documentId="8_{20BB5769-92D5-4A21-A365-E6EC9AB1247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57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<sst xmlns="http://schemas.openxmlformats.org/spreadsheetml/2006/main" count="3108" uniqueCount="2604">
  <si>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</si>
  <si>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</si>
  <si>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</si>
  <si>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</si>
  <si>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</si>
  <si>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</si>
  <si>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</si>
  <si>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</si>
  <si>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</si>
  <si>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</si>
  <si>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</si>
  <si>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</si>
  <si>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</si>
  <si>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</si>
  <si>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</si>
  <si>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</si>
  <si>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</si>
  <si>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</si>
  <si>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</si>
  <si>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</si>
  <si>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</si>
  <si>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</si>
  <si>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</si>
  <si>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</si>
  <si>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</si>
  <si>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</si>
  <si>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</si>
  <si>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</si>
  <si>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</si>
  <si>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</si>
  <si>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</si>
  <si>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</si>
  <si>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</si>
  <si>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</si>
  <si>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</si>
  <si>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</si>
  <si>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</si>
  <si>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</si>
  <si>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</si>
  <si>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</si>
  <si>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</si>
  <si>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</si>
  <si>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</si>
  <si>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</si>
  <si>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</si>
  <si>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</si>
  <si>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</si>
  <si>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</si>
  <si>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</si>
  <si>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</si>
  <si>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</si>
  <si>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</si>
  <si>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</si>
  <si>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</si>
  <si>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</si>
  <si>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</si>
  <si>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</si>
  <si>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</si>
  <si>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</si>
  <si>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</si>
  <si>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</si>
  <si>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</si>
  <si>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</si>
  <si>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</si>
  <si>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</si>
  <si>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</si>
  <si>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</si>
  <si>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</si>
  <si>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</si>
  <si>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</si>
  <si>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</si>
  <si>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</si>
  <si>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</si>
  <si>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</si>
  <si>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</si>
  <si>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</si>
  <si>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</si>
  <si>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</si>
  <si>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</si>
  <si>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</si>
  <si>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</si>
  <si>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</si>
  <si>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</si>
  <si>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</si>
  <si>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</si>
  <si>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</si>
  <si>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</si>
  <si>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</si>
  <si>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</si>
  <si>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</si>
  <si>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</si>
  <si>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</si>
  <si>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</si>
  <si>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</si>
  <si>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</si>
  <si>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</si>
  <si>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</si>
  <si>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</si>
  <si>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</si>
  <si>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</si>
  <si>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</si>
  <si>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</si>
  <si>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</si>
  <si>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</si>
  <si>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</si>
  <si>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</si>
  <si>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</si>
  <si>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</si>
  <si>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</si>
  <si>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</si>
  <si>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</si>
  <si>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</si>
  <si>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</si>
  <si>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</si>
  <si>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</si>
  <si>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</si>
  <si>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</si>
  <si>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</si>
  <si>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</si>
  <si>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</si>
  <si>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</si>
  <si>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</si>
  <si>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</si>
  <si>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</si>
  <si>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</si>
  <si>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</si>
  <si>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</si>
  <si>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</si>
  <si>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</si>
  <si>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</si>
  <si>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</si>
  <si>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</si>
  <si>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</si>
  <si>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</si>
  <si>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</si>
  <si>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</si>
  <si>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</si>
  <si>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</si>
  <si>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</si>
  <si>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</si>
  <si>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</si>
  <si>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</si>
  <si>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</si>
  <si>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</si>
  <si>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</si>
  <si>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</si>
  <si>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</si>
  <si>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</si>
  <si>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</si>
  <si>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</si>
  <si>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</si>
  <si>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</si>
  <si>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</si>
  <si>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</si>
  <si>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</si>
  <si>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</si>
  <si>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</si>
  <si>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</si>
  <si>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</si>
  <si>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</si>
  <si>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</si>
  <si>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</si>
  <si>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</si>
  <si>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</si>
  <si>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</si>
  <si>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</si>
  <si>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</si>
  <si>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</si>
  <si>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</si>
  <si>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</si>
  <si>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</si>
  <si>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</si>
  <si>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</si>
  <si>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</si>
  <si>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</si>
  <si>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</si>
  <si>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</si>
  <si>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</si>
  <si>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</si>
  <si>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</si>
  <si>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</si>
  <si>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</si>
  <si>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</si>
  <si>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</si>
  <si>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</si>
  <si>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</si>
  <si>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</si>
  <si>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</si>
  <si>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</si>
  <si>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</si>
  <si>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</si>
  <si>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</si>
  <si>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</si>
  <si>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</si>
  <si>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</si>
  <si>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</si>
  <si>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</si>
  <si>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</si>
  <si>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</si>
  <si>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</si>
  <si>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</si>
  <si>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</si>
  <si>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</si>
  <si>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</si>
  <si>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</si>
  <si>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</si>
  <si>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</si>
  <si>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</si>
  <si>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</si>
  <si>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</si>
  <si>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</si>
  <si>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</si>
  <si>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</si>
  <si>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</si>
  <si>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</si>
  <si>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</si>
  <si>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</si>
  <si>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</si>
  <si>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</si>
  <si>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</si>
  <si>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</si>
  <si>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</si>
  <si>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</si>
  <si>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</si>
  <si>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</si>
  <si>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</si>
  <si>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</si>
  <si>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</si>
  <si>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</si>
  <si>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</si>
  <si>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</si>
  <si>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</si>
  <si>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</si>
  <si>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</si>
  <si>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</si>
  <si>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</si>
  <si>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</si>
  <si>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</si>
  <si>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</si>
  <si>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</si>
  <si>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</si>
  <si>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</si>
  <si>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</si>
  <si>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</si>
  <si>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</si>
  <si>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</si>
  <si>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</si>
  <si>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</si>
  <si>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</si>
  <si>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</si>
  <si>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</si>
  <si>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</si>
  <si>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</si>
  <si>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</si>
  <si>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</si>
  <si>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</si>
  <si>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</si>
  <si>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</si>
  <si>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</si>
  <si>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</si>
  <si>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</si>
  <si>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</si>
  <si>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</si>
  <si>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</si>
  <si>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</si>
  <si>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</si>
  <si>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</si>
  <si>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</si>
  <si>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</si>
  <si>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</si>
  <si>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</si>
  <si>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</si>
  <si>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</si>
  <si>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</si>
  <si>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</si>
  <si>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</si>
  <si>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</si>
  <si>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</si>
  <si>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</si>
  <si>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</si>
  <si>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</si>
  <si>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</si>
  <si>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</si>
  <si>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</si>
  <si>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</si>
  <si>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</si>
  <si>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</si>
  <si>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</si>
  <si>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</si>
  <si>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</si>
  <si>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</si>
  <si>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</si>
  <si>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</si>
  <si>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</si>
  <si>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</si>
  <si>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</si>
  <si>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</si>
  <si>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</si>
  <si>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</si>
  <si>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</si>
  <si>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</si>
  <si>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</si>
  <si>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</si>
  <si>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</si>
  <si>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</si>
  <si>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</si>
  <si>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</si>
  <si>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</si>
  <si>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</si>
  <si>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</si>
  <si>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</si>
  <si>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</si>
  <si>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</si>
  <si>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</si>
  <si>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</si>
  <si>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</si>
  <si>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</si>
  <si>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</si>
  <si>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</si>
  <si>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</si>
  <si>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</si>
  <si>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</si>
  <si>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</si>
  <si>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</si>
  <si>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</si>
  <si>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</si>
  <si>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</si>
  <si>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</si>
  <si>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</si>
  <si>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</si>
  <si>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</si>
  <si>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</si>
  <si>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</si>
  <si>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</si>
  <si>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</si>
  <si>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</si>
  <si>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</si>
  <si>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</si>
  <si>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</si>
  <si>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</si>
  <si>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</si>
  <si>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</si>
  <si>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</si>
  <si>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</si>
  <si>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</si>
  <si>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</si>
  <si>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</si>
  <si>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</si>
  <si>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</si>
  <si>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</si>
  <si>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</si>
  <si>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</si>
  <si>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</si>
  <si>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</si>
  <si>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</si>
  <si>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</si>
  <si>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</si>
  <si>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</si>
  <si>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</si>
  <si>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</si>
  <si>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</si>
  <si>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</si>
  <si>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</si>
  <si>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</si>
  <si>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</si>
  <si>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</si>
  <si>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</si>
  <si>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</si>
  <si>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</si>
  <si>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</si>
  <si>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</si>
  <si>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</si>
  <si>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</si>
  <si>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</si>
  <si>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</si>
  <si>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</si>
  <si>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</si>
  <si>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</si>
  <si>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</si>
  <si>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</si>
  <si>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</si>
  <si>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</si>
  <si>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</si>
  <si>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</si>
  <si>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</si>
  <si>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</si>
  <si>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</si>
  <si>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</si>
  <si>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</si>
  <si>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</si>
  <si>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</si>
  <si>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</si>
  <si>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</si>
  <si>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</si>
  <si>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</si>
  <si>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</si>
  <si>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</si>
  <si>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</si>
  <si>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</si>
  <si>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</si>
  <si>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</si>
  <si>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</si>
  <si>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</si>
  <si>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</si>
  <si>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</si>
  <si>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</si>
  <si>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</si>
  <si>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</si>
  <si>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</si>
  <si>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</si>
  <si>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</si>
  <si>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</si>
  <si>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</si>
  <si>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</si>
  <si>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</si>
  <si>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</si>
  <si>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</si>
  <si>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</si>
  <si>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</si>
  <si>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</si>
  <si>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</si>
  <si>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</si>
  <si>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</si>
  <si>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</si>
  <si>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</si>
  <si>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</si>
  <si>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</si>
  <si>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</si>
  <si>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</si>
  <si>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</si>
  <si>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</si>
  <si>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</si>
  <si>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</si>
  <si>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</si>
  <si>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</si>
  <si>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</si>
  <si>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</si>
  <si>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</si>
  <si>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</si>
  <si>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</si>
  <si>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</si>
  <si>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</si>
  <si>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</si>
  <si>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</si>
  <si>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</si>
  <si>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</si>
  <si>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</si>
  <si>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</si>
  <si>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</si>
  <si>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</si>
  <si>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</si>
  <si>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</si>
  <si>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</si>
  <si>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</si>
  <si>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</si>
  <si>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</si>
  <si>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</si>
  <si>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</si>
  <si>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</si>
  <si>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</si>
  <si>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</si>
  <si>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</si>
  <si>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</si>
  <si>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</si>
  <si>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</si>
  <si>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</si>
  <si>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</si>
  <si>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</si>
  <si>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</si>
  <si>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</si>
  <si>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</si>
  <si>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</si>
  <si>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</si>
  <si>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</si>
  <si>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</si>
  <si>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</si>
  <si>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</si>
  <si>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</si>
  <si>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</si>
  <si>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</si>
  <si>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</si>
  <si>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</si>
  <si>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</si>
  <si>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</si>
  <si>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</si>
  <si>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</si>
  <si>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</si>
  <si>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</si>
  <si>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</si>
  <si>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</si>
  <si>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</si>
  <si>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</si>
  <si>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</si>
  <si>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</si>
  <si>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</si>
  <si>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</si>
  <si>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</si>
  <si>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</si>
  <si>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</si>
  <si>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</si>
  <si>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</si>
  <si>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</si>
  <si>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</si>
  <si>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</si>
  <si>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</si>
  <si>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</si>
  <si>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</si>
  <si>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</si>
  <si>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</si>
  <si>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</si>
  <si>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</si>
  <si>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</si>
  <si>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</si>
  <si>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</si>
  <si>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</si>
  <si>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</si>
  <si>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</si>
  <si>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</si>
  <si>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</si>
  <si>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</si>
  <si>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</si>
  <si>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</si>
  <si>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</si>
  <si>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</si>
  <si>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</si>
  <si>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</si>
  <si>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</si>
  <si>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</si>
  <si>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</si>
  <si>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</si>
  <si>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</si>
  <si>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</si>
  <si>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</si>
  <si>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</si>
  <si>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</si>
  <si>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</si>
  <si>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</si>
  <si>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</si>
  <si>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</si>
  <si>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</si>
  <si>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</si>
  <si>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</si>
  <si>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</si>
  <si>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</si>
  <si>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</si>
  <si>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</si>
  <si>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</si>
  <si>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</si>
  <si>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</si>
  <si>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</si>
  <si>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</si>
  <si>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</si>
  <si>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</si>
  <si>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</si>
  <si>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</si>
  <si>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</si>
  <si>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</si>
  <si>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</si>
  <si>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</si>
  <si>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</si>
  <si>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</si>
  <si>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</si>
  <si>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</si>
  <si>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</si>
  <si>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</si>
  <si>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</si>
  <si>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</si>
  <si>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</si>
  <si>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</si>
  <si>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</si>
  <si>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</si>
  <si>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</si>
  <si>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</si>
  <si>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</si>
  <si>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</si>
  <si>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</si>
  <si>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</si>
  <si>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</si>
  <si>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</si>
  <si>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</si>
  <si>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</si>
  <si>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</si>
  <si>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</si>
  <si>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</si>
  <si>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</si>
  <si>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</si>
  <si>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</si>
  <si>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</si>
  <si>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</si>
  <si>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</si>
  <si>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</si>
  <si>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</si>
  <si>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</si>
  <si>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</si>
  <si>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</si>
  <si>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</si>
  <si>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</si>
  <si>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</si>
  <si>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</si>
  <si>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</si>
  <si>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</si>
  <si>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</si>
  <si>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</si>
  <si>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</si>
  <si>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</si>
  <si>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</si>
  <si>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</si>
  <si>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</si>
  <si>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</si>
  <si>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</si>
  <si>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</si>
  <si>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</si>
  <si>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</si>
  <si>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</si>
  <si>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</si>
  <si>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</si>
  <si>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</si>
  <si>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</si>
  <si>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</si>
  <si>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</si>
  <si>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</si>
  <si>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</si>
  <si>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</si>
  <si>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</si>
  <si>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</si>
  <si>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</si>
  <si>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</si>
  <si>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</si>
  <si>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</si>
  <si>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</si>
  <si>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</si>
  <si>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</si>
  <si>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</si>
  <si>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</si>
  <si>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</si>
  <si>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</si>
  <si>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</si>
  <si>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</si>
  <si>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</si>
  <si>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</si>
  <si>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</si>
  <si>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</si>
  <si>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</si>
  <si>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</si>
  <si>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</si>
  <si>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</si>
  <si>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</si>
  <si>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</si>
  <si>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</si>
  <si>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</si>
  <si>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</si>
  <si>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</si>
  <si>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</si>
  <si>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</si>
  <si>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</si>
  <si>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</si>
  <si>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</si>
  <si>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</si>
  <si>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</si>
  <si>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</si>
  <si>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</si>
  <si>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</si>
  <si>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</si>
  <si>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</si>
  <si>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</si>
  <si>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</si>
  <si>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</si>
  <si>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</si>
  <si>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</si>
  <si>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</si>
  <si>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</si>
  <si>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</si>
  <si>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</si>
  <si>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</si>
  <si>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</si>
  <si>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</si>
  <si>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</si>
  <si>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</si>
  <si>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</si>
  <si>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</si>
  <si>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</si>
  <si>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</si>
  <si>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</si>
  <si>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</si>
  <si>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</si>
  <si>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</si>
  <si>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</si>
  <si>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</si>
  <si>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</si>
  <si>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</si>
  <si>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</si>
  <si>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</si>
  <si>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</si>
  <si>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</si>
  <si>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</si>
  <si>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</si>
  <si>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</si>
  <si>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</si>
  <si>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</si>
  <si>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</si>
  <si>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</si>
  <si>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</si>
  <si>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</si>
  <si>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</si>
  <si>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</si>
  <si>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</si>
  <si>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</si>
  <si>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</si>
  <si>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</si>
  <si>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</si>
  <si>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</si>
  <si>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</si>
  <si>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</si>
  <si>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</si>
  <si>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</si>
  <si>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</si>
  <si>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</si>
  <si>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</si>
  <si>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</si>
  <si>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</si>
  <si>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</si>
  <si>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</si>
  <si>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</si>
  <si>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</si>
  <si>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</si>
  <si>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</si>
  <si>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</si>
  <si>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</si>
  <si>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</si>
  <si>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</si>
  <si>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</si>
  <si>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</si>
  <si>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</si>
  <si>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</si>
  <si>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</si>
  <si>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</si>
  <si>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</si>
  <si>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</si>
  <si>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</si>
  <si>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</si>
  <si>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</si>
  <si>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</si>
  <si>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</si>
  <si>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</si>
  <si>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</si>
  <si>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</si>
  <si>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</si>
  <si>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</si>
  <si>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</si>
  <si>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</si>
  <si>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</si>
  <si>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</si>
  <si>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</si>
  <si>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</si>
  <si>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</si>
  <si>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</si>
  <si>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</si>
  <si>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</si>
  <si>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</si>
  <si>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</si>
  <si>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</si>
  <si>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</si>
  <si>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</si>
  <si>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</si>
  <si>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</si>
  <si>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</si>
  <si>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</si>
  <si>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</si>
  <si>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</si>
  <si>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</si>
  <si>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</si>
  <si>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</si>
  <si>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</si>
  <si>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</si>
  <si>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</si>
  <si>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</si>
  <si>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</si>
  <si>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</si>
  <si>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</si>
  <si>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</si>
  <si>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</si>
  <si>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</si>
  <si>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</si>
  <si>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</si>
  <si>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</si>
  <si>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</si>
  <si>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</si>
  <si>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</si>
  <si>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</si>
  <si>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</si>
  <si>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</si>
  <si>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</si>
  <si>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</si>
  <si>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</si>
  <si>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</si>
  <si>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</si>
  <si>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</si>
  <si>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</si>
  <si>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</si>
  <si>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</si>
  <si>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</si>
  <si>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</si>
  <si>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</si>
  <si>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</si>
  <si>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</si>
  <si>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</si>
  <si>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</si>
  <si>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</si>
  <si>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</si>
  <si>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</si>
  <si>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</si>
  <si>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</si>
  <si>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</si>
  <si>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</si>
  <si>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</si>
  <si>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</si>
  <si>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</si>
  <si>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</si>
  <si>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</si>
  <si>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</si>
  <si>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</si>
  <si>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</si>
  <si>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</si>
  <si>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</si>
  <si>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</si>
  <si>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</si>
  <si>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</si>
  <si>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</si>
  <si>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</si>
  <si>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</si>
  <si>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</si>
  <si>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</si>
  <si>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</si>
  <si>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</si>
  <si>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</si>
  <si>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</si>
  <si>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</si>
  <si>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</si>
  <si>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</si>
  <si>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</si>
  <si>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</si>
  <si>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</si>
  <si>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</si>
  <si>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</si>
  <si>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</si>
  <si>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</si>
  <si>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</si>
  <si>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</si>
  <si>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</si>
  <si>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</si>
  <si>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</si>
  <si>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</si>
  <si>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</si>
  <si>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</si>
  <si>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</si>
  <si>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</si>
  <si>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</si>
  <si>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</si>
  <si>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</si>
  <si>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</si>
  <si>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</si>
  <si>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</si>
  <si>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</si>
  <si>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</si>
  <si>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</si>
  <si>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</si>
  <si>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</si>
  <si>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</si>
  <si>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</si>
  <si>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</si>
  <si>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</si>
  <si>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</si>
  <si>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</si>
  <si>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</si>
  <si>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</si>
  <si>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</si>
  <si>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</si>
  <si>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</si>
  <si>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</si>
  <si>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</si>
  <si>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</si>
  <si>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</si>
  <si>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</si>
  <si>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</si>
  <si>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</si>
  <si>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</si>
  <si>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</si>
  <si>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</si>
  <si>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</si>
  <si>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</si>
  <si>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</si>
  <si>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</si>
  <si>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</si>
  <si>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</si>
  <si>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</si>
  <si>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</si>
  <si>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</si>
  <si>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</si>
  <si>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</si>
  <si>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</si>
  <si>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</si>
  <si>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</si>
  <si>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</si>
  <si>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</si>
  <si>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</si>
  <si>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</si>
  <si>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</si>
  <si>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</si>
  <si>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</si>
  <si>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</si>
  <si>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</si>
  <si>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</si>
  <si>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</si>
  <si>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</si>
  <si>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</si>
  <si>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</si>
  <si>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</si>
  <si>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</si>
  <si>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</si>
  <si>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</si>
  <si>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</si>
  <si>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</si>
  <si>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</si>
  <si>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</si>
  <si>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</si>
  <si>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</si>
  <si>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</si>
  <si>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</si>
  <si>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</si>
  <si>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</si>
  <si>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</si>
  <si>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</si>
  <si>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</si>
  <si>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</si>
  <si>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</si>
  <si>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</si>
  <si>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</si>
  <si>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</si>
  <si>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</si>
  <si>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</si>
  <si>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</si>
  <si>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</si>
  <si>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</si>
  <si>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</si>
  <si>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</si>
  <si>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</si>
  <si>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</si>
  <si>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</si>
  <si>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</si>
  <si>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</si>
  <si>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</si>
  <si>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</si>
  <si>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</si>
  <si>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</si>
  <si>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</si>
  <si>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</si>
  <si>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</si>
  <si>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</si>
  <si>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</si>
  <si>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</si>
  <si>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</si>
  <si>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</si>
  <si>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</si>
  <si>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</si>
  <si>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</si>
  <si>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</si>
  <si>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</si>
  <si>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</si>
  <si>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</si>
  <si>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</si>
  <si>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</si>
  <si>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</si>
  <si>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</si>
  <si>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</si>
  <si>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</si>
  <si>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</si>
  <si>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</si>
  <si>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</si>
  <si>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</si>
  <si>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</si>
  <si>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</si>
  <si>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</si>
  <si>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</si>
  <si>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</si>
  <si>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</si>
  <si>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</si>
  <si>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</si>
  <si>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</si>
  <si>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</si>
  <si>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</si>
  <si>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</si>
  <si>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</si>
  <si>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</si>
  <si>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</si>
  <si>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</si>
  <si>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</si>
  <si>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</si>
  <si>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</si>
  <si>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</si>
  <si>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</si>
  <si>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</si>
  <si>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</si>
  <si>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</si>
  <si>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</si>
  <si>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</si>
  <si>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</si>
  <si>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</si>
  <si>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</si>
  <si>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</si>
  <si>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</si>
  <si>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</si>
  <si>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</si>
  <si>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</si>
  <si>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</si>
  <si>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</si>
  <si>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</si>
  <si>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</si>
  <si>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</si>
  <si>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</si>
  <si>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</si>
  <si>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</si>
  <si>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</si>
  <si>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</si>
  <si>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</si>
  <si>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</si>
  <si>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</si>
  <si>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</si>
  <si>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</si>
  <si>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</si>
  <si>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</si>
  <si>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</si>
  <si>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</si>
  <si>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</si>
  <si>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</si>
  <si>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</si>
  <si>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</si>
  <si>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</si>
  <si>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</si>
  <si>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</si>
  <si>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</si>
  <si>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</si>
  <si>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</si>
  <si>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</si>
  <si>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</si>
  <si>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</si>
  <si>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</si>
  <si>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</si>
  <si>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</si>
  <si>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</si>
  <si>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</si>
  <si>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</si>
  <si>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</si>
  <si>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</si>
  <si>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</si>
  <si>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</si>
  <si>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</si>
  <si>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</si>
  <si>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</si>
  <si>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</si>
  <si>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</si>
  <si>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</si>
  <si>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</si>
  <si>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</si>
  <si>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</si>
  <si>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</si>
  <si>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</si>
  <si>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</si>
  <si>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</si>
  <si>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</si>
  <si>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</si>
  <si>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</si>
  <si>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</si>
  <si>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</si>
  <si>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</si>
  <si>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</si>
  <si>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</si>
  <si>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</si>
  <si>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</si>
  <si>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</si>
  <si>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</si>
  <si>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</si>
  <si>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</si>
  <si>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</si>
  <si>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</si>
  <si>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</si>
  <si>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</si>
  <si>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</si>
  <si>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</si>
  <si>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</si>
  <si>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</si>
  <si>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</si>
  <si>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</si>
  <si>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</si>
  <si>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</si>
  <si>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</si>
  <si>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</si>
  <si>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</si>
  <si>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</si>
  <si>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</si>
  <si>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</si>
  <si>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</si>
  <si>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</si>
  <si>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</si>
  <si>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</si>
  <si>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</si>
  <si>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</si>
  <si>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</si>
  <si>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</si>
  <si>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</si>
  <si>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</si>
  <si>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</si>
  <si>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</si>
  <si>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</si>
  <si>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</si>
  <si>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</si>
  <si>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</si>
  <si>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</si>
  <si>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</si>
  <si>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</si>
  <si>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</si>
  <si>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</si>
  <si>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</si>
  <si>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</si>
  <si>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</si>
  <si>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</si>
  <si>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</si>
  <si>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</si>
  <si>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</si>
  <si>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</si>
  <si>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</si>
  <si>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</si>
  <si>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</si>
  <si>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</si>
  <si>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</si>
  <si>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</si>
  <si>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</si>
  <si>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</si>
  <si>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</si>
  <si>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</si>
  <si>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</si>
  <si>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</si>
  <si>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</si>
  <si>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</si>
  <si>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</si>
  <si>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</si>
  <si>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</si>
  <si>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</si>
  <si>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</si>
  <si>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</si>
  <si>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</si>
  <si>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</si>
  <si>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</si>
  <si>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</si>
  <si>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</si>
  <si>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</si>
  <si>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</si>
  <si>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</si>
  <si>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</si>
  <si>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</si>
  <si>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</si>
  <si>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</si>
  <si>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</si>
  <si>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</si>
  <si>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</si>
  <si>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</si>
  <si>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</si>
  <si>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</si>
  <si>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</si>
  <si>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</si>
  <si>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</si>
  <si>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</si>
  <si>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</si>
  <si>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</si>
  <si>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</si>
  <si>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</si>
  <si>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</si>
  <si>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</si>
  <si>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</si>
  <si>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</si>
  <si>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</si>
  <si>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</si>
  <si>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</si>
  <si>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</si>
  <si>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</si>
  <si>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</si>
  <si>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</si>
  <si>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</si>
  <si>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</si>
  <si>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</si>
  <si>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</si>
  <si>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</si>
  <si>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</si>
  <si>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</si>
  <si>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</si>
  <si>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</si>
  <si>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</si>
  <si>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</si>
  <si>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</si>
  <si>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</si>
  <si>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</si>
  <si>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</si>
  <si>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</si>
  <si>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</si>
  <si>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</si>
  <si>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</si>
  <si>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</si>
  <si>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</si>
  <si>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</si>
  <si>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</si>
  <si>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</si>
  <si>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</si>
  <si>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</si>
  <si>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</si>
  <si>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</si>
  <si>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</si>
  <si>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</si>
  <si>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</si>
  <si>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</si>
  <si>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</si>
  <si>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</si>
  <si>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</si>
  <si>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</si>
  <si>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</si>
  <si>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</si>
  <si>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</si>
  <si>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</si>
  <si>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</si>
  <si>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</si>
  <si>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</si>
  <si>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</si>
  <si>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</si>
  <si>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</si>
  <si>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</si>
  <si>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</si>
  <si>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</si>
  <si>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</si>
  <si>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</si>
  <si>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</si>
  <si>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</si>
  <si>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</si>
  <si>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</si>
  <si>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</si>
  <si>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</si>
  <si>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</si>
  <si>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</si>
  <si>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</si>
  <si>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</si>
  <si>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</si>
  <si>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</si>
  <si>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</si>
  <si>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</si>
  <si>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</si>
  <si>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</si>
  <si>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</si>
  <si>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</si>
  <si>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</si>
  <si>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</si>
  <si>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</si>
  <si>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</si>
  <si>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</si>
  <si>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</si>
  <si>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</si>
  <si>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</si>
  <si>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</si>
  <si>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</si>
  <si>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</si>
  <si>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</si>
  <si>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</si>
  <si>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</si>
  <si>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</si>
  <si>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</si>
  <si>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</si>
  <si>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</si>
  <si>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</si>
  <si>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</si>
  <si>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</si>
  <si>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</si>
  <si>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</si>
  <si>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</si>
  <si>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</si>
  <si>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</si>
  <si>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</si>
  <si>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</si>
  <si>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</si>
  <si>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</si>
  <si>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</si>
  <si>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</si>
  <si>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</si>
  <si>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</si>
  <si>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</si>
  <si>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</si>
  <si>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</si>
  <si>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</si>
  <si>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</si>
  <si>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</si>
  <si>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</si>
  <si>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</si>
  <si>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</si>
  <si>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</si>
  <si>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</si>
  <si>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</si>
  <si>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</si>
  <si>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</si>
  <si>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</si>
  <si>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</si>
  <si>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</si>
  <si>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</si>
  <si>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</si>
  <si>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</si>
  <si>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</si>
  <si>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</si>
  <si>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</si>
  <si>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</si>
  <si>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</si>
  <si>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</si>
  <si>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</si>
  <si>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</si>
  <si>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</si>
  <si>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</si>
  <si>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</si>
  <si>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</si>
  <si>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</si>
  <si>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</si>
  <si>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</si>
  <si>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</si>
  <si>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</si>
  <si>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</si>
  <si>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</si>
  <si>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</si>
  <si>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</si>
  <si>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</si>
  <si>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</si>
  <si>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</si>
  <si>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</si>
  <si>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</si>
  <si>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</si>
  <si>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</si>
  <si>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</si>
  <si>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</si>
  <si>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</si>
  <si>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</si>
  <si>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</si>
  <si>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</si>
  <si>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</si>
  <si>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</si>
  <si>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</si>
  <si>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</si>
  <si>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</si>
  <si>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</si>
  <si>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</si>
  <si>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</si>
  <si>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</si>
  <si>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</si>
  <si>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</si>
  <si>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</si>
  <si>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</si>
  <si>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</si>
  <si>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</si>
  <si>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</si>
  <si>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</si>
  <si>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</si>
  <si>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</si>
  <si>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</si>
  <si>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</si>
  <si>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</si>
  <si>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</si>
  <si>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</si>
  <si>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</si>
  <si>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</si>
  <si>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</si>
  <si>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</si>
  <si>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</si>
  <si>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</si>
  <si>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</si>
  <si>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</si>
  <si>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</si>
  <si>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</si>
  <si>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</si>
  <si>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</si>
  <si>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</si>
  <si>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</si>
  <si>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</si>
  <si>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</si>
  <si>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</si>
  <si>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</si>
  <si>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</si>
  <si>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</si>
  <si>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</si>
  <si>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</si>
  <si>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</si>
  <si>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</si>
  <si>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</si>
  <si>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</si>
  <si>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</si>
  <si>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</si>
  <si>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</si>
  <si>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</si>
  <si>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</si>
  <si>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</si>
  <si>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</si>
  <si>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</si>
  <si>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</si>
  <si>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</si>
  <si>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</si>
  <si>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</si>
  <si>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</si>
  <si>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</si>
  <si>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</si>
  <si>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</si>
  <si>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</si>
  <si>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</si>
  <si>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</si>
  <si>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</si>
  <si>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</si>
  <si>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</si>
  <si>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</si>
  <si>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</si>
  <si>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</si>
  <si>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</si>
  <si>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</si>
  <si>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</si>
  <si>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</si>
  <si>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</si>
  <si>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</si>
  <si>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</si>
  <si>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</si>
  <si>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</si>
  <si>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</si>
  <si>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</si>
  <si>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</si>
  <si>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</si>
  <si>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</si>
  <si>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</si>
  <si>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</si>
  <si>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</si>
  <si>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</si>
  <si>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</si>
  <si>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</si>
  <si>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</si>
  <si>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</si>
  <si>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</si>
  <si>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</si>
  <si>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</si>
  <si>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</si>
  <si>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</si>
  <si>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</si>
  <si>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</si>
  <si>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</si>
  <si>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</si>
  <si>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</si>
  <si>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</si>
  <si>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</si>
  <si>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</si>
  <si>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</si>
  <si>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</si>
  <si>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</si>
  <si>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</si>
  <si>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</si>
  <si>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</si>
  <si>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</si>
  <si>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</si>
  <si>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</si>
  <si>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</si>
  <si>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</si>
  <si>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</si>
  <si>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</si>
  <si>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</si>
  <si>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</si>
  <si>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</si>
  <si>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</si>
  <si>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</si>
  <si>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</si>
  <si>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</si>
  <si>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</si>
  <si>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</si>
  <si>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</si>
  <si>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</si>
  <si>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</si>
  <si>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</si>
  <si>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</si>
  <si>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</si>
  <si>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</si>
  <si>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</si>
  <si>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</si>
  <si>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</si>
  <si>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</si>
  <si>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</si>
  <si>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</si>
  <si>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</si>
  <si>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</si>
  <si>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</si>
  <si>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</si>
  <si>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</si>
  <si>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</si>
  <si>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</si>
  <si>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</si>
  <si>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</si>
  <si>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</si>
  <si>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</si>
  <si>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</si>
  <si>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</si>
  <si>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</si>
  <si>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</si>
  <si>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</si>
  <si>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</si>
  <si>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</si>
  <si>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</si>
  <si>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</si>
  <si>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</si>
  <si>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</si>
  <si>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</si>
  <si>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</si>
  <si>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</si>
  <si>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</si>
  <si>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</si>
  <si>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</si>
  <si>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</si>
  <si>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</si>
  <si>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</si>
  <si>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</si>
  <si>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</si>
  <si>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</si>
  <si>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</si>
  <si>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</si>
  <si>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</si>
  <si>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</si>
  <si>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</si>
  <si>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</si>
  <si>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</si>
  <si>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</si>
  <si>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</si>
  <si>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</si>
  <si>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</si>
  <si>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</si>
  <si>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</si>
  <si>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</si>
  <si>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</si>
  <si>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</si>
  <si>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</si>
  <si>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</si>
  <si>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</si>
  <si>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</si>
  <si>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</si>
  <si>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</si>
  <si>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</si>
  <si>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</si>
  <si>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</si>
  <si>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</si>
  <si>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</si>
  <si>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</si>
  <si>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</si>
  <si>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</si>
  <si>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</si>
  <si>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</si>
  <si>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</si>
  <si>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</si>
  <si>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</si>
  <si>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</si>
  <si>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</si>
  <si>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</si>
  <si>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</si>
  <si>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</si>
  <si>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</si>
  <si>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</si>
  <si>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</si>
  <si>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</si>
  <si>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</si>
  <si>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</si>
  <si>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</si>
  <si>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</si>
  <si>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</si>
  <si>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</si>
  <si>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</si>
  <si>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</si>
  <si>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</si>
  <si>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</si>
  <si>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</si>
  <si>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</si>
  <si>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</si>
  <si>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</si>
  <si>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</si>
  <si>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</si>
  <si>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</si>
  <si>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</si>
  <si>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</si>
  <si>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</si>
  <si>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</si>
  <si>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</si>
  <si>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</si>
  <si>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</si>
  <si>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</si>
  <si>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</si>
  <si>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</si>
  <si>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</si>
  <si>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</si>
  <si>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</si>
  <si>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</si>
  <si>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</si>
  <si>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</si>
  <si>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</si>
  <si>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</si>
  <si>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</si>
  <si>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</si>
  <si>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</si>
  <si>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</si>
  <si>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</si>
  <si>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</si>
  <si>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</si>
  <si>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</si>
  <si>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</si>
  <si>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</si>
  <si>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</si>
  <si>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</si>
  <si>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</si>
  <si>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</si>
  <si>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</si>
  <si>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</si>
  <si>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</si>
  <si>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</si>
  <si>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</si>
  <si>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</si>
  <si>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</si>
  <si>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</si>
  <si>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</si>
  <si>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</si>
  <si>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</si>
  <si>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</si>
  <si>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</si>
  <si>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</si>
  <si>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</si>
  <si>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</si>
  <si>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</si>
  <si>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</si>
  <si>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</si>
  <si>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</si>
  <si>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</si>
  <si>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</si>
  <si>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</si>
  <si>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</si>
  <si>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</si>
  <si>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</si>
  <si>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</si>
  <si>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</si>
  <si>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</si>
  <si>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</si>
  <si>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</si>
  <si>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</si>
  <si>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</si>
  <si>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</si>
  <si>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</si>
  <si>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</si>
  <si>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</si>
  <si>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</si>
  <si>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</si>
  <si>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</si>
  <si>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</si>
  <si>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</si>
  <si>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</si>
  <si>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</si>
  <si>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</si>
  <si>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</si>
  <si>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</si>
  <si>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</si>
  <si>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</si>
  <si>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</si>
  <si>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</si>
  <si>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</si>
  <si>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</si>
  <si>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</si>
  <si>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</si>
  <si>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</si>
  <si>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</si>
  <si>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</si>
  <si>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</si>
  <si>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</si>
  <si>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</si>
  <si>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</si>
  <si>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</si>
  <si>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</si>
  <si>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</si>
  <si>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</si>
  <si>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</si>
  <si>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</si>
  <si>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</si>
  <si>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</si>
  <si>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</si>
  <si>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</si>
  <si>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</si>
  <si>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</si>
  <si>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</si>
  <si>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</si>
  <si>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</si>
  <si>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</si>
  <si>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</si>
  <si>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</si>
  <si>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</si>
  <si>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</si>
  <si>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</si>
  <si>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</si>
  <si>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</si>
  <si>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</si>
  <si>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</si>
  <si>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</si>
  <si>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</si>
  <si>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</si>
  <si>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</si>
  <si>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</si>
  <si>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</si>
  <si>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</si>
  <si>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</si>
  <si>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</si>
  <si>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</si>
  <si>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</si>
  <si>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</si>
  <si>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</si>
  <si>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</si>
  <si>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</si>
  <si>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</si>
  <si>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</si>
  <si>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</si>
  <si>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</si>
  <si>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</si>
  <si>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</si>
  <si>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</si>
  <si>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</si>
  <si>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</si>
  <si>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</si>
  <si>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</si>
  <si>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</si>
  <si>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</si>
  <si>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</si>
  <si>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</si>
  <si>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</si>
  <si>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</si>
  <si>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</si>
  <si>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</si>
  <si>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</si>
  <si>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</si>
  <si>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</si>
  <si>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</si>
  <si>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</si>
  <si>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</si>
  <si>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</si>
  <si>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</si>
  <si>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</si>
  <si>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</si>
  <si>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</si>
  <si>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</si>
  <si>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</si>
  <si>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</si>
  <si>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</si>
  <si>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</si>
  <si>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</si>
  <si>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</si>
  <si>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</si>
  <si>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</si>
  <si>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</si>
  <si>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</si>
  <si>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</si>
  <si>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</si>
  <si>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</si>
  <si>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</si>
  <si>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</si>
  <si>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</si>
  <si>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</si>
  <si>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</si>
  <si>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</si>
  <si>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</si>
  <si>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</si>
  <si>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</si>
  <si>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</si>
  <si>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</si>
  <si>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</si>
  <si>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</si>
  <si>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</si>
  <si>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</si>
  <si>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</si>
  <si>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</si>
  <si>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</si>
  <si>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</si>
  <si>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</si>
  <si>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</si>
  <si>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</si>
  <si>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</si>
  <si>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</si>
  <si>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</si>
  <si>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</si>
  <si>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</si>
  <si>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</si>
  <si>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</si>
  <si>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</si>
  <si>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</si>
  <si>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</si>
  <si>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</si>
  <si>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</si>
  <si>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</si>
  <si>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</si>
  <si>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</si>
  <si>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</si>
  <si>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</si>
  <si>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</si>
  <si>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</si>
  <si>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</si>
  <si>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</si>
  <si>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</si>
  <si>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</si>
  <si>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</si>
  <si>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</si>
  <si>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</si>
  <si>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</si>
  <si>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</si>
  <si>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</si>
  <si>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</si>
  <si>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</si>
  <si>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</si>
  <si>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</si>
  <si>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</si>
  <si>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</si>
  <si>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</si>
  <si>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</si>
  <si>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</si>
  <si>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</si>
  <si>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</si>
  <si>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</si>
  <si>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</si>
  <si>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</si>
  <si>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</si>
  <si>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</si>
  <si>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</si>
  <si>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</si>
  <si>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</si>
  <si>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</si>
  <si>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</si>
  <si>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</si>
  <si>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</si>
  <si>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</si>
  <si>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</si>
  <si>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</si>
  <si>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</si>
  <si>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</si>
  <si>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</si>
  <si>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</si>
  <si>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</si>
  <si>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</si>
  <si>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</si>
  <si>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</si>
  <si>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</si>
  <si>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</si>
  <si>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</si>
  <si>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</si>
  <si>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</si>
  <si>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</si>
  <si>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</si>
  <si>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</si>
  <si>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</si>
  <si>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</si>
  <si>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</si>
  <si>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</si>
  <si>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</si>
  <si>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</si>
  <si>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</si>
  <si>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</si>
  <si>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</si>
  <si>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</si>
  <si>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</si>
  <si>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</si>
  <si>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</si>
  <si>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</si>
  <si>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</si>
  <si>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</si>
  <si>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</si>
  <si>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</si>
  <si>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</si>
  <si>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</si>
  <si>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</si>
  <si>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</si>
  <si>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</si>
  <si>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</si>
  <si>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</si>
  <si>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</si>
  <si>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</si>
  <si>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</si>
  <si>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</si>
  <si>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</si>
  <si>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</si>
  <si>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</si>
  <si>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</si>
  <si>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</si>
  <si>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</si>
  <si>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</si>
  <si>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</si>
  <si>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</si>
  <si>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</si>
  <si>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</si>
  <si>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</si>
  <si>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</si>
  <si>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</si>
  <si>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</si>
  <si>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</si>
  <si>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</si>
  <si>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</si>
  <si>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</si>
  <si>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</si>
  <si>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</si>
  <si>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</si>
  <si>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</si>
  <si>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</si>
  <si>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</si>
  <si>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</si>
  <si>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</si>
  <si>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</si>
  <si>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</si>
  <si>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</si>
  <si>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</si>
  <si>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</si>
  <si>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</si>
  <si>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</si>
  <si>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</si>
  <si>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</si>
  <si>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</si>
  <si>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</si>
  <si>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</si>
  <si>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</si>
  <si>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</si>
  <si>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</si>
  <si>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</si>
  <si>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</si>
  <si>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</si>
  <si>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</si>
  <si>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</si>
  <si>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</si>
  <si>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</si>
  <si>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</si>
  <si>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</si>
  <si>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</si>
  <si>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</si>
  <si>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</si>
  <si>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</si>
  <si>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</si>
  <si>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</si>
  <si>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</si>
  <si>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</si>
  <si>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</si>
  <si>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</si>
  <si>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</si>
  <si>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</si>
  <si>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</si>
  <si>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</si>
  <si>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</si>
  <si>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</si>
  <si>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</si>
  <si>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</si>
  <si>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</si>
  <si>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</si>
  <si>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</si>
  <si>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</si>
  <si>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</si>
  <si>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</si>
  <si>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</si>
  <si>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</si>
  <si>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</si>
  <si>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</si>
  <si>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</si>
  <si>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</si>
  <si>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</si>
  <si>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</si>
  <si>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</si>
  <si>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</si>
  <si>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</si>
  <si>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</si>
  <si>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</si>
  <si>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</si>
  <si>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</si>
  <si>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</si>
  <si>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</si>
  <si>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</si>
  <si>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</si>
  <si>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</si>
  <si>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</si>
  <si>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</si>
  <si>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</si>
  <si>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</si>
  <si>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</si>
  <si>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</si>
  <si>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</si>
  <si>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</si>
  <si>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</si>
  <si>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</si>
  <si>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</si>
  <si>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</si>
  <si>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</si>
  <si>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</si>
  <si>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</si>
  <si>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</si>
  <si>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</si>
  <si>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</si>
  <si>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</si>
  <si>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</si>
  <si>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</si>
  <si>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</si>
  <si>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</si>
  <si>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</si>
  <si>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</si>
  <si>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</si>
  <si>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</si>
  <si>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</si>
  <si>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</si>
  <si>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</si>
  <si>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</si>
  <si>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</si>
  <si>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</si>
  <si>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</si>
  <si>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</si>
  <si>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</si>
  <si>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</si>
  <si>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</si>
  <si>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</si>
  <si>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</si>
  <si>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</si>
  <si>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</si>
  <si>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</si>
  <si>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</si>
  <si>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</si>
  <si>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</si>
  <si>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</si>
  <si>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</si>
  <si>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</si>
  <si>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</si>
  <si>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</si>
  <si>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</si>
  <si>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</si>
  <si>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</si>
  <si>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</si>
  <si>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</si>
  <si>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</si>
  <si>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</si>
  <si>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</si>
  <si>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</si>
  <si>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</si>
  <si>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</si>
  <si>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</si>
  <si>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</si>
  <si>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</si>
  <si>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</si>
  <si>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</si>
  <si>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</si>
  <si>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</si>
  <si>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</si>
  <si>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</si>
  <si>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</si>
  <si>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</si>
  <si>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</si>
  <si>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</si>
  <si>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</si>
  <si>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</si>
  <si>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</si>
  <si>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</si>
  <si>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</si>
  <si>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</si>
  <si>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</si>
  <si>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</si>
  <si>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</si>
  <si>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</si>
  <si>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</si>
  <si>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</si>
  <si>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</si>
  <si>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</si>
  <si>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</si>
  <si>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</si>
  <si>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</si>
  <si>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</si>
  <si>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</si>
  <si>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</si>
  <si>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</si>
  <si>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</si>
  <si>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</si>
  <si>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</si>
  <si>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</si>
  <si>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</si>
  <si>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</si>
  <si>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</si>
  <si>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</si>
  <si>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</si>
  <si>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</si>
  <si>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</si>
  <si>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</si>
  <si>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</si>
  <si>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</si>
  <si>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</si>
  <si>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</si>
  <si>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</si>
  <si>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</si>
  <si>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</si>
  <si>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</si>
  <si>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</si>
  <si>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</si>
  <si>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</si>
  <si>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</si>
  <si>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</si>
  <si>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</si>
  <si>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</si>
  <si>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</si>
  <si>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</si>
  <si>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</si>
  <si>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</si>
  <si>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</si>
  <si>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</si>
  <si>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</si>
  <si>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</si>
  <si>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</si>
  <si>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</si>
  <si>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</si>
  <si>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</si>
  <si>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</si>
  <si>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</si>
  <si>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</si>
  <si>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</si>
  <si>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</si>
  <si>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</si>
  <si>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</si>
  <si>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</si>
  <si>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</si>
  <si>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</si>
  <si>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</si>
  <si>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</si>
  <si>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</si>
  <si>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</si>
  <si>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</si>
  <si>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</si>
  <si>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</si>
  <si>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</si>
  <si>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</si>
  <si>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</si>
  <si>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</si>
  <si>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</si>
  <si>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</si>
  <si>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</si>
  <si>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</si>
  <si>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</si>
  <si>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</si>
  <si>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</si>
  <si>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</si>
  <si>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</si>
  <si>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</si>
  <si>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</si>
  <si>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</si>
  <si>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</si>
  <si>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</si>
  <si>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</si>
  <si>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</si>
  <si>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</si>
  <si>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</si>
  <si>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</si>
  <si>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</si>
  <si>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</si>
  <si>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</si>
  <si>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</si>
  <si>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</si>
  <si>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</si>
  <si>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</si>
  <si>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</si>
  <si>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</si>
  <si>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</si>
  <si>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</si>
  <si>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</si>
  <si>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</si>
  <si>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</si>
  <si>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</si>
  <si>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</si>
  <si>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</si>
  <si>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</si>
  <si>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</si>
  <si>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</si>
  <si>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</si>
  <si>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</si>
  <si>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</si>
  <si>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</si>
  <si>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</si>
  <si>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</si>
  <si>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</si>
  <si>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</si>
  <si>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</si>
  <si>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</si>
  <si>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</si>
  <si>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</si>
  <si>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</si>
  <si>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</si>
  <si>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</si>
  <si>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</si>
  <si>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</si>
  <si>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</si>
  <si>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</si>
  <si>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</si>
  <si>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</si>
  <si>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</si>
  <si>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</si>
  <si>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</si>
  <si>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</si>
  <si>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</si>
  <si>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</si>
  <si>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</si>
  <si>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</si>
  <si>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</si>
  <si>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</si>
  <si>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</si>
  <si>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</si>
  <si>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</si>
  <si>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</si>
  <si>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</si>
  <si>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</si>
  <si>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</si>
  <si>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</si>
  <si>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</si>
  <si>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</si>
  <si>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</si>
  <si>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</si>
  <si>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</si>
  <si>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</si>
  <si>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</si>
  <si>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</si>
  <si>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</si>
  <si>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</si>
  <si>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</si>
  <si>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</si>
  <si>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</si>
  <si>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</si>
  <si>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</si>
  <si>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</si>
  <si>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</si>
  <si>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</si>
  <si>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</si>
  <si>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</si>
  <si>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</si>
  <si>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</si>
  <si>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</si>
  <si>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</si>
  <si>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</si>
  <si>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</si>
  <si>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</si>
  <si>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</si>
  <si>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</si>
  <si>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</si>
  <si>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</si>
  <si>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</si>
  <si>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</si>
  <si>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</si>
  <si>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</si>
  <si>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</si>
  <si>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</si>
  <si>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</si>
  <si>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</si>
  <si>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</si>
  <si>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</si>
  <si>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</si>
  <si>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</si>
  <si>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</si>
  <si>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</si>
  <si>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</si>
  <si>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</si>
  <si>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</si>
  <si>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</si>
  <si>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</si>
  <si>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</si>
  <si>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</si>
  <si>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</si>
  <si>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</si>
  <si>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</si>
  <si>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</si>
  <si>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</si>
  <si>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</si>
  <si>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</si>
  <si>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</si>
  <si>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</si>
  <si>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</si>
  <si>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</si>
  <si>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</si>
  <si>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</si>
  <si>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</si>
  <si>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</si>
  <si>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</si>
  <si>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</si>
  <si>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</si>
  <si>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</si>
  <si>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</si>
  <si>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</si>
  <si>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</si>
  <si>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</si>
  <si>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</si>
  <si>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</si>
  <si>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</si>
  <si>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</si>
  <si>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</si>
  <si>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</si>
  <si>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</si>
  <si>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</si>
  <si>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</si>
  <si>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</si>
  <si>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</si>
  <si>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</si>
  <si>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</si>
  <si>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</si>
  <si>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</si>
  <si>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</si>
  <si>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</si>
  <si>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</si>
  <si>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</si>
  <si>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</si>
  <si>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</si>
  <si>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</si>
  <si>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</si>
  <si>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</si>
  <si>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</si>
  <si>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</si>
  <si>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</si>
  <si>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</si>
  <si>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</si>
  <si>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</si>
  <si>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</si>
  <si>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</si>
  <si>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</si>
  <si>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</si>
  <si>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</si>
  <si>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</si>
  <si>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</si>
  <si>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</si>
  <si>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</si>
  <si>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</si>
  <si>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</si>
  <si>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</si>
  <si>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</si>
  <si>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</si>
  <si>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</si>
  <si>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</si>
  <si>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</si>
  <si>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</si>
  <si>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</si>
  <si>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</si>
  <si>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</si>
  <si>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</si>
  <si>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</si>
  <si>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</si>
  <si>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</si>
  <si>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</si>
  <si>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</si>
  <si>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</si>
  <si>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</si>
  <si>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</si>
  <si>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</si>
  <si>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</si>
  <si>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</si>
  <si>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</si>
  <si>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</si>
  <si>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</si>
  <si>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</si>
  <si>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</si>
  <si>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</si>
  <si>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</si>
  <si>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</si>
  <si>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</si>
  <si>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</si>
  <si>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</si>
  <si>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</si>
  <si>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</si>
  <si>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</si>
  <si>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</si>
  <si>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</si>
  <si>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</si>
  <si>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</si>
  <si>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</si>
  <si>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</si>
  <si>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</si>
  <si>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</si>
  <si>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</si>
  <si>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</si>
  <si>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</si>
  <si>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</si>
  <si>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</si>
  <si>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</si>
  <si>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</si>
  <si>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</si>
  <si>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</si>
  <si>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</si>
  <si>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</si>
  <si>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</si>
  <si>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</si>
  <si>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</si>
  <si>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</si>
  <si>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</si>
  <si>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</si>
  <si>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</si>
  <si>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</si>
  <si>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</si>
  <si>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</si>
  <si>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</si>
  <si>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</si>
  <si>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</si>
  <si>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</si>
  <si>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</si>
  <si>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</si>
  <si>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</si>
  <si>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</si>
  <si>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</si>
  <si>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</si>
  <si>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</si>
  <si>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</si>
  <si>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</si>
  <si>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</si>
  <si>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</si>
  <si>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</si>
  <si>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</si>
  <si>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</si>
  <si>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</si>
  <si>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</si>
  <si>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</si>
  <si>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</si>
  <si>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</si>
  <si>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</si>
  <si>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</si>
  <si>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</si>
  <si>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</si>
  <si>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</si>
  <si>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</si>
  <si>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</si>
  <si>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</si>
  <si>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</si>
  <si>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</si>
  <si>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</si>
  <si>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</si>
  <si>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</si>
  <si>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</si>
  <si>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</si>
  <si>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</si>
  <si>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</si>
  <si>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</si>
  <si>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</si>
  <si>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</si>
  <si>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</si>
  <si>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</si>
  <si>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</si>
  <si>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</si>
  <si>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</si>
  <si>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</si>
  <si>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</si>
  <si>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</si>
  <si>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</si>
  <si>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</si>
  <si>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</si>
  <si>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</si>
  <si>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</si>
  <si>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</si>
  <si>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</si>
  <si>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</si>
  <si>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</si>
  <si>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</si>
  <si>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</si>
  <si>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</si>
  <si>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</si>
  <si>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</si>
  <si>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</si>
  <si>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</si>
  <si>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</si>
  <si>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</si>
  <si>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</si>
  <si>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</si>
  <si>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</si>
  <si>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</si>
  <si>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</si>
  <si>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</si>
  <si>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</si>
  <si>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</si>
  <si>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</si>
  <si>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</si>
  <si>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</si>
  <si>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</si>
  <si>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</si>
  <si>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</si>
  <si>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</si>
  <si>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</si>
  <si>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</si>
  <si>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</si>
  <si>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</si>
  <si>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</si>
  <si>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</si>
  <si>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</si>
  <si>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</si>
  <si>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</si>
  <si>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</si>
  <si>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</si>
  <si>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</si>
  <si>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</si>
  <si>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</si>
  <si>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</si>
  <si>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</si>
  <si>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</si>
  <si>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</si>
  <si>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</si>
  <si>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</si>
  <si>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</si>
  <si>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</si>
  <si>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</si>
  <si>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</si>
  <si>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</si>
  <si>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</si>
  <si>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</si>
  <si>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</si>
  <si>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</si>
  <si>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</si>
  <si>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</si>
  <si>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</si>
  <si>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</si>
  <si>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</si>
  <si>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</si>
  <si>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</si>
  <si>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</si>
  <si>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</si>
  <si>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</si>
  <si>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</si>
  <si>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</si>
  <si>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</si>
  <si>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</si>
  <si>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</si>
  <si>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</si>
  <si>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</si>
  <si>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</si>
  <si>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</si>
  <si>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</si>
  <si>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</si>
  <si>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</si>
  <si>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星野雅仁</t>
    <rPh sb="0" eb="4">
      <t>ホシノマサヒト</t>
    </rPh>
    <phoneticPr fontId="1"/>
  </si>
  <si>
    <t>代表取締役社長</t>
    <rPh sb="0" eb="7">
      <t>ダイヒョウトリシマリヤクシャチョウ</t>
    </rPh>
    <phoneticPr fontId="1"/>
  </si>
  <si>
    <t>２　法人</t>
  </si>
  <si>
    <t>５　営利法人</t>
  </si>
  <si>
    <t>かぶしきがいしゃ　けあばんく</t>
    <phoneticPr fontId="1"/>
  </si>
  <si>
    <t>株式会社ケアバンク</t>
    <rPh sb="0" eb="4">
      <t>カブシキカイシャ</t>
    </rPh>
    <phoneticPr fontId="1"/>
  </si>
  <si>
    <t>2020001086877</t>
    <phoneticPr fontId="1"/>
  </si>
  <si>
    <t>神奈川県川崎市幸区北加瀬一丁目２５番１４号</t>
    <rPh sb="0" eb="4">
      <t>カナガワケン</t>
    </rPh>
    <rPh sb="4" eb="12">
      <t>カワサキシサイワイクキタカセ</t>
    </rPh>
    <rPh sb="12" eb="15">
      <t>イッチョウメ</t>
    </rPh>
    <rPh sb="17" eb="18">
      <t>バン</t>
    </rPh>
    <rPh sb="20" eb="21">
      <t>ゴウ</t>
    </rPh>
    <phoneticPr fontId="1"/>
  </si>
  <si>
    <t>044</t>
    <phoneticPr fontId="1"/>
  </si>
  <si>
    <t>599</t>
    <phoneticPr fontId="1"/>
  </si>
  <si>
    <t>1020</t>
    <phoneticPr fontId="1"/>
  </si>
  <si>
    <t>mnmonica2000</t>
    <phoneticPr fontId="1"/>
  </si>
  <si>
    <t>yahoo.co.jp</t>
    <phoneticPr fontId="1"/>
  </si>
  <si>
    <t>矢向</t>
    <rPh sb="0" eb="2">
      <t>ヤコウ</t>
    </rPh>
    <phoneticPr fontId="1"/>
  </si>
  <si>
    <t>JR南武線　矢向駅より徒歩５分</t>
    <rPh sb="2" eb="5">
      <t>ナンブセン</t>
    </rPh>
    <rPh sb="6" eb="9">
      <t>ヤコウエキ</t>
    </rPh>
    <rPh sb="11" eb="13">
      <t>トホ</t>
    </rPh>
    <rPh sb="14" eb="15">
      <t>フン</t>
    </rPh>
    <phoneticPr fontId="1"/>
  </si>
  <si>
    <t>045</t>
    <phoneticPr fontId="1"/>
  </si>
  <si>
    <t>642</t>
    <phoneticPr fontId="1"/>
  </si>
  <si>
    <t>8520</t>
    <phoneticPr fontId="1"/>
  </si>
  <si>
    <t>３　住宅型</t>
  </si>
  <si>
    <t>２　事業者が賃借する土地</t>
  </si>
  <si>
    <t>２　なし</t>
  </si>
  <si>
    <t>１　あり</t>
  </si>
  <si>
    <t>２　準耐火建築物</t>
  </si>
  <si>
    <t>３　木造</t>
  </si>
  <si>
    <t>２　事業者が賃借する建物</t>
  </si>
  <si>
    <t>１　全室個室（縁故者個室含む）</t>
  </si>
  <si>
    <t>４　なし</t>
  </si>
  <si>
    <t>３　なし</t>
  </si>
  <si>
    <t>１　権利擁護や個人情報の保護等、利用者様個人の尊厳に敏感に反応し、全スタッフが良質かつ安心・安全なサービスの提供ができるよう、全職員が一丸となって取り組む。                                       ２　介護保険法に定めるところの事業所として、利用者様の一人一人に対して、心のこもった利用者様本位の福祉サービスと専門的かつ時代が求めるサービスを適切に提供します。
３　職員は常に自己研鑽を心掛け、高齢者の支援に携わる職員としての自覚と誇りをもって、人間性を高め、支援に対する知識と技術を深め、最良のサービスを提供できるよう努力します。４　サービスの提供は安全が大前提である。事故・感染症・環境衛生・防災に対しては、危険は必ず潜んでいるとの認識をもって日頃の観察、予防、危険予知、点検整備を怠らないこと。経験したアクシデントは報告のうえ、全職員で原因を多角的に分析し、確実に再発を防止する対策を構築できる体制を整える</t>
    <phoneticPr fontId="1"/>
  </si>
  <si>
    <t>１　自ら実施</t>
  </si>
  <si>
    <t>○</t>
  </si>
  <si>
    <t>飯塚医院</t>
    <rPh sb="0" eb="4">
      <t>イイヅカイイン</t>
    </rPh>
    <phoneticPr fontId="1"/>
  </si>
  <si>
    <t>川崎市川崎区京町2-14-2</t>
    <rPh sb="0" eb="6">
      <t>カワサキシカワサキク</t>
    </rPh>
    <rPh sb="6" eb="8">
      <t>キョウマチ</t>
    </rPh>
    <phoneticPr fontId="1"/>
  </si>
  <si>
    <t>内科</t>
    <rPh sb="0" eb="2">
      <t>ナイカ</t>
    </rPh>
    <phoneticPr fontId="1"/>
  </si>
  <si>
    <t>随時診察、定期往診（月２回）、緊急時対応</t>
    <rPh sb="0" eb="4">
      <t>ズイジシンサツ</t>
    </rPh>
    <rPh sb="5" eb="9">
      <t>テイキオウシン</t>
    </rPh>
    <rPh sb="10" eb="11">
      <t>ツキ</t>
    </rPh>
    <rPh sb="12" eb="13">
      <t>カイ</t>
    </rPh>
    <rPh sb="15" eb="20">
      <t>キンキュウジタイオウ</t>
    </rPh>
    <phoneticPr fontId="1"/>
  </si>
  <si>
    <t>日航ビル歯科医院</t>
    <rPh sb="0" eb="2">
      <t>ニッコウ</t>
    </rPh>
    <rPh sb="4" eb="8">
      <t>シカイイン</t>
    </rPh>
    <phoneticPr fontId="1"/>
  </si>
  <si>
    <t>川崎市川崎区日進町1　川崎日航ホテル６階</t>
    <rPh sb="0" eb="6">
      <t>カワサキシカワサキク</t>
    </rPh>
    <rPh sb="6" eb="9">
      <t>ニッシンマチ</t>
    </rPh>
    <rPh sb="11" eb="15">
      <t>カワサキニッコウ</t>
    </rPh>
    <rPh sb="19" eb="20">
      <t>カイ</t>
    </rPh>
    <phoneticPr fontId="1"/>
  </si>
  <si>
    <t>歯科診療</t>
    <rPh sb="0" eb="2">
      <t>シカ</t>
    </rPh>
    <rPh sb="2" eb="4">
      <t>シンリョウ</t>
    </rPh>
    <phoneticPr fontId="1"/>
  </si>
  <si>
    <t>一定の観察機関を設け、医師の意見を聞いた上でご本人様と話し合いをし同意の上で変更させていただくことがございます。</t>
    <phoneticPr fontId="1"/>
  </si>
  <si>
    <t>上記参照</t>
    <rPh sb="0" eb="4">
      <t>ジョウキサンショウ</t>
    </rPh>
    <phoneticPr fontId="1"/>
  </si>
  <si>
    <t>基本的に要介護３以上の方が対象ですが、以下の方でも応相談で入居可能となる場合もあります。</t>
    <phoneticPr fontId="1"/>
  </si>
  <si>
    <t>入居者は、事業者に対して３０日前に解除の申し入れを行うことにより本契約を解除することができます。解約の申し入れは事業者の定める解約届を事業者に届け出るものとします。
（明け渡し及び原状回復）
入居者及び身元引受人等は、本契約が終了した場合、直ちに居室を明け渡すこととします。
入居者等は、居室明け渡しの場合、通常の使用に伴い生じた居室の消耗を除き、原状回復することとします。
入居者等並びに事業者は、前項の入居者等が負担して行う原状回復の内容及び方法について協議するものとします。</t>
  </si>
  <si>
    <t>入居契約書第２５条を参照</t>
    <rPh sb="0" eb="5">
      <t>ニュウキョケイヤクショ</t>
    </rPh>
    <rPh sb="5" eb="6">
      <t>ダイ</t>
    </rPh>
    <rPh sb="8" eb="9">
      <t>ジョウ</t>
    </rPh>
    <rPh sb="10" eb="12">
      <t>サンショウ</t>
    </rPh>
    <phoneticPr fontId="1"/>
  </si>
  <si>
    <t>介護福祉士</t>
    <rPh sb="0" eb="5">
      <t>カイゴフクシシ</t>
    </rPh>
    <phoneticPr fontId="1"/>
  </si>
  <si>
    <t>１　利用権方式</t>
  </si>
  <si>
    <t>３　月払い方式</t>
  </si>
  <si>
    <t>２　日割り計算で減額</t>
  </si>
  <si>
    <t>入居契約書第２２条による</t>
    <rPh sb="0" eb="6">
      <t>ニュウキョケイヤクショダイ</t>
    </rPh>
    <rPh sb="8" eb="9">
      <t>ジョウ</t>
    </rPh>
    <phoneticPr fontId="1"/>
  </si>
  <si>
    <t>入居契約書第２２条による</t>
    <phoneticPr fontId="1"/>
  </si>
  <si>
    <t>共用施設の維持管理費、運営管理にかかる事務経費、管理部門の人件費等を勘定して算出</t>
    <phoneticPr fontId="1"/>
  </si>
  <si>
    <t>朝食　４００円　昼食　５００円　夕食５００円　　　　　　おやつ　１００円</t>
    <phoneticPr fontId="1"/>
  </si>
  <si>
    <t>居室・共用部分の電気、ガス、水道料を勘定して算出</t>
    <phoneticPr fontId="1"/>
  </si>
  <si>
    <t>医療費、理美容費、おむつ代、協力医療機関以外への通院介助（年一回は無料。２回目以降は実費。）、移送サービス、個人的嗜好品</t>
    <phoneticPr fontId="1"/>
  </si>
  <si>
    <t>お客様相談室</t>
    <rPh sb="1" eb="3">
      <t>キャクサマ</t>
    </rPh>
    <rPh sb="3" eb="6">
      <t>ソウダンシツ</t>
    </rPh>
    <phoneticPr fontId="1"/>
  </si>
  <si>
    <t>年末年始（１２月３１日～１月４日まで）</t>
    <rPh sb="0" eb="4">
      <t>ネンマツネンシ</t>
    </rPh>
    <rPh sb="7" eb="8">
      <t>ガツ</t>
    </rPh>
    <rPh sb="10" eb="11">
      <t>ニチ</t>
    </rPh>
    <rPh sb="13" eb="14">
      <t>ガツ</t>
    </rPh>
    <rPh sb="15" eb="16">
      <t>ニチ</t>
    </rPh>
    <phoneticPr fontId="1"/>
  </si>
  <si>
    <t>損害保険ジャパン</t>
    <rPh sb="0" eb="4">
      <t>ソンガイホケン</t>
    </rPh>
    <phoneticPr fontId="1"/>
  </si>
  <si>
    <t>事故対応のマニュアル通りに対応</t>
    <rPh sb="0" eb="2">
      <t>ジコ</t>
    </rPh>
    <rPh sb="2" eb="4">
      <t>タイオウ</t>
    </rPh>
    <rPh sb="10" eb="11">
      <t>ドオ</t>
    </rPh>
    <rPh sb="13" eb="15">
      <t>タイオウ</t>
    </rPh>
    <phoneticPr fontId="1"/>
  </si>
  <si>
    <t>１　入居希望者に公開</t>
  </si>
  <si>
    <t>下記の不適合事項参照</t>
  </si>
  <si>
    <t>３　適合していない</t>
    <rPh sb="2" eb="4">
      <t>テキゴウ</t>
    </rPh>
    <phoneticPr fontId="1"/>
  </si>
  <si>
    <t>居室　面積が１３㎡以上ない　食堂　機能を十分に発揮し得る適当な広さを設けていない　浴室　身体の不自由な者が使用するのに適していない　便所　手すりがない　緊急通報装置が未設置の場所がある　廊下の幅が1.8㎡以上ない</t>
    <phoneticPr fontId="1"/>
  </si>
  <si>
    <t>6　利用料金　入院等による不在時における利用料金　補足　不在日数を日割り計算にて返金　但し、家賃と管理費については減額はありません。退去時も月を跨いだ場合、家賃と管理費は減額はありません。</t>
    <rPh sb="70" eb="71">
      <t>ツキ</t>
    </rPh>
    <rPh sb="72" eb="73">
      <t>マタ</t>
    </rPh>
    <rPh sb="75" eb="77">
      <t>バアイ</t>
    </rPh>
    <rPh sb="78" eb="80">
      <t>ヤチン</t>
    </rPh>
    <rPh sb="81" eb="84">
      <t>カンリヒ</t>
    </rPh>
    <phoneticPr fontId="1"/>
  </si>
  <si>
    <t>ラベンダーケア</t>
    <phoneticPr fontId="1"/>
  </si>
  <si>
    <t>川崎市幸区北加瀬一丁目２５番１４号</t>
    <rPh sb="0" eb="11">
      <t>カワサキシサイワイクキタカセイッチョウメ</t>
    </rPh>
    <rPh sb="13" eb="14">
      <t>バン</t>
    </rPh>
    <rPh sb="16" eb="17">
      <t>ゴウ</t>
    </rPh>
    <phoneticPr fontId="1"/>
  </si>
  <si>
    <t>1000円～20000円</t>
    <rPh sb="4" eb="5">
      <t>エン</t>
    </rPh>
    <rPh sb="11" eb="12">
      <t>エン</t>
    </rPh>
    <phoneticPr fontId="1"/>
  </si>
  <si>
    <t>金額は各利用者様の使用頻度や使用する種類で変わるため明確な金額表示はできません。</t>
    <rPh sb="0" eb="2">
      <t>キンガク</t>
    </rPh>
    <rPh sb="3" eb="7">
      <t>カクリヨウシャ</t>
    </rPh>
    <rPh sb="7" eb="8">
      <t>サマ</t>
    </rPh>
    <rPh sb="9" eb="13">
      <t>シヨウヒンド</t>
    </rPh>
    <rPh sb="14" eb="16">
      <t>シヨウ</t>
    </rPh>
    <rPh sb="18" eb="20">
      <t>シュルイ</t>
    </rPh>
    <rPh sb="21" eb="22">
      <t>カ</t>
    </rPh>
    <rPh sb="26" eb="28">
      <t>メイカク</t>
    </rPh>
    <rPh sb="29" eb="33">
      <t>キンガクヒョウジ</t>
    </rPh>
    <phoneticPr fontId="1"/>
  </si>
  <si>
    <t>１時間4000円～</t>
    <rPh sb="1" eb="3">
      <t>ジカン</t>
    </rPh>
    <rPh sb="7" eb="8">
      <t>エン</t>
    </rPh>
    <phoneticPr fontId="1"/>
  </si>
  <si>
    <t>定期的な通院がある場合は別途実費契約が必要です。</t>
    <rPh sb="0" eb="3">
      <t>テイキテキ</t>
    </rPh>
    <rPh sb="4" eb="6">
      <t>ツウイン</t>
    </rPh>
    <rPh sb="9" eb="11">
      <t>バアイ</t>
    </rPh>
    <rPh sb="12" eb="14">
      <t>ベット</t>
    </rPh>
    <rPh sb="14" eb="18">
      <t>ジッピケイヤク</t>
    </rPh>
    <rPh sb="19" eb="21">
      <t>ヒツヨウ</t>
    </rPh>
    <phoneticPr fontId="1"/>
  </si>
  <si>
    <t>希望の方には、近所の理髪店までお連れします。</t>
    <rPh sb="0" eb="2">
      <t>キボウ</t>
    </rPh>
    <rPh sb="3" eb="4">
      <t>カタ</t>
    </rPh>
    <rPh sb="7" eb="9">
      <t>キンジョ</t>
    </rPh>
    <rPh sb="10" eb="13">
      <t>リハツテン</t>
    </rPh>
    <rPh sb="16" eb="17">
      <t>ツ</t>
    </rPh>
    <phoneticPr fontId="1"/>
  </si>
  <si>
    <t>行事食や誕生日、年末年始等対応します。</t>
    <rPh sb="0" eb="3">
      <t>ギョウジショク</t>
    </rPh>
    <rPh sb="4" eb="7">
      <t>タンジョウビ</t>
    </rPh>
    <rPh sb="8" eb="12">
      <t>ネンマツネンシ</t>
    </rPh>
    <rPh sb="12" eb="13">
      <t>トウ</t>
    </rPh>
    <rPh sb="13" eb="15">
      <t>タイオウ</t>
    </rPh>
    <phoneticPr fontId="1"/>
  </si>
  <si>
    <t>らべんだーけあ　やこうだいいち</t>
    <phoneticPr fontId="1"/>
  </si>
  <si>
    <t>ラベンダーケア矢向第１</t>
  </si>
  <si>
    <t>横浜市鶴見区矢向6-1-9 イズミコーポ１F</t>
    <rPh sb="0" eb="8">
      <t>ヨコハマシツルミクヤコウ</t>
    </rPh>
    <phoneticPr fontId="1"/>
  </si>
  <si>
    <t>574</t>
    <phoneticPr fontId="1"/>
  </si>
  <si>
    <t>5929</t>
    <phoneticPr fontId="1"/>
  </si>
  <si>
    <t>２　一部居室あり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</si>
</sst>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88" zoomScaleNormal="100" zoomScaleSheetLayoutView="100" workbookViewId="0">
      <selection activeCell="H455" sqref="H455:O455"/>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2</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212</v>
      </c>
      <c r="H17" s="35" t="s">
        <v>468</v>
      </c>
      <c r="I17" s="32">
        <v>57</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2538</v>
      </c>
      <c r="O20" s="136"/>
      <c r="P20" s="137"/>
      <c r="Q20" s="12"/>
    </row>
    <row r="21" spans="1:20" ht="20.100000000000001" customHeight="1">
      <c r="B21" s="138"/>
      <c r="C21" s="139"/>
      <c r="D21" s="139"/>
      <c r="E21" s="140"/>
      <c r="F21" s="103" t="s">
        <v>410</v>
      </c>
      <c r="G21" s="141"/>
      <c r="H21" s="141"/>
      <c r="I21" s="104"/>
      <c r="J21" s="78" t="s">
        <v>2539</v>
      </c>
      <c r="K21" s="79"/>
      <c r="L21" s="79"/>
      <c r="M21" s="35" t="s">
        <v>464</v>
      </c>
      <c r="N21" s="79" t="s">
        <v>2540</v>
      </c>
      <c r="O21" s="79"/>
      <c r="P21" s="80"/>
    </row>
    <row r="22" spans="1:20" ht="20.100000000000001" customHeight="1">
      <c r="B22" s="138"/>
      <c r="C22" s="139"/>
      <c r="D22" s="139"/>
      <c r="E22" s="140"/>
      <c r="F22" s="95" t="s">
        <v>416</v>
      </c>
      <c r="G22" s="95"/>
      <c r="H22" s="95"/>
      <c r="I22" s="95"/>
      <c r="J22" s="78" t="s">
        <v>2359</v>
      </c>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t="s">
        <v>2528</v>
      </c>
      <c r="K24" s="87"/>
      <c r="L24" s="87"/>
      <c r="M24" s="87"/>
      <c r="N24" s="87"/>
      <c r="O24" s="78"/>
      <c r="P24" s="88"/>
    </row>
    <row r="25" spans="1:20" ht="20.100000000000001" customHeight="1">
      <c r="B25" s="134"/>
      <c r="C25" s="121"/>
      <c r="D25" s="121"/>
      <c r="E25" s="122"/>
      <c r="F25" s="194" t="s">
        <v>18</v>
      </c>
      <c r="G25" s="194"/>
      <c r="H25" s="95"/>
      <c r="I25" s="95"/>
      <c r="J25" s="87" t="s">
        <v>2529</v>
      </c>
      <c r="K25" s="87"/>
      <c r="L25" s="87"/>
      <c r="M25" s="87"/>
      <c r="N25" s="87"/>
      <c r="O25" s="78"/>
      <c r="P25" s="88"/>
    </row>
    <row r="26" spans="1:20" ht="20.100000000000001" customHeight="1">
      <c r="B26" s="153" t="s">
        <v>9</v>
      </c>
      <c r="C26" s="95"/>
      <c r="D26" s="95"/>
      <c r="E26" s="95"/>
      <c r="F26" s="166">
        <v>2010</v>
      </c>
      <c r="G26" s="167"/>
      <c r="H26" s="35" t="s">
        <v>465</v>
      </c>
      <c r="I26" s="167">
        <v>8</v>
      </c>
      <c r="J26" s="167"/>
      <c r="K26" s="35" t="s">
        <v>466</v>
      </c>
      <c r="L26" s="167">
        <v>4</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2598</v>
      </c>
      <c r="I31" s="190"/>
      <c r="J31" s="190"/>
      <c r="K31" s="190"/>
      <c r="L31" s="190"/>
      <c r="M31" s="190"/>
      <c r="N31" s="190"/>
      <c r="O31" s="190"/>
      <c r="P31" s="191"/>
      <c r="S31" s="15" t="str">
        <f>IF(H31="","未記入","")</f>
        <v/>
      </c>
    </row>
    <row r="32" spans="1:20" ht="39" customHeight="1">
      <c r="B32" s="134"/>
      <c r="C32" s="121"/>
      <c r="D32" s="121"/>
      <c r="E32" s="122"/>
      <c r="F32" s="157" t="s">
        <v>2599</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230</v>
      </c>
      <c r="H33" s="35" t="s">
        <v>468</v>
      </c>
      <c r="I33" s="32">
        <v>1</v>
      </c>
      <c r="J33" s="107"/>
      <c r="K33" s="107"/>
      <c r="L33" s="107"/>
      <c r="M33" s="107"/>
      <c r="N33" s="107"/>
      <c r="O33" s="107"/>
      <c r="P33" s="172"/>
      <c r="S33" s="15" t="str">
        <f>IF(OR(G33="",I33=""),"未記入","")</f>
        <v/>
      </c>
    </row>
    <row r="34" spans="2:20" ht="58.5" customHeight="1">
      <c r="B34" s="134"/>
      <c r="C34" s="121"/>
      <c r="D34" s="121"/>
      <c r="E34" s="122"/>
      <c r="F34" s="96" t="s">
        <v>2600</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2541</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2542</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2543</v>
      </c>
      <c r="K43" s="35" t="s">
        <v>468</v>
      </c>
      <c r="L43" s="11" t="s">
        <v>2601</v>
      </c>
      <c r="M43" s="35" t="s">
        <v>468</v>
      </c>
      <c r="N43" s="11" t="s">
        <v>2602</v>
      </c>
      <c r="O43" s="136"/>
      <c r="P43" s="137"/>
      <c r="S43" s="15" t="str">
        <f>IF(OR(J43="",L43="",N43=""),"未記入","")</f>
        <v/>
      </c>
    </row>
    <row r="44" spans="2:20" ht="20.100000000000001" customHeight="1">
      <c r="B44" s="153"/>
      <c r="C44" s="95"/>
      <c r="D44" s="95"/>
      <c r="E44" s="95"/>
      <c r="F44" s="95" t="s">
        <v>15</v>
      </c>
      <c r="G44" s="95"/>
      <c r="H44" s="95"/>
      <c r="I44" s="95"/>
      <c r="J44" s="64" t="s">
        <v>2543</v>
      </c>
      <c r="K44" s="35" t="s">
        <v>468</v>
      </c>
      <c r="L44" s="63" t="s">
        <v>2601</v>
      </c>
      <c r="M44" s="35" t="s">
        <v>468</v>
      </c>
      <c r="N44" s="63" t="s">
        <v>2602</v>
      </c>
      <c r="O44" s="136"/>
      <c r="P44" s="137"/>
    </row>
    <row r="45" spans="2:20" ht="20.100000000000001" customHeight="1">
      <c r="B45" s="153"/>
      <c r="C45" s="95"/>
      <c r="D45" s="95"/>
      <c r="E45" s="95"/>
      <c r="F45" s="103" t="s">
        <v>410</v>
      </c>
      <c r="G45" s="141"/>
      <c r="H45" s="141"/>
      <c r="I45" s="104"/>
      <c r="J45" s="78" t="s">
        <v>2539</v>
      </c>
      <c r="K45" s="79"/>
      <c r="L45" s="79"/>
      <c r="M45" s="35" t="s">
        <v>464</v>
      </c>
      <c r="N45" s="79" t="s">
        <v>2540</v>
      </c>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1559</v>
      </c>
      <c r="K50" s="167"/>
      <c r="L50" s="35" t="s">
        <v>465</v>
      </c>
      <c r="M50" s="61">
        <v>10</v>
      </c>
      <c r="N50" s="35" t="s">
        <v>466</v>
      </c>
      <c r="O50" s="61">
        <v>12</v>
      </c>
      <c r="P50" s="37" t="s">
        <v>467</v>
      </c>
      <c r="S50" s="15" t="str">
        <f>IF(OR(J50="",M50="",O50=""),"未記入","")</f>
        <v/>
      </c>
    </row>
    <row r="51" spans="1:20" ht="20.100000000000001" customHeight="1" thickBot="1">
      <c r="B51" s="197" t="s">
        <v>29</v>
      </c>
      <c r="C51" s="198"/>
      <c r="D51" s="198"/>
      <c r="E51" s="198"/>
      <c r="F51" s="198"/>
      <c r="G51" s="198"/>
      <c r="H51" s="198"/>
      <c r="I51" s="198"/>
      <c r="J51" s="199">
        <v>2012</v>
      </c>
      <c r="K51" s="200"/>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2546</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235.29</v>
      </c>
      <c r="H61" s="148"/>
      <c r="I61" s="148"/>
      <c r="J61" s="148"/>
      <c r="K61" s="216"/>
      <c r="L61" s="215" t="s">
        <v>496</v>
      </c>
      <c r="M61" s="203"/>
      <c r="N61" s="203"/>
      <c r="O61" s="203"/>
      <c r="P61" s="217"/>
    </row>
    <row r="62" spans="1:20" ht="20.100000000000001" customHeight="1">
      <c r="B62" s="153"/>
      <c r="C62" s="95"/>
      <c r="D62" s="81" t="s">
        <v>39</v>
      </c>
      <c r="E62" s="82"/>
      <c r="F62" s="119"/>
      <c r="G62" s="87" t="s">
        <v>2547</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2548</v>
      </c>
      <c r="L65" s="79"/>
      <c r="M65" s="79"/>
      <c r="N65" s="79"/>
      <c r="O65" s="79"/>
      <c r="P65" s="80"/>
    </row>
    <row r="66" spans="2:16" ht="20.100000000000001" customHeight="1">
      <c r="B66" s="153"/>
      <c r="C66" s="95"/>
      <c r="D66" s="206"/>
      <c r="E66" s="139"/>
      <c r="F66" s="140"/>
      <c r="G66" s="218"/>
      <c r="H66" s="81" t="s">
        <v>420</v>
      </c>
      <c r="I66" s="82"/>
      <c r="J66" s="119"/>
      <c r="K66" s="78" t="s">
        <v>2549</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2023</v>
      </c>
      <c r="L68" s="39" t="s">
        <v>465</v>
      </c>
      <c r="M68" s="61">
        <v>9</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2025</v>
      </c>
      <c r="L70" s="39" t="s">
        <v>465</v>
      </c>
      <c r="M70" s="61">
        <v>8</v>
      </c>
      <c r="N70" s="39" t="s">
        <v>466</v>
      </c>
      <c r="O70" s="61">
        <v>31</v>
      </c>
      <c r="P70" s="40" t="s">
        <v>467</v>
      </c>
    </row>
    <row r="71" spans="2:16" ht="20.100000000000001" customHeight="1">
      <c r="B71" s="153"/>
      <c r="C71" s="95"/>
      <c r="D71" s="120"/>
      <c r="E71" s="121"/>
      <c r="F71" s="122"/>
      <c r="G71" s="219"/>
      <c r="H71" s="76" t="s">
        <v>421</v>
      </c>
      <c r="I71" s="76"/>
      <c r="J71" s="77"/>
      <c r="K71" s="78" t="s">
        <v>2549</v>
      </c>
      <c r="L71" s="79"/>
      <c r="M71" s="79"/>
      <c r="N71" s="79"/>
      <c r="O71" s="79"/>
      <c r="P71" s="80"/>
    </row>
    <row r="72" spans="2:16" ht="20.100000000000001" customHeight="1">
      <c r="B72" s="433" t="s">
        <v>2355</v>
      </c>
      <c r="C72" s="434"/>
      <c r="D72" s="81" t="s">
        <v>40</v>
      </c>
      <c r="E72" s="82"/>
      <c r="F72" s="119"/>
      <c r="G72" s="135" t="s">
        <v>41</v>
      </c>
      <c r="H72" s="136"/>
      <c r="I72" s="136"/>
      <c r="J72" s="232"/>
      <c r="K72" s="78">
        <v>190.42</v>
      </c>
      <c r="L72" s="79"/>
      <c r="M72" s="79"/>
      <c r="N72" s="76" t="s">
        <v>471</v>
      </c>
      <c r="O72" s="76"/>
      <c r="P72" s="201"/>
    </row>
    <row r="73" spans="2:16" ht="20.100000000000001" customHeight="1">
      <c r="B73" s="435"/>
      <c r="C73" s="436"/>
      <c r="D73" s="120"/>
      <c r="E73" s="121"/>
      <c r="F73" s="122"/>
      <c r="G73" s="196" t="s">
        <v>42</v>
      </c>
      <c r="H73" s="196"/>
      <c r="I73" s="196"/>
      <c r="J73" s="196"/>
      <c r="K73" s="78">
        <v>95.21</v>
      </c>
      <c r="L73" s="79"/>
      <c r="M73" s="79"/>
      <c r="N73" s="76" t="s">
        <v>471</v>
      </c>
      <c r="O73" s="76"/>
      <c r="P73" s="201"/>
    </row>
    <row r="74" spans="2:16" ht="20.100000000000001" customHeight="1">
      <c r="B74" s="435"/>
      <c r="C74" s="436"/>
      <c r="D74" s="95" t="s">
        <v>43</v>
      </c>
      <c r="E74" s="95"/>
      <c r="F74" s="95"/>
      <c r="G74" s="87" t="s">
        <v>2550</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2551</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2552</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2548</v>
      </c>
      <c r="L83" s="79"/>
      <c r="M83" s="79"/>
      <c r="N83" s="79"/>
      <c r="O83" s="79"/>
      <c r="P83" s="80"/>
    </row>
    <row r="84" spans="2:19" ht="20.100000000000001" customHeight="1">
      <c r="B84" s="435"/>
      <c r="C84" s="436"/>
      <c r="D84" s="95"/>
      <c r="E84" s="95"/>
      <c r="F84" s="95"/>
      <c r="G84" s="218"/>
      <c r="H84" s="81" t="s">
        <v>420</v>
      </c>
      <c r="I84" s="82"/>
      <c r="J84" s="119"/>
      <c r="K84" s="78" t="s">
        <v>2549</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2023</v>
      </c>
      <c r="L86" s="39" t="s">
        <v>465</v>
      </c>
      <c r="M86" s="61">
        <v>9</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2025</v>
      </c>
      <c r="L88" s="39" t="s">
        <v>465</v>
      </c>
      <c r="M88" s="61">
        <v>8</v>
      </c>
      <c r="N88" s="39" t="s">
        <v>466</v>
      </c>
      <c r="O88" s="61">
        <v>31</v>
      </c>
      <c r="P88" s="40" t="s">
        <v>467</v>
      </c>
    </row>
    <row r="89" spans="2:19" ht="20.100000000000001" customHeight="1">
      <c r="B89" s="437"/>
      <c r="C89" s="438"/>
      <c r="D89" s="95"/>
      <c r="E89" s="95"/>
      <c r="F89" s="95"/>
      <c r="G89" s="219"/>
      <c r="H89" s="76" t="s">
        <v>421</v>
      </c>
      <c r="I89" s="76"/>
      <c r="J89" s="77"/>
      <c r="K89" s="78" t="s">
        <v>2549</v>
      </c>
      <c r="L89" s="79"/>
      <c r="M89" s="79"/>
      <c r="N89" s="79"/>
      <c r="O89" s="79"/>
      <c r="P89" s="80"/>
    </row>
    <row r="90" spans="2:19" ht="20.100000000000001" customHeight="1">
      <c r="B90" s="153" t="s">
        <v>45</v>
      </c>
      <c r="C90" s="95"/>
      <c r="D90" s="237" t="s">
        <v>46</v>
      </c>
      <c r="E90" s="82"/>
      <c r="F90" s="119"/>
      <c r="G90" s="87" t="s">
        <v>2553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7.45</v>
      </c>
      <c r="K95" s="50" t="s">
        <v>471</v>
      </c>
      <c r="L95" s="78">
        <v>1</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7.45</v>
      </c>
      <c r="K96" s="50" t="s">
        <v>471</v>
      </c>
      <c r="L96" s="78">
        <v>1</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2359</v>
      </c>
      <c r="G97" s="87"/>
      <c r="H97" s="87" t="s">
        <v>2359</v>
      </c>
      <c r="I97" s="87"/>
      <c r="J97" s="23">
        <v>7.45</v>
      </c>
      <c r="K97" s="50" t="s">
        <v>471</v>
      </c>
      <c r="L97" s="78">
        <v>1</v>
      </c>
      <c r="M97" s="160"/>
      <c r="N97" s="150" t="s">
        <v>2396</v>
      </c>
      <c r="O97" s="151"/>
      <c r="P97" s="152"/>
      <c r="S97" s="15" t="str">
        <f t="shared" si="0"/>
        <v/>
      </c>
    </row>
    <row r="98" spans="2:19" ht="20.100000000000001" customHeight="1">
      <c r="B98" s="153"/>
      <c r="C98" s="95"/>
      <c r="D98" s="95" t="s">
        <v>50</v>
      </c>
      <c r="E98" s="95"/>
      <c r="F98" s="87" t="s">
        <v>2359</v>
      </c>
      <c r="G98" s="87"/>
      <c r="H98" s="87" t="s">
        <v>2359</v>
      </c>
      <c r="I98" s="87"/>
      <c r="J98" s="23">
        <v>7.45</v>
      </c>
      <c r="K98" s="50" t="s">
        <v>471</v>
      </c>
      <c r="L98" s="78">
        <v>1</v>
      </c>
      <c r="M98" s="160"/>
      <c r="N98" s="150" t="s">
        <v>2396</v>
      </c>
      <c r="O98" s="151"/>
      <c r="P98" s="152"/>
      <c r="S98" s="15" t="str">
        <f t="shared" si="0"/>
        <v/>
      </c>
    </row>
    <row r="99" spans="2:19" ht="20.100000000000001" customHeight="1">
      <c r="B99" s="153"/>
      <c r="C99" s="95"/>
      <c r="D99" s="95" t="s">
        <v>51</v>
      </c>
      <c r="E99" s="95"/>
      <c r="F99" s="87" t="s">
        <v>2359</v>
      </c>
      <c r="G99" s="87"/>
      <c r="H99" s="87" t="s">
        <v>2359</v>
      </c>
      <c r="I99" s="87"/>
      <c r="J99" s="23">
        <v>8.2799999999999994</v>
      </c>
      <c r="K99" s="50" t="s">
        <v>471</v>
      </c>
      <c r="L99" s="78">
        <v>1</v>
      </c>
      <c r="M99" s="160"/>
      <c r="N99" s="150" t="s">
        <v>2396</v>
      </c>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2</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2</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0</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0</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00000000000001" customHeight="1">
      <c r="B113" s="242"/>
      <c r="C113" s="243"/>
      <c r="D113" s="75" t="s">
        <v>78</v>
      </c>
      <c r="E113" s="76"/>
      <c r="F113" s="77"/>
      <c r="G113" s="87" t="s">
        <v>2549</v>
      </c>
      <c r="H113" s="87"/>
      <c r="I113" s="87"/>
      <c r="J113" s="87"/>
      <c r="K113" s="87"/>
      <c r="L113" s="87"/>
      <c r="M113" s="87"/>
      <c r="N113" s="87"/>
      <c r="O113" s="78"/>
      <c r="P113" s="88"/>
    </row>
    <row r="114" spans="2:16" ht="20.100000000000001" customHeight="1">
      <c r="B114" s="242"/>
      <c r="C114" s="243"/>
      <c r="D114" s="237" t="s">
        <v>79</v>
      </c>
      <c r="E114" s="221"/>
      <c r="F114" s="222"/>
      <c r="G114" s="240" t="s">
        <v>2549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2554</v>
      </c>
      <c r="H116" s="87"/>
      <c r="I116" s="87"/>
      <c r="J116" s="87"/>
      <c r="K116" s="87"/>
      <c r="L116" s="87"/>
      <c r="M116" s="87"/>
      <c r="N116" s="87"/>
      <c r="O116" s="78"/>
      <c r="P116" s="88"/>
    </row>
    <row r="117" spans="2:16" ht="20.100000000000001" customHeight="1">
      <c r="B117" s="220" t="s">
        <v>70</v>
      </c>
      <c r="C117" s="222"/>
      <c r="D117" s="75" t="s">
        <v>72</v>
      </c>
      <c r="E117" s="76"/>
      <c r="F117" s="77"/>
      <c r="G117" s="87" t="s">
        <v>2549</v>
      </c>
      <c r="H117" s="87"/>
      <c r="I117" s="87"/>
      <c r="J117" s="87"/>
      <c r="K117" s="87"/>
      <c r="L117" s="87"/>
      <c r="M117" s="87"/>
      <c r="N117" s="87"/>
      <c r="O117" s="78"/>
      <c r="P117" s="88"/>
    </row>
    <row r="118" spans="2:16" ht="20.100000000000001" customHeight="1">
      <c r="B118" s="223"/>
      <c r="C118" s="225"/>
      <c r="D118" s="84" t="s">
        <v>73</v>
      </c>
      <c r="E118" s="85"/>
      <c r="F118" s="86"/>
      <c r="G118" s="87" t="s">
        <v>2549</v>
      </c>
      <c r="H118" s="87"/>
      <c r="I118" s="87"/>
      <c r="J118" s="87"/>
      <c r="K118" s="87"/>
      <c r="L118" s="87"/>
      <c r="M118" s="87"/>
      <c r="N118" s="87"/>
      <c r="O118" s="78"/>
      <c r="P118" s="88"/>
    </row>
    <row r="119" spans="2:16" ht="20.100000000000001" customHeight="1">
      <c r="B119" s="223"/>
      <c r="C119" s="225"/>
      <c r="D119" s="245" t="s">
        <v>74</v>
      </c>
      <c r="E119" s="246"/>
      <c r="F119" s="247"/>
      <c r="G119" s="87" t="s">
        <v>2549</v>
      </c>
      <c r="H119" s="87"/>
      <c r="I119" s="87"/>
      <c r="J119" s="87"/>
      <c r="K119" s="87"/>
      <c r="L119" s="87"/>
      <c r="M119" s="87"/>
      <c r="N119" s="87"/>
      <c r="O119" s="78"/>
      <c r="P119" s="88"/>
    </row>
    <row r="120" spans="2:16" ht="20.100000000000001" customHeight="1">
      <c r="B120" s="223"/>
      <c r="C120" s="225"/>
      <c r="D120" s="75" t="s">
        <v>75</v>
      </c>
      <c r="E120" s="76"/>
      <c r="F120" s="77"/>
      <c r="G120" s="87" t="s">
        <v>2549</v>
      </c>
      <c r="H120" s="87"/>
      <c r="I120" s="87"/>
      <c r="J120" s="87"/>
      <c r="K120" s="87"/>
      <c r="L120" s="87"/>
      <c r="M120" s="87"/>
      <c r="N120" s="87"/>
      <c r="O120" s="78"/>
      <c r="P120" s="88"/>
    </row>
    <row r="121" spans="2:16" ht="20.100000000000001" customHeight="1">
      <c r="B121" s="223"/>
      <c r="C121" s="225"/>
      <c r="D121" s="75" t="s">
        <v>76</v>
      </c>
      <c r="E121" s="76"/>
      <c r="F121" s="77"/>
      <c r="G121" s="87" t="s">
        <v>2549</v>
      </c>
      <c r="H121" s="87"/>
      <c r="I121" s="87"/>
      <c r="J121" s="87"/>
      <c r="K121" s="87"/>
      <c r="L121" s="87"/>
      <c r="M121" s="87"/>
      <c r="N121" s="87"/>
      <c r="O121" s="78"/>
      <c r="P121" s="88"/>
    </row>
    <row r="122" spans="2:16" ht="20.100000000000001" customHeight="1">
      <c r="B122" s="248"/>
      <c r="C122" s="249"/>
      <c r="D122" s="75" t="s">
        <v>77</v>
      </c>
      <c r="E122" s="76"/>
      <c r="F122" s="77"/>
      <c r="G122" s="87" t="s">
        <v>2549</v>
      </c>
      <c r="H122" s="87"/>
      <c r="I122" s="87"/>
      <c r="J122" s="87"/>
      <c r="K122" s="87"/>
      <c r="L122" s="87"/>
      <c r="M122" s="87"/>
      <c r="N122" s="87"/>
      <c r="O122" s="78"/>
      <c r="P122" s="88"/>
    </row>
    <row r="123" spans="2:16" ht="20.100000000000001" customHeight="1">
      <c r="B123" s="220" t="s">
        <v>411</v>
      </c>
      <c r="C123" s="222"/>
      <c r="D123" s="75" t="s">
        <v>429</v>
      </c>
      <c r="E123" s="76"/>
      <c r="F123" s="77"/>
      <c r="G123" s="87" t="s">
        <v>2603</v>
      </c>
      <c r="H123" s="87"/>
      <c r="I123" s="87"/>
      <c r="J123" s="87"/>
      <c r="K123" s="87"/>
      <c r="L123" s="87"/>
      <c r="M123" s="87"/>
      <c r="N123" s="87"/>
      <c r="O123" s="78"/>
      <c r="P123" s="88"/>
    </row>
    <row r="124" spans="2:16" ht="20.100000000000001" customHeight="1">
      <c r="B124" s="223"/>
      <c r="C124" s="225"/>
      <c r="D124" s="84" t="s">
        <v>430</v>
      </c>
      <c r="E124" s="85"/>
      <c r="F124" s="86"/>
      <c r="G124" s="87" t="s">
        <v>2555</v>
      </c>
      <c r="H124" s="87"/>
      <c r="I124" s="87"/>
      <c r="J124" s="87"/>
      <c r="K124" s="87"/>
      <c r="L124" s="87"/>
      <c r="M124" s="87"/>
      <c r="N124" s="87"/>
      <c r="O124" s="78"/>
      <c r="P124" s="88"/>
    </row>
    <row r="125" spans="2:16" ht="20.100000000000001" customHeight="1">
      <c r="B125" s="223"/>
      <c r="C125" s="225"/>
      <c r="D125" s="245" t="s">
        <v>431</v>
      </c>
      <c r="E125" s="246"/>
      <c r="F125" s="247"/>
      <c r="G125" s="87" t="s">
        <v>2555</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2556</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2557</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2557</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2557</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2557</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2557</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2557</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2558</v>
      </c>
      <c r="G197" s="203" t="s">
        <v>455</v>
      </c>
      <c r="H197" s="203"/>
      <c r="I197" s="203"/>
      <c r="J197" s="203"/>
      <c r="K197" s="203"/>
      <c r="L197" s="203"/>
      <c r="M197" s="203"/>
      <c r="N197" s="203"/>
      <c r="O197" s="203"/>
      <c r="P197" s="217"/>
    </row>
    <row r="198" spans="1:20" ht="20.100000000000001" customHeight="1">
      <c r="B198" s="153"/>
      <c r="C198" s="95"/>
      <c r="D198" s="95"/>
      <c r="E198" s="95"/>
      <c r="F198" s="14" t="s">
        <v>2558</v>
      </c>
      <c r="G198" s="76" t="s">
        <v>456</v>
      </c>
      <c r="H198" s="76"/>
      <c r="I198" s="76"/>
      <c r="J198" s="76"/>
      <c r="K198" s="76"/>
      <c r="L198" s="76"/>
      <c r="M198" s="76"/>
      <c r="N198" s="76"/>
      <c r="O198" s="76"/>
      <c r="P198" s="201"/>
    </row>
    <row r="199" spans="1:20" ht="20.100000000000001" customHeight="1">
      <c r="B199" s="153"/>
      <c r="C199" s="95"/>
      <c r="D199" s="95"/>
      <c r="E199" s="95"/>
      <c r="F199" s="14" t="s">
        <v>2558</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t="s">
        <v>2559</v>
      </c>
      <c r="J201" s="97"/>
      <c r="K201" s="97"/>
      <c r="L201" s="97"/>
      <c r="M201" s="97"/>
      <c r="N201" s="97"/>
      <c r="O201" s="98"/>
      <c r="P201" s="99"/>
    </row>
    <row r="202" spans="1:20" ht="39.9" customHeight="1">
      <c r="B202" s="293"/>
      <c r="C202" s="294"/>
      <c r="D202" s="109"/>
      <c r="E202" s="110"/>
      <c r="F202" s="95" t="s">
        <v>103</v>
      </c>
      <c r="G202" s="95"/>
      <c r="H202" s="95"/>
      <c r="I202" s="96" t="s">
        <v>2560</v>
      </c>
      <c r="J202" s="97"/>
      <c r="K202" s="97"/>
      <c r="L202" s="97"/>
      <c r="M202" s="97"/>
      <c r="N202" s="97"/>
      <c r="O202" s="98"/>
      <c r="P202" s="99"/>
    </row>
    <row r="203" spans="1:20" ht="79.5" customHeight="1">
      <c r="B203" s="293"/>
      <c r="C203" s="294"/>
      <c r="D203" s="109"/>
      <c r="E203" s="110"/>
      <c r="F203" s="95" t="s">
        <v>104</v>
      </c>
      <c r="G203" s="95"/>
      <c r="H203" s="95"/>
      <c r="I203" s="96" t="s">
        <v>2561</v>
      </c>
      <c r="J203" s="97"/>
      <c r="K203" s="97"/>
      <c r="L203" s="97"/>
      <c r="M203" s="97"/>
      <c r="N203" s="97"/>
      <c r="O203" s="98"/>
      <c r="P203" s="99"/>
    </row>
    <row r="204" spans="1:20" ht="79.5" customHeight="1">
      <c r="B204" s="293"/>
      <c r="C204" s="294"/>
      <c r="D204" s="109"/>
      <c r="E204" s="110"/>
      <c r="F204" s="95" t="s">
        <v>413</v>
      </c>
      <c r="G204" s="95"/>
      <c r="H204" s="95"/>
      <c r="I204" s="96" t="s">
        <v>2562</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2549</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2549</v>
      </c>
      <c r="N206" s="79"/>
      <c r="O206" s="79"/>
      <c r="P206" s="80"/>
      <c r="T206" s="69"/>
    </row>
    <row r="207" spans="1:20" ht="39.9" customHeight="1">
      <c r="B207" s="293"/>
      <c r="C207" s="294"/>
      <c r="D207" s="107">
        <v>2</v>
      </c>
      <c r="E207" s="108"/>
      <c r="F207" s="95" t="s">
        <v>5</v>
      </c>
      <c r="G207" s="95"/>
      <c r="H207" s="95"/>
      <c r="I207" s="92"/>
      <c r="J207" s="93"/>
      <c r="K207" s="93"/>
      <c r="L207" s="93"/>
      <c r="M207" s="93"/>
      <c r="N207" s="93"/>
      <c r="O207" s="93"/>
      <c r="P207" s="94"/>
    </row>
    <row r="208" spans="1:20" ht="39.9"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c r="N212" s="79"/>
      <c r="O212" s="79"/>
      <c r="P212" s="80"/>
      <c r="T212" s="69"/>
    </row>
    <row r="213" spans="1:20" ht="39.9" customHeight="1">
      <c r="B213" s="293"/>
      <c r="C213" s="294"/>
      <c r="D213" s="107">
        <v>3</v>
      </c>
      <c r="E213" s="108"/>
      <c r="F213" s="95" t="s">
        <v>5</v>
      </c>
      <c r="G213" s="95"/>
      <c r="H213" s="95"/>
      <c r="I213" s="92"/>
      <c r="J213" s="93"/>
      <c r="K213" s="93"/>
      <c r="L213" s="93"/>
      <c r="M213" s="93"/>
      <c r="N213" s="93"/>
      <c r="O213" s="93"/>
      <c r="P213" s="94"/>
    </row>
    <row r="214" spans="1:20" ht="39.9"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2563</v>
      </c>
      <c r="J235" s="97"/>
      <c r="K235" s="97"/>
      <c r="L235" s="97"/>
      <c r="M235" s="97"/>
      <c r="N235" s="97"/>
      <c r="O235" s="98"/>
      <c r="P235" s="99"/>
    </row>
    <row r="236" spans="1:20" ht="39.9" customHeight="1">
      <c r="B236" s="293"/>
      <c r="C236" s="294"/>
      <c r="D236" s="288"/>
      <c r="E236" s="110"/>
      <c r="F236" s="95" t="s">
        <v>103</v>
      </c>
      <c r="G236" s="95"/>
      <c r="H236" s="95"/>
      <c r="I236" s="96" t="s">
        <v>2564</v>
      </c>
      <c r="J236" s="97"/>
      <c r="K236" s="97"/>
      <c r="L236" s="97"/>
      <c r="M236" s="97"/>
      <c r="N236" s="97"/>
      <c r="O236" s="98"/>
      <c r="P236" s="99"/>
    </row>
    <row r="237" spans="1:20" ht="39.9" customHeight="1">
      <c r="B237" s="293"/>
      <c r="C237" s="294"/>
      <c r="D237" s="288"/>
      <c r="E237" s="110"/>
      <c r="F237" s="194" t="s">
        <v>105</v>
      </c>
      <c r="G237" s="194"/>
      <c r="H237" s="194"/>
      <c r="I237" s="96" t="s">
        <v>2565</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2558</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2566</v>
      </c>
      <c r="G246" s="93"/>
      <c r="H246" s="93"/>
      <c r="I246" s="93"/>
      <c r="J246" s="93"/>
      <c r="K246" s="93"/>
      <c r="L246" s="93"/>
      <c r="M246" s="93"/>
      <c r="N246" s="93"/>
      <c r="O246" s="93"/>
      <c r="P246" s="94"/>
    </row>
    <row r="247" spans="2:16" ht="120" customHeight="1">
      <c r="B247" s="153" t="s">
        <v>110</v>
      </c>
      <c r="C247" s="95"/>
      <c r="D247" s="95"/>
      <c r="E247" s="95"/>
      <c r="F247" s="92" t="s">
        <v>2567</v>
      </c>
      <c r="G247" s="93"/>
      <c r="H247" s="93"/>
      <c r="I247" s="93"/>
      <c r="J247" s="93"/>
      <c r="K247" s="93"/>
      <c r="L247" s="93"/>
      <c r="M247" s="93"/>
      <c r="N247" s="93"/>
      <c r="O247" s="93"/>
      <c r="P247" s="94"/>
    </row>
    <row r="248" spans="2:16" ht="20.100000000000001" customHeight="1">
      <c r="B248" s="153" t="s">
        <v>111</v>
      </c>
      <c r="C248" s="95"/>
      <c r="D248" s="95"/>
      <c r="E248" s="95"/>
      <c r="F248" s="78" t="s">
        <v>2548</v>
      </c>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t="s">
        <v>2548</v>
      </c>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2548</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2548</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2549</v>
      </c>
      <c r="K263" s="87"/>
      <c r="L263" s="87"/>
      <c r="M263" s="87"/>
      <c r="N263" s="87"/>
      <c r="O263" s="78"/>
      <c r="P263" s="88"/>
      <c r="S263" s="15" t="str">
        <f>IF(J263="","未記入","")</f>
        <v/>
      </c>
    </row>
    <row r="264" spans="2:20" ht="120" customHeight="1">
      <c r="B264" s="153" t="s">
        <v>123</v>
      </c>
      <c r="C264" s="95"/>
      <c r="D264" s="95"/>
      <c r="E264" s="95"/>
      <c r="F264" s="92" t="s">
        <v>2568</v>
      </c>
      <c r="G264" s="93"/>
      <c r="H264" s="93"/>
      <c r="I264" s="93"/>
      <c r="J264" s="93"/>
      <c r="K264" s="93"/>
      <c r="L264" s="93"/>
      <c r="M264" s="93"/>
      <c r="N264" s="93"/>
      <c r="O264" s="93"/>
      <c r="P264" s="94"/>
    </row>
    <row r="265" spans="2:20" ht="60" customHeight="1">
      <c r="B265" s="153" t="s">
        <v>474</v>
      </c>
      <c r="C265" s="95"/>
      <c r="D265" s="95"/>
      <c r="E265" s="95"/>
      <c r="F265" s="92" t="s">
        <v>2569</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2570</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2548</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v>6</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8</v>
      </c>
      <c r="F285" s="244"/>
      <c r="G285" s="244"/>
      <c r="H285" s="78">
        <v>3</v>
      </c>
      <c r="I285" s="79"/>
      <c r="J285" s="160"/>
      <c r="K285" s="87">
        <v>5</v>
      </c>
      <c r="L285" s="87"/>
      <c r="M285" s="87"/>
      <c r="N285" s="87">
        <v>5.7</v>
      </c>
      <c r="O285" s="78"/>
      <c r="P285" s="88"/>
    </row>
    <row r="286" spans="1:20" ht="20.100000000000001" customHeight="1">
      <c r="B286" s="45"/>
      <c r="C286" s="95" t="s">
        <v>139</v>
      </c>
      <c r="D286" s="95"/>
      <c r="E286" s="244">
        <f>IF(OR($H$286&lt;&gt;"",$K$286&lt;&gt;""),SUM($H$286,$K$286),"")</f>
        <v>1</v>
      </c>
      <c r="F286" s="244"/>
      <c r="G286" s="244"/>
      <c r="H286" s="78">
        <v>1</v>
      </c>
      <c r="I286" s="79"/>
      <c r="J286" s="160"/>
      <c r="K286" s="87"/>
      <c r="L286" s="87"/>
      <c r="M286" s="87"/>
      <c r="N286" s="87">
        <v>1</v>
      </c>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f>IF(OR($H$292&lt;&gt;"",$K$292&lt;&gt;""),SUM($H$292,$K$292),"")</f>
        <v>1</v>
      </c>
      <c r="F292" s="244"/>
      <c r="G292" s="244"/>
      <c r="H292" s="78"/>
      <c r="I292" s="79"/>
      <c r="J292" s="160"/>
      <c r="K292" s="87">
        <v>1</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6</v>
      </c>
      <c r="H303" s="141"/>
      <c r="I303" s="104"/>
      <c r="J303" s="87">
        <v>2</v>
      </c>
      <c r="K303" s="87"/>
      <c r="L303" s="87"/>
      <c r="M303" s="87">
        <v>4</v>
      </c>
      <c r="N303" s="87"/>
      <c r="O303" s="78"/>
      <c r="P303" s="88"/>
    </row>
    <row r="304" spans="2:20" ht="20.100000000000001" customHeight="1">
      <c r="B304" s="153" t="s">
        <v>158</v>
      </c>
      <c r="C304" s="95"/>
      <c r="D304" s="95"/>
      <c r="E304" s="95"/>
      <c r="F304" s="95"/>
      <c r="G304" s="103">
        <f>IF(OR($J$304&lt;&gt;"",$M$304&lt;&gt;""),SUM($J$304,$M$304),"")</f>
        <v>2</v>
      </c>
      <c r="H304" s="141"/>
      <c r="I304" s="104"/>
      <c r="J304" s="87">
        <v>1</v>
      </c>
      <c r="K304" s="87"/>
      <c r="L304" s="87"/>
      <c r="M304" s="87">
        <v>1</v>
      </c>
      <c r="N304" s="87"/>
      <c r="O304" s="78"/>
      <c r="P304" s="88"/>
    </row>
    <row r="305" spans="1:20" ht="20.100000000000001" customHeight="1">
      <c r="B305" s="153" t="s">
        <v>390</v>
      </c>
      <c r="C305" s="95"/>
      <c r="D305" s="95"/>
      <c r="E305" s="95"/>
      <c r="F305" s="95"/>
      <c r="G305" s="103">
        <f>IF(OR($J$305&lt;&gt;"",$M$305&lt;&gt;""),SUM($J$305,$M$305),"")</f>
        <v>2</v>
      </c>
      <c r="H305" s="141"/>
      <c r="I305" s="104"/>
      <c r="J305" s="87">
        <v>0</v>
      </c>
      <c r="K305" s="87"/>
      <c r="L305" s="87"/>
      <c r="M305" s="87">
        <v>2</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1</v>
      </c>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v>5</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2549</v>
      </c>
      <c r="M339" s="148"/>
      <c r="N339" s="148"/>
      <c r="O339" s="148"/>
      <c r="P339" s="149"/>
    </row>
    <row r="340" spans="2:20" ht="20.100000000000001" customHeight="1">
      <c r="B340" s="138"/>
      <c r="C340" s="139"/>
      <c r="D340" s="139"/>
      <c r="E340" s="139"/>
      <c r="F340" s="140"/>
      <c r="G340" s="237" t="s">
        <v>440</v>
      </c>
      <c r="H340" s="222"/>
      <c r="I340" s="78" t="s">
        <v>2549</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2571</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v>1</v>
      </c>
      <c r="J345" s="28">
        <v>1</v>
      </c>
      <c r="K345" s="28"/>
      <c r="L345" s="28"/>
      <c r="M345" s="28"/>
      <c r="N345" s="28"/>
      <c r="O345" s="28"/>
      <c r="P345" s="28"/>
      <c r="Q345" s="12"/>
    </row>
    <row r="346" spans="2:20" ht="20.100000000000001" customHeight="1">
      <c r="B346" s="220" t="s">
        <v>181</v>
      </c>
      <c r="C346" s="221"/>
      <c r="D346" s="221"/>
      <c r="E346" s="221"/>
      <c r="F346" s="222"/>
      <c r="G346" s="28"/>
      <c r="H346" s="28"/>
      <c r="I346" s="28"/>
      <c r="J346" s="28">
        <v>1</v>
      </c>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v>1</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4</v>
      </c>
      <c r="J354" s="28">
        <v>5</v>
      </c>
      <c r="K354" s="28"/>
      <c r="L354" s="28"/>
      <c r="M354" s="28"/>
      <c r="N354" s="28"/>
      <c r="O354" s="28"/>
      <c r="P354" s="28"/>
      <c r="Q354" s="12"/>
    </row>
    <row r="355" spans="1:20" ht="20.100000000000001" customHeight="1" thickBot="1">
      <c r="B355" s="182" t="s">
        <v>188</v>
      </c>
      <c r="C355" s="183"/>
      <c r="D355" s="183"/>
      <c r="E355" s="183"/>
      <c r="F355" s="183"/>
      <c r="G355" s="183"/>
      <c r="H355" s="267" t="s">
        <v>2549</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2572</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2573</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2548</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2548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2574</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2575</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2576</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4</v>
      </c>
      <c r="J376" s="87"/>
      <c r="K376" s="87"/>
      <c r="L376" s="87"/>
      <c r="M376" s="78">
        <v>5</v>
      </c>
      <c r="N376" s="79"/>
      <c r="O376" s="79"/>
      <c r="P376" s="80"/>
    </row>
    <row r="377" spans="2:20" ht="20.100000000000001" customHeight="1">
      <c r="B377" s="153"/>
      <c r="C377" s="95"/>
      <c r="D377" s="95"/>
      <c r="E377" s="75" t="s">
        <v>210</v>
      </c>
      <c r="F377" s="76"/>
      <c r="G377" s="76"/>
      <c r="H377" s="77"/>
      <c r="I377" s="78">
        <v>85</v>
      </c>
      <c r="J377" s="79"/>
      <c r="K377" s="79"/>
      <c r="L377" s="55" t="s">
        <v>479</v>
      </c>
      <c r="M377" s="78">
        <v>80</v>
      </c>
      <c r="N377" s="79"/>
      <c r="O377" s="79"/>
      <c r="P377" s="40" t="s">
        <v>479</v>
      </c>
    </row>
    <row r="378" spans="2:20" ht="20.100000000000001" customHeight="1">
      <c r="B378" s="153" t="s">
        <v>45</v>
      </c>
      <c r="C378" s="95"/>
      <c r="D378" s="95"/>
      <c r="E378" s="75" t="s">
        <v>211</v>
      </c>
      <c r="F378" s="76"/>
      <c r="G378" s="76"/>
      <c r="H378" s="77"/>
      <c r="I378" s="78">
        <v>7.29</v>
      </c>
      <c r="J378" s="79"/>
      <c r="K378" s="79"/>
      <c r="L378" s="55" t="s">
        <v>471</v>
      </c>
      <c r="M378" s="78">
        <v>7.29</v>
      </c>
      <c r="N378" s="79"/>
      <c r="O378" s="79"/>
      <c r="P378" s="40" t="s">
        <v>471</v>
      </c>
    </row>
    <row r="379" spans="2:20" ht="20.100000000000001" customHeight="1">
      <c r="B379" s="153"/>
      <c r="C379" s="95"/>
      <c r="D379" s="95"/>
      <c r="E379" s="75" t="s">
        <v>212</v>
      </c>
      <c r="F379" s="76"/>
      <c r="G379" s="76"/>
      <c r="H379" s="77"/>
      <c r="I379" s="87" t="s">
        <v>2359</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128000</v>
      </c>
      <c r="J384" s="79"/>
      <c r="K384" s="79"/>
      <c r="L384" s="50" t="s">
        <v>480</v>
      </c>
      <c r="M384" s="78">
        <v>128000</v>
      </c>
      <c r="N384" s="79"/>
      <c r="O384" s="79"/>
      <c r="P384" s="37" t="s">
        <v>480</v>
      </c>
    </row>
    <row r="385" spans="2:20" ht="20.100000000000001" customHeight="1">
      <c r="B385" s="373"/>
      <c r="C385" s="75" t="s">
        <v>205</v>
      </c>
      <c r="D385" s="76"/>
      <c r="E385" s="76"/>
      <c r="F385" s="76"/>
      <c r="G385" s="76"/>
      <c r="H385" s="77"/>
      <c r="I385" s="78">
        <v>52000</v>
      </c>
      <c r="J385" s="79"/>
      <c r="K385" s="79"/>
      <c r="L385" s="50" t="s">
        <v>480</v>
      </c>
      <c r="M385" s="78">
        <v>52000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45000</v>
      </c>
      <c r="J387" s="79"/>
      <c r="K387" s="79"/>
      <c r="L387" s="50" t="s">
        <v>480</v>
      </c>
      <c r="M387" s="78">
        <v>45000</v>
      </c>
      <c r="N387" s="79"/>
      <c r="O387" s="79"/>
      <c r="P387" s="37" t="s">
        <v>480</v>
      </c>
    </row>
    <row r="388" spans="2:20" ht="20.100000000000001" customHeight="1">
      <c r="B388" s="153"/>
      <c r="C388" s="374"/>
      <c r="D388" s="374"/>
      <c r="E388" s="75" t="s">
        <v>217</v>
      </c>
      <c r="F388" s="76"/>
      <c r="G388" s="76"/>
      <c r="H388" s="77"/>
      <c r="I388" s="78">
        <v>16000</v>
      </c>
      <c r="J388" s="79"/>
      <c r="K388" s="79"/>
      <c r="L388" s="50" t="s">
        <v>480</v>
      </c>
      <c r="M388" s="78">
        <v>16000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v>15000</v>
      </c>
      <c r="J390" s="79"/>
      <c r="K390" s="79"/>
      <c r="L390" s="50" t="s">
        <v>480</v>
      </c>
      <c r="M390" s="78">
        <v>15000</v>
      </c>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2577</v>
      </c>
      <c r="H401" s="93"/>
      <c r="I401" s="93"/>
      <c r="J401" s="93"/>
      <c r="K401" s="93"/>
      <c r="L401" s="93"/>
      <c r="M401" s="93"/>
      <c r="N401" s="93"/>
      <c r="O401" s="93"/>
      <c r="P401" s="94"/>
    </row>
    <row r="402" spans="2:20" ht="120" customHeight="1">
      <c r="B402" s="142" t="s">
        <v>216</v>
      </c>
      <c r="C402" s="76"/>
      <c r="D402" s="76"/>
      <c r="E402" s="76"/>
      <c r="F402" s="77"/>
      <c r="G402" s="92" t="s">
        <v>2578</v>
      </c>
      <c r="H402" s="93"/>
      <c r="I402" s="93"/>
      <c r="J402" s="93"/>
      <c r="K402" s="93"/>
      <c r="L402" s="93"/>
      <c r="M402" s="93"/>
      <c r="N402" s="93"/>
      <c r="O402" s="93"/>
      <c r="P402" s="94"/>
    </row>
    <row r="403" spans="2:20" ht="120" customHeight="1">
      <c r="B403" s="142" t="s">
        <v>219</v>
      </c>
      <c r="C403" s="76"/>
      <c r="D403" s="76"/>
      <c r="E403" s="76"/>
      <c r="F403" s="77"/>
      <c r="G403" s="92" t="s">
        <v>2579</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2580</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v>
      </c>
      <c r="I431" s="148"/>
      <c r="J431" s="148"/>
      <c r="K431" s="148"/>
      <c r="L431" s="148"/>
      <c r="M431" s="148"/>
      <c r="N431" s="148"/>
      <c r="O431" s="148"/>
      <c r="P431" s="49" t="s">
        <v>476</v>
      </c>
    </row>
    <row r="432" spans="1:20" ht="20.100000000000001" customHeight="1">
      <c r="B432" s="134"/>
      <c r="C432" s="122"/>
      <c r="D432" s="95" t="s">
        <v>245</v>
      </c>
      <c r="E432" s="95"/>
      <c r="F432" s="95"/>
      <c r="G432" s="95"/>
      <c r="H432" s="78">
        <v>3</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2</v>
      </c>
      <c r="I435" s="79"/>
      <c r="J435" s="79"/>
      <c r="K435" s="79"/>
      <c r="L435" s="79"/>
      <c r="M435" s="79"/>
      <c r="N435" s="79"/>
      <c r="O435" s="79"/>
      <c r="P435" s="37" t="s">
        <v>478</v>
      </c>
    </row>
    <row r="436" spans="2:16" ht="20.100000000000001" customHeight="1">
      <c r="B436" s="153"/>
      <c r="C436" s="95"/>
      <c r="D436" s="95" t="s">
        <v>249</v>
      </c>
      <c r="E436" s="95"/>
      <c r="F436" s="95"/>
      <c r="G436" s="95"/>
      <c r="H436" s="78">
        <v>2</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v>3</v>
      </c>
      <c r="I443" s="79"/>
      <c r="J443" s="79"/>
      <c r="K443" s="79"/>
      <c r="L443" s="79"/>
      <c r="M443" s="79"/>
      <c r="N443" s="79"/>
      <c r="O443" s="79"/>
      <c r="P443" s="37" t="s">
        <v>478</v>
      </c>
    </row>
    <row r="444" spans="2:16" ht="20.100000000000001" customHeight="1">
      <c r="B444" s="400"/>
      <c r="C444" s="401"/>
      <c r="D444" s="95" t="s">
        <v>257</v>
      </c>
      <c r="E444" s="95"/>
      <c r="F444" s="95"/>
      <c r="G444" s="95"/>
      <c r="H444" s="78">
        <v>2</v>
      </c>
      <c r="I444" s="79"/>
      <c r="J444" s="79"/>
      <c r="K444" s="79"/>
      <c r="L444" s="79"/>
      <c r="M444" s="79"/>
      <c r="N444" s="79"/>
      <c r="O444" s="79"/>
      <c r="P444" s="37" t="s">
        <v>478</v>
      </c>
    </row>
    <row r="445" spans="2:16" ht="20.100000000000001" customHeight="1">
      <c r="B445" s="153" t="s">
        <v>243</v>
      </c>
      <c r="C445" s="95"/>
      <c r="D445" s="95" t="s">
        <v>258</v>
      </c>
      <c r="E445" s="95"/>
      <c r="F445" s="95"/>
      <c r="G445" s="95"/>
      <c r="H445" s="78">
        <v>1</v>
      </c>
      <c r="I445" s="79"/>
      <c r="J445" s="79"/>
      <c r="K445" s="79"/>
      <c r="L445" s="79"/>
      <c r="M445" s="79"/>
      <c r="N445" s="79"/>
      <c r="O445" s="79"/>
      <c r="P445" s="37" t="s">
        <v>478</v>
      </c>
    </row>
    <row r="446" spans="2:16" ht="20.100000000000001" customHeight="1">
      <c r="B446" s="153"/>
      <c r="C446" s="95"/>
      <c r="D446" s="95" t="s">
        <v>259</v>
      </c>
      <c r="E446" s="95"/>
      <c r="F446" s="95"/>
      <c r="G446" s="95"/>
      <c r="H446" s="78">
        <v>1</v>
      </c>
      <c r="I446" s="79"/>
      <c r="J446" s="79"/>
      <c r="K446" s="79"/>
      <c r="L446" s="79"/>
      <c r="M446" s="79"/>
      <c r="N446" s="79"/>
      <c r="O446" s="79"/>
      <c r="P446" s="37" t="s">
        <v>478</v>
      </c>
    </row>
    <row r="447" spans="2:16" ht="20.100000000000001" customHeight="1">
      <c r="B447" s="153"/>
      <c r="C447" s="95"/>
      <c r="D447" s="95" t="s">
        <v>260</v>
      </c>
      <c r="E447" s="95"/>
      <c r="F447" s="95"/>
      <c r="G447" s="95"/>
      <c r="H447" s="78">
        <v>2</v>
      </c>
      <c r="I447" s="79"/>
      <c r="J447" s="79"/>
      <c r="K447" s="79"/>
      <c r="L447" s="79"/>
      <c r="M447" s="79"/>
      <c r="N447" s="79"/>
      <c r="O447" s="79"/>
      <c r="P447" s="37" t="s">
        <v>478</v>
      </c>
    </row>
    <row r="448" spans="2:16" ht="20.100000000000001" customHeight="1">
      <c r="B448" s="153"/>
      <c r="C448" s="95"/>
      <c r="D448" s="95" t="s">
        <v>261</v>
      </c>
      <c r="E448" s="95"/>
      <c r="F448" s="95"/>
      <c r="G448" s="95"/>
      <c r="H448" s="78">
        <v>1</v>
      </c>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79.599999999999994</v>
      </c>
      <c r="I453" s="148"/>
      <c r="J453" s="148"/>
      <c r="K453" s="148"/>
      <c r="L453" s="148"/>
      <c r="M453" s="148"/>
      <c r="N453" s="148"/>
      <c r="O453" s="148"/>
      <c r="P453" s="49" t="s">
        <v>484</v>
      </c>
    </row>
    <row r="454" spans="2:20" ht="20.100000000000001" customHeight="1">
      <c r="B454" s="153" t="s">
        <v>266</v>
      </c>
      <c r="C454" s="95"/>
      <c r="D454" s="95"/>
      <c r="E454" s="95"/>
      <c r="F454" s="95"/>
      <c r="G454" s="95"/>
      <c r="H454" s="78">
        <v>5</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v>1</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t="s">
        <v>2581</v>
      </c>
      <c r="I475" s="93"/>
      <c r="J475" s="93"/>
      <c r="K475" s="93"/>
      <c r="L475" s="93"/>
      <c r="M475" s="93"/>
      <c r="N475" s="93"/>
      <c r="O475" s="93"/>
      <c r="P475" s="94"/>
    </row>
    <row r="476" spans="1:20" ht="20.100000000000001" customHeight="1">
      <c r="B476" s="408"/>
      <c r="C476" s="75" t="s">
        <v>14</v>
      </c>
      <c r="D476" s="76"/>
      <c r="E476" s="76"/>
      <c r="F476" s="76"/>
      <c r="G476" s="77"/>
      <c r="H476" s="229" t="s">
        <v>2543</v>
      </c>
      <c r="I476" s="230"/>
      <c r="J476" s="35" t="s">
        <v>468</v>
      </c>
      <c r="K476" s="230" t="s">
        <v>2544</v>
      </c>
      <c r="L476" s="230"/>
      <c r="M476" s="35" t="s">
        <v>468</v>
      </c>
      <c r="N476" s="230" t="s">
        <v>2545</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17</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17</v>
      </c>
      <c r="N479" s="35" t="s">
        <v>485</v>
      </c>
      <c r="O479" s="24">
        <v>0</v>
      </c>
      <c r="P479" s="37" t="s">
        <v>486</v>
      </c>
    </row>
    <row r="480" spans="1:20" ht="39.9" customHeight="1">
      <c r="B480" s="408"/>
      <c r="C480" s="75" t="s">
        <v>284</v>
      </c>
      <c r="D480" s="76"/>
      <c r="E480" s="76"/>
      <c r="F480" s="76"/>
      <c r="G480" s="77"/>
      <c r="H480" s="92" t="s">
        <v>2582</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c r="I482" s="93"/>
      <c r="J482" s="93"/>
      <c r="K482" s="93"/>
      <c r="L482" s="93"/>
      <c r="M482" s="93"/>
      <c r="N482" s="93"/>
      <c r="O482" s="93"/>
      <c r="P482" s="94"/>
    </row>
    <row r="483" spans="2:16" ht="20.100000000000001" customHeight="1">
      <c r="B483" s="419"/>
      <c r="C483" s="75" t="s">
        <v>14</v>
      </c>
      <c r="D483" s="76"/>
      <c r="E483" s="76"/>
      <c r="F483" s="76"/>
      <c r="G483" s="77"/>
      <c r="H483" s="229"/>
      <c r="I483" s="230"/>
      <c r="J483" s="35" t="s">
        <v>468</v>
      </c>
      <c r="K483" s="230"/>
      <c r="L483" s="230"/>
      <c r="M483" s="35" t="s">
        <v>468</v>
      </c>
      <c r="N483" s="230"/>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2549</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2583</v>
      </c>
      <c r="M513" s="97"/>
      <c r="N513" s="97"/>
      <c r="O513" s="98"/>
      <c r="P513" s="99"/>
    </row>
    <row r="514" spans="2:20" ht="20.100000000000001" customHeight="1">
      <c r="B514" s="220" t="s">
        <v>287</v>
      </c>
      <c r="C514" s="221"/>
      <c r="D514" s="221"/>
      <c r="E514" s="221"/>
      <c r="F514" s="221"/>
      <c r="G514" s="222"/>
      <c r="H514" s="78" t="s">
        <v>2549</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2584</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2548</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v>45839</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2549</v>
      </c>
      <c r="K523" s="87"/>
      <c r="L523" s="87"/>
      <c r="M523" s="87"/>
      <c r="N523" s="87"/>
      <c r="O523" s="78"/>
      <c r="P523" s="88"/>
      <c r="S523" s="15" t="str">
        <f>IF($F$520=MST!$I$6,IF(J523="","未記入",""),"")</f>
        <v/>
      </c>
    </row>
    <row r="524" spans="2:20" ht="20.100000000000001" customHeight="1">
      <c r="B524" s="220" t="s">
        <v>2503</v>
      </c>
      <c r="C524" s="221"/>
      <c r="D524" s="221"/>
      <c r="E524" s="222"/>
      <c r="F524" s="78" t="s">
        <v>2548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2585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2585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2585</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2585</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2585</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2549</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2549</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2549</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2549</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2549</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2549</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2549</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2549</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2549</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未記入</v>
      </c>
      <c r="T555" s="69"/>
    </row>
    <row r="556" spans="1:22" s="68" customFormat="1" ht="30" customHeight="1">
      <c r="A556" s="2"/>
      <c r="B556" s="306" t="s">
        <v>2498</v>
      </c>
      <c r="C556" s="298"/>
      <c r="D556" s="298"/>
      <c r="E556" s="298"/>
      <c r="F556" s="103" t="s">
        <v>2490</v>
      </c>
      <c r="G556" s="141"/>
      <c r="H556" s="141"/>
      <c r="I556" s="141"/>
      <c r="J556" s="141"/>
      <c r="K556" s="104"/>
      <c r="L556" s="78" t="s">
        <v>2549</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2549</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2549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2549</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2549</v>
      </c>
      <c r="M561" s="79"/>
      <c r="N561" s="79"/>
      <c r="O561" s="79"/>
      <c r="P561" s="80"/>
      <c r="Q561" s="2"/>
      <c r="R561" s="2"/>
      <c r="S561" s="15" t="str">
        <f t="shared" si="4"/>
        <v/>
      </c>
      <c r="T561" s="69"/>
      <c r="U561" s="2"/>
      <c r="V561" s="2"/>
    </row>
    <row r="562" spans="1:22" ht="20.100000000000001" customHeight="1">
      <c r="B562" s="306" t="s">
        <v>296</v>
      </c>
      <c r="C562" s="95"/>
      <c r="D562" s="95"/>
      <c r="E562" s="95"/>
      <c r="F562" s="78" t="s">
        <v>2548</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2549</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2548</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2549</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2586</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t="s">
        <v>2587</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2588</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2567</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2589</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14" sqref="H14:I1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2590</v>
      </c>
      <c r="K4" s="492"/>
      <c r="L4" s="492"/>
      <c r="M4" s="491" t="s">
        <v>2591</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0" zoomScaleNormal="85" zoomScaleSheetLayoutView="100" workbookViewId="0">
      <selection activeCell="AE21" sqref="AE21:AN21"/>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2548</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t="s">
        <v>2548</v>
      </c>
      <c r="K7" s="579"/>
      <c r="L7" s="579"/>
      <c r="M7" s="579"/>
      <c r="N7" s="579"/>
      <c r="O7" s="580"/>
      <c r="P7" s="578" t="s">
        <v>2548</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t="s">
        <v>2549</v>
      </c>
      <c r="K8" s="539"/>
      <c r="L8" s="539"/>
      <c r="M8" s="539"/>
      <c r="N8" s="539"/>
      <c r="O8" s="540"/>
      <c r="P8" s="538" t="s">
        <v>2548</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2549</v>
      </c>
      <c r="Q9" s="539"/>
      <c r="R9" s="539"/>
      <c r="S9" s="539"/>
      <c r="T9" s="539"/>
      <c r="U9" s="540"/>
      <c r="V9" s="553"/>
      <c r="W9" s="553"/>
      <c r="X9" s="553"/>
      <c r="Y9" s="553" t="s">
        <v>2558</v>
      </c>
      <c r="Z9" s="553"/>
      <c r="AA9" s="553"/>
      <c r="AB9" s="544" t="s">
        <v>2592</v>
      </c>
      <c r="AC9" s="545"/>
      <c r="AD9" s="545"/>
      <c r="AE9" s="544" t="s">
        <v>2593</v>
      </c>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2549</v>
      </c>
      <c r="K10" s="539"/>
      <c r="L10" s="539"/>
      <c r="M10" s="539"/>
      <c r="N10" s="539"/>
      <c r="O10" s="540"/>
      <c r="P10" s="538" t="s">
        <v>2548</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2548</v>
      </c>
      <c r="K11" s="539"/>
      <c r="L11" s="539"/>
      <c r="M11" s="539"/>
      <c r="N11" s="539"/>
      <c r="O11" s="540"/>
      <c r="P11" s="538" t="s">
        <v>2548</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2548</v>
      </c>
      <c r="K12" s="539"/>
      <c r="L12" s="539"/>
      <c r="M12" s="539"/>
      <c r="N12" s="539"/>
      <c r="O12" s="540"/>
      <c r="P12" s="538" t="s">
        <v>2548</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2548</v>
      </c>
      <c r="K13" s="539"/>
      <c r="L13" s="539"/>
      <c r="M13" s="539"/>
      <c r="N13" s="539"/>
      <c r="O13" s="540"/>
      <c r="P13" s="538" t="s">
        <v>2548</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2549</v>
      </c>
      <c r="K14" s="539"/>
      <c r="L14" s="539"/>
      <c r="M14" s="539"/>
      <c r="N14" s="539"/>
      <c r="O14" s="540"/>
      <c r="P14" s="538" t="s">
        <v>2549</v>
      </c>
      <c r="Q14" s="539"/>
      <c r="R14" s="539"/>
      <c r="S14" s="539"/>
      <c r="T14" s="539"/>
      <c r="U14" s="540"/>
      <c r="V14" s="553"/>
      <c r="W14" s="553"/>
      <c r="X14" s="553"/>
      <c r="Y14" s="553" t="s">
        <v>2558</v>
      </c>
      <c r="Z14" s="553"/>
      <c r="AA14" s="553"/>
      <c r="AB14" s="544" t="s">
        <v>2594</v>
      </c>
      <c r="AC14" s="545"/>
      <c r="AD14" s="545"/>
      <c r="AE14" s="544" t="s">
        <v>2595</v>
      </c>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t="s">
        <v>2548</v>
      </c>
      <c r="K15" s="591"/>
      <c r="L15" s="591"/>
      <c r="M15" s="591"/>
      <c r="N15" s="591"/>
      <c r="O15" s="592"/>
      <c r="P15" s="590" t="s">
        <v>2548</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t="s">
        <v>2548</v>
      </c>
      <c r="K17" s="579"/>
      <c r="L17" s="579"/>
      <c r="M17" s="579"/>
      <c r="N17" s="579"/>
      <c r="O17" s="580"/>
      <c r="P17" s="578" t="s">
        <v>2548</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2548</v>
      </c>
      <c r="K18" s="539"/>
      <c r="L18" s="539"/>
      <c r="M18" s="539"/>
      <c r="N18" s="539"/>
      <c r="O18" s="540"/>
      <c r="P18" s="538" t="s">
        <v>2548</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2548</v>
      </c>
      <c r="K19" s="539"/>
      <c r="L19" s="539"/>
      <c r="M19" s="539"/>
      <c r="N19" s="539"/>
      <c r="O19" s="540"/>
      <c r="P19" s="538" t="s">
        <v>2548</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2548</v>
      </c>
      <c r="K20" s="539"/>
      <c r="L20" s="539"/>
      <c r="M20" s="539"/>
      <c r="N20" s="539"/>
      <c r="O20" s="540"/>
      <c r="P20" s="538" t="s">
        <v>2548</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t="s">
        <v>2548</v>
      </c>
      <c r="Q21" s="539"/>
      <c r="R21" s="539"/>
      <c r="S21" s="539"/>
      <c r="T21" s="539"/>
      <c r="U21" s="540"/>
      <c r="V21" s="553"/>
      <c r="W21" s="553"/>
      <c r="X21" s="553"/>
      <c r="Y21" s="553"/>
      <c r="Z21" s="553"/>
      <c r="AA21" s="553"/>
      <c r="AB21" s="544"/>
      <c r="AC21" s="545"/>
      <c r="AD21" s="545"/>
      <c r="AE21" s="544" t="s">
        <v>2597</v>
      </c>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t="s">
        <v>2548</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2549</v>
      </c>
      <c r="Q23" s="539"/>
      <c r="R23" s="539"/>
      <c r="S23" s="539"/>
      <c r="T23" s="539"/>
      <c r="U23" s="540"/>
      <c r="V23" s="553"/>
      <c r="W23" s="553"/>
      <c r="X23" s="553"/>
      <c r="Y23" s="553"/>
      <c r="Z23" s="553"/>
      <c r="AA23" s="553"/>
      <c r="AB23" s="544"/>
      <c r="AC23" s="545"/>
      <c r="AD23" s="545"/>
      <c r="AE23" s="544" t="s">
        <v>2596</v>
      </c>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2548</v>
      </c>
      <c r="K24" s="539"/>
      <c r="L24" s="539"/>
      <c r="M24" s="539"/>
      <c r="N24" s="539"/>
      <c r="O24" s="540"/>
      <c r="P24" s="538" t="s">
        <v>2548</v>
      </c>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2548</v>
      </c>
      <c r="K25" s="539"/>
      <c r="L25" s="539"/>
      <c r="M25" s="539"/>
      <c r="N25" s="539"/>
      <c r="O25" s="540"/>
      <c r="P25" s="538" t="s">
        <v>2548</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t="s">
        <v>2548</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t="s">
        <v>2548</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2548</v>
      </c>
      <c r="K29" s="539"/>
      <c r="L29" s="539"/>
      <c r="M29" s="539"/>
      <c r="N29" s="539"/>
      <c r="O29" s="540"/>
      <c r="P29" s="538" t="s">
        <v>2548</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2548</v>
      </c>
      <c r="K30" s="539"/>
      <c r="L30" s="539"/>
      <c r="M30" s="539"/>
      <c r="N30" s="539"/>
      <c r="O30" s="540"/>
      <c r="P30" s="538" t="s">
        <v>2548</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2548</v>
      </c>
      <c r="K31" s="539"/>
      <c r="L31" s="539"/>
      <c r="M31" s="539"/>
      <c r="N31" s="539"/>
      <c r="O31" s="540"/>
      <c r="P31" s="538" t="s">
        <v>2548</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2548</v>
      </c>
      <c r="K32" s="582"/>
      <c r="L32" s="582"/>
      <c r="M32" s="582"/>
      <c r="N32" s="582"/>
      <c r="O32" s="583"/>
      <c r="P32" s="581" t="s">
        <v>2548</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t="s">
        <v>2549</v>
      </c>
      <c r="K34" s="579"/>
      <c r="L34" s="579"/>
      <c r="M34" s="579"/>
      <c r="N34" s="579"/>
      <c r="O34" s="580"/>
      <c r="P34" s="578" t="s">
        <v>2548</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2548</v>
      </c>
      <c r="K35" s="539"/>
      <c r="L35" s="539"/>
      <c r="M35" s="539"/>
      <c r="N35" s="539"/>
      <c r="O35" s="540"/>
      <c r="P35" s="538" t="s">
        <v>2548</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2548</v>
      </c>
      <c r="K36" s="582"/>
      <c r="L36" s="582"/>
      <c r="M36" s="582"/>
      <c r="N36" s="582"/>
      <c r="O36" s="583"/>
      <c r="P36" s="581" t="s">
        <v>2548</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