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sanze\Desktop\"/>
    </mc:Choice>
  </mc:AlternateContent>
  <xr:revisionPtr revIDLastSave="0" documentId="8_{AC6921B5-843F-43A5-85B9-3EA677E81EB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<sst xmlns="http://schemas.openxmlformats.org/spreadsheetml/2006/main" count="3154" uniqueCount="2610">
  <si>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</si>
  <si>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</si>
  <si>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</si>
  <si>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</si>
  <si>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</si>
  <si>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</si>
  <si>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</si>
  <si>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</si>
  <si>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</si>
  <si>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</si>
  <si>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</si>
  <si>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</si>
  <si>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</si>
  <si>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</si>
  <si>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</si>
  <si>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</si>
  <si>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</si>
  <si>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</si>
  <si>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</si>
  <si>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</si>
  <si>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</si>
  <si>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</si>
  <si>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</si>
  <si>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</si>
  <si>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</si>
  <si>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</si>
  <si>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</si>
  <si>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</si>
  <si>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</si>
  <si>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</si>
  <si>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</si>
  <si>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</si>
  <si>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</si>
  <si>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</si>
  <si>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</si>
  <si>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</si>
  <si>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</si>
  <si>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</si>
  <si>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</si>
  <si>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</si>
  <si>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</si>
  <si>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</si>
  <si>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</si>
  <si>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</si>
  <si>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</si>
  <si>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</si>
  <si>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</si>
  <si>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</si>
  <si>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</si>
  <si>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</si>
  <si>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</si>
  <si>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</si>
  <si>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</si>
  <si>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</si>
  <si>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</si>
  <si>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</si>
  <si>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</si>
  <si>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</si>
  <si>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</si>
  <si>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</si>
  <si>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</si>
  <si>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</si>
  <si>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</si>
  <si>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</si>
  <si>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</si>
  <si>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</si>
  <si>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</si>
  <si>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</si>
  <si>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</si>
  <si>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</si>
  <si>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</si>
  <si>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</si>
  <si>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</si>
  <si>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</si>
  <si>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</si>
  <si>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</si>
  <si>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</si>
  <si>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</si>
  <si>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</si>
  <si>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</si>
  <si>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</si>
  <si>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</si>
  <si>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</si>
  <si>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</si>
  <si>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</si>
  <si>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</si>
  <si>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</si>
  <si>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</si>
  <si>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</si>
  <si>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</si>
  <si>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</si>
  <si>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</si>
  <si>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</si>
  <si>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</si>
  <si>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</si>
  <si>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</si>
  <si>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</si>
  <si>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</si>
  <si>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</si>
  <si>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</si>
  <si>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</si>
  <si>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</si>
  <si>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</si>
  <si>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</si>
  <si>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</si>
  <si>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</si>
  <si>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</si>
  <si>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</si>
  <si>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</si>
  <si>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</si>
  <si>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</si>
  <si>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</si>
  <si>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</si>
  <si>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</si>
  <si>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</si>
  <si>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</si>
  <si>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</si>
  <si>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</si>
  <si>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</si>
  <si>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</si>
  <si>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</si>
  <si>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</si>
  <si>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</si>
  <si>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</si>
  <si>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</si>
  <si>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</si>
  <si>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</si>
  <si>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</si>
  <si>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</si>
  <si>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</si>
  <si>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</si>
  <si>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</si>
  <si>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</si>
  <si>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</si>
  <si>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</si>
  <si>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</si>
  <si>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</si>
  <si>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</si>
  <si>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</si>
  <si>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</si>
  <si>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</si>
  <si>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</si>
  <si>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</si>
  <si>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</si>
  <si>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</si>
  <si>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</si>
  <si>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</si>
  <si>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</si>
  <si>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</si>
  <si>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</si>
  <si>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</si>
  <si>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</si>
  <si>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</si>
  <si>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</si>
  <si>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</si>
  <si>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</si>
  <si>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</si>
  <si>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</si>
  <si>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</si>
  <si>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</si>
  <si>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</si>
  <si>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</si>
  <si>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</si>
  <si>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</si>
  <si>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</si>
  <si>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</si>
  <si>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</si>
  <si>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</si>
  <si>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</si>
  <si>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</si>
  <si>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</si>
  <si>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</si>
  <si>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</si>
  <si>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</si>
  <si>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</si>
  <si>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</si>
  <si>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</si>
  <si>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</si>
  <si>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</si>
  <si>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</si>
  <si>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</si>
  <si>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</si>
  <si>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</si>
  <si>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</si>
  <si>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</si>
  <si>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</si>
  <si>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</si>
  <si>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</si>
  <si>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</si>
  <si>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</si>
  <si>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</si>
  <si>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</si>
  <si>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</si>
  <si>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</si>
  <si>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</si>
  <si>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</si>
  <si>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</si>
  <si>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</si>
  <si>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</si>
  <si>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</si>
  <si>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</si>
  <si>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</si>
  <si>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</si>
  <si>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</si>
  <si>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</si>
  <si>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</si>
  <si>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</si>
  <si>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</si>
  <si>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</si>
  <si>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</si>
  <si>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</si>
  <si>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</si>
  <si>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</si>
  <si>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</si>
  <si>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</si>
  <si>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</si>
  <si>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</si>
  <si>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</si>
  <si>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</si>
  <si>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</si>
  <si>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</si>
  <si>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</si>
  <si>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</si>
  <si>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</si>
  <si>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</si>
  <si>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</si>
  <si>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</si>
  <si>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</si>
  <si>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</si>
  <si>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</si>
  <si>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</si>
  <si>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</si>
  <si>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</si>
  <si>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</si>
  <si>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</si>
  <si>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</si>
  <si>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</si>
  <si>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</si>
  <si>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</si>
  <si>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</si>
  <si>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</si>
  <si>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</si>
  <si>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</si>
  <si>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</si>
  <si>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</si>
  <si>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</si>
  <si>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</si>
  <si>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</si>
  <si>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</si>
  <si>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</si>
  <si>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</si>
  <si>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</si>
  <si>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</si>
  <si>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</si>
  <si>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</si>
  <si>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</si>
  <si>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</si>
  <si>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</si>
  <si>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</si>
  <si>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</si>
  <si>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</si>
  <si>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</si>
  <si>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</si>
  <si>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</si>
  <si>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</si>
  <si>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</si>
  <si>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</si>
  <si>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</si>
  <si>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</si>
  <si>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</si>
  <si>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</si>
  <si>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</si>
  <si>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</si>
  <si>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</si>
  <si>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</si>
  <si>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</si>
  <si>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</si>
  <si>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</si>
  <si>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</si>
  <si>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</si>
  <si>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</si>
  <si>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</si>
  <si>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</si>
  <si>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</si>
  <si>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</si>
  <si>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</si>
  <si>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</si>
  <si>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</si>
  <si>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</si>
  <si>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</si>
  <si>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</si>
  <si>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</si>
  <si>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</si>
  <si>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</si>
  <si>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</si>
  <si>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</si>
  <si>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</si>
  <si>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</si>
  <si>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</si>
  <si>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</si>
  <si>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</si>
  <si>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</si>
  <si>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</si>
  <si>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</si>
  <si>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</si>
  <si>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</si>
  <si>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</si>
  <si>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</si>
  <si>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</si>
  <si>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</si>
  <si>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</si>
  <si>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</si>
  <si>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</si>
  <si>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</si>
  <si>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</si>
  <si>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</si>
  <si>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</si>
  <si>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</si>
  <si>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</si>
  <si>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</si>
  <si>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</si>
  <si>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</si>
  <si>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</si>
  <si>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</si>
  <si>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</si>
  <si>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</si>
  <si>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</si>
  <si>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</si>
  <si>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</si>
  <si>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</si>
  <si>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</si>
  <si>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</si>
  <si>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</si>
  <si>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</si>
  <si>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</si>
  <si>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</si>
  <si>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</si>
  <si>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</si>
  <si>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</si>
  <si>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</si>
  <si>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</si>
  <si>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</si>
  <si>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</si>
  <si>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</si>
  <si>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</si>
  <si>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</si>
  <si>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</si>
  <si>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</si>
  <si>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</si>
  <si>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</si>
  <si>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</si>
  <si>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</si>
  <si>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</si>
  <si>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</si>
  <si>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</si>
  <si>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</si>
  <si>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</si>
  <si>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</si>
  <si>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</si>
  <si>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</si>
  <si>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</si>
  <si>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</si>
  <si>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</si>
  <si>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</si>
  <si>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</si>
  <si>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</si>
  <si>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</si>
  <si>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</si>
  <si>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</si>
  <si>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</si>
  <si>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</si>
  <si>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</si>
  <si>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</si>
  <si>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</si>
  <si>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</si>
  <si>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</si>
  <si>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</si>
  <si>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</si>
  <si>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</si>
  <si>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</si>
  <si>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</si>
  <si>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</si>
  <si>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</si>
  <si>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</si>
  <si>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</si>
  <si>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</si>
  <si>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</si>
  <si>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</si>
  <si>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</si>
  <si>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</si>
  <si>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</si>
  <si>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</si>
  <si>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</si>
  <si>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</si>
  <si>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</si>
  <si>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</si>
  <si>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</si>
  <si>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</si>
  <si>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</si>
  <si>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</si>
  <si>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</si>
  <si>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</si>
  <si>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</si>
  <si>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</si>
  <si>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</si>
  <si>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</si>
  <si>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</si>
  <si>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</si>
  <si>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</si>
  <si>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</si>
  <si>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</si>
  <si>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</si>
  <si>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</si>
  <si>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</si>
  <si>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</si>
  <si>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</si>
  <si>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</si>
  <si>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</si>
  <si>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</si>
  <si>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</si>
  <si>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</si>
  <si>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</si>
  <si>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</si>
  <si>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</si>
  <si>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</si>
  <si>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</si>
  <si>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</si>
  <si>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</si>
  <si>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</si>
  <si>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</si>
  <si>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</si>
  <si>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</si>
  <si>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</si>
  <si>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</si>
  <si>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</si>
  <si>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</si>
  <si>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</si>
  <si>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</si>
  <si>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</si>
  <si>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</si>
  <si>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</si>
  <si>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</si>
  <si>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</si>
  <si>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</si>
  <si>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</si>
  <si>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</si>
  <si>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</si>
  <si>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</si>
  <si>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</si>
  <si>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</si>
  <si>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</si>
  <si>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</si>
  <si>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</si>
  <si>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</si>
  <si>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</si>
  <si>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</si>
  <si>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</si>
  <si>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</si>
  <si>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</si>
  <si>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</si>
  <si>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</si>
  <si>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</si>
  <si>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</si>
  <si>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</si>
  <si>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</si>
  <si>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</si>
  <si>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</si>
  <si>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</si>
  <si>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</si>
  <si>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</si>
  <si>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</si>
  <si>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</si>
  <si>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</si>
  <si>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</si>
  <si>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</si>
  <si>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</si>
  <si>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</si>
  <si>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</si>
  <si>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</si>
  <si>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</si>
  <si>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</si>
  <si>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</si>
  <si>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</si>
  <si>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</si>
  <si>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</si>
  <si>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</si>
  <si>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</si>
  <si>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</si>
  <si>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</si>
  <si>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</si>
  <si>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</si>
  <si>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</si>
  <si>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</si>
  <si>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</si>
  <si>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</si>
  <si>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</si>
  <si>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</si>
  <si>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</si>
  <si>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</si>
  <si>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</si>
  <si>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</si>
  <si>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</si>
  <si>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</si>
  <si>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</si>
  <si>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</si>
  <si>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</si>
  <si>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</si>
  <si>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</si>
  <si>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</si>
  <si>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</si>
  <si>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</si>
  <si>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</si>
  <si>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</si>
  <si>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</si>
  <si>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</si>
  <si>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</si>
  <si>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</si>
  <si>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</si>
  <si>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</si>
  <si>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</si>
  <si>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</si>
  <si>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</si>
  <si>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</si>
  <si>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</si>
  <si>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</si>
  <si>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</si>
  <si>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</si>
  <si>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</si>
  <si>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</si>
  <si>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</si>
  <si>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</si>
  <si>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</si>
  <si>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</si>
  <si>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</si>
  <si>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</si>
  <si>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</si>
  <si>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</si>
  <si>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</si>
  <si>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</si>
  <si>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</si>
  <si>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</si>
  <si>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</si>
  <si>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</si>
  <si>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</si>
  <si>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</si>
  <si>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</si>
  <si>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</si>
  <si>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</si>
  <si>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</si>
  <si>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</si>
  <si>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</si>
  <si>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</si>
  <si>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</si>
  <si>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</si>
  <si>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</si>
  <si>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</si>
  <si>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</si>
  <si>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</si>
  <si>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</si>
  <si>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</si>
  <si>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</si>
  <si>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</si>
  <si>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</si>
  <si>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</si>
  <si>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</si>
  <si>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</si>
  <si>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</si>
  <si>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</si>
  <si>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</si>
  <si>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</si>
  <si>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</si>
  <si>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</si>
  <si>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</si>
  <si>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</si>
  <si>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</si>
  <si>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</si>
  <si>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</si>
  <si>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</si>
  <si>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</si>
  <si>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</si>
  <si>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</si>
  <si>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</si>
  <si>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</si>
  <si>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</si>
  <si>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</si>
  <si>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</si>
  <si>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</si>
  <si>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</si>
  <si>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</si>
  <si>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</si>
  <si>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</si>
  <si>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</si>
  <si>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</si>
  <si>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</si>
  <si>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</si>
  <si>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</si>
  <si>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</si>
  <si>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</si>
  <si>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</si>
  <si>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</si>
  <si>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</si>
  <si>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</si>
  <si>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</si>
  <si>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</si>
  <si>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</si>
  <si>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</si>
  <si>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</si>
  <si>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</si>
  <si>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</si>
  <si>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</si>
  <si>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</si>
  <si>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</si>
  <si>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</si>
  <si>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</si>
  <si>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</si>
  <si>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</si>
  <si>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</si>
  <si>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</si>
  <si>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</si>
  <si>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</si>
  <si>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</si>
  <si>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</si>
  <si>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</si>
  <si>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</si>
  <si>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</si>
  <si>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</si>
  <si>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</si>
  <si>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</si>
  <si>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</si>
  <si>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</si>
  <si>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</si>
  <si>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</si>
  <si>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</si>
  <si>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</si>
  <si>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</si>
  <si>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</si>
  <si>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</si>
  <si>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</si>
  <si>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</si>
  <si>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</si>
  <si>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</si>
  <si>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</si>
  <si>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</si>
  <si>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</si>
  <si>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</si>
  <si>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</si>
  <si>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</si>
  <si>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</si>
  <si>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</si>
  <si>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</si>
  <si>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</si>
  <si>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</si>
  <si>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</si>
  <si>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</si>
  <si>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</si>
  <si>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</si>
  <si>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</si>
  <si>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</si>
  <si>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</si>
  <si>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</si>
  <si>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</si>
  <si>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</si>
  <si>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</si>
  <si>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</si>
  <si>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</si>
  <si>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</si>
  <si>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</si>
  <si>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</si>
  <si>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</si>
  <si>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</si>
  <si>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</si>
  <si>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</si>
  <si>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</si>
  <si>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</si>
  <si>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</si>
  <si>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</si>
  <si>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</si>
  <si>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</si>
  <si>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</si>
  <si>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</si>
  <si>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</si>
  <si>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</si>
  <si>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</si>
  <si>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</si>
  <si>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</si>
  <si>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</si>
  <si>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</si>
  <si>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</si>
  <si>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</si>
  <si>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</si>
  <si>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</si>
  <si>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</si>
  <si>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</si>
  <si>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</si>
  <si>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</si>
  <si>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</si>
  <si>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</si>
  <si>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</si>
  <si>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</si>
  <si>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</si>
  <si>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</si>
  <si>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</si>
  <si>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</si>
  <si>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</si>
  <si>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</si>
  <si>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</si>
  <si>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</si>
  <si>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</si>
  <si>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</si>
  <si>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</si>
  <si>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</si>
  <si>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</si>
  <si>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</si>
  <si>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</si>
  <si>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</si>
  <si>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</si>
  <si>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</si>
  <si>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</si>
  <si>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</si>
  <si>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</si>
  <si>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</si>
  <si>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</si>
  <si>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</si>
  <si>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</si>
  <si>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</si>
  <si>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</si>
  <si>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</si>
  <si>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</si>
  <si>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</si>
  <si>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</si>
  <si>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</si>
  <si>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</si>
  <si>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</si>
  <si>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</si>
  <si>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</si>
  <si>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</si>
  <si>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</si>
  <si>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</si>
  <si>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</si>
  <si>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</si>
  <si>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</si>
  <si>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</si>
  <si>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</si>
  <si>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</si>
  <si>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</si>
  <si>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</si>
  <si>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</si>
  <si>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</si>
  <si>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</si>
  <si>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</si>
  <si>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</si>
  <si>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</si>
  <si>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</si>
  <si>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</si>
  <si>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</si>
  <si>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</si>
  <si>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</si>
  <si>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</si>
  <si>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</si>
  <si>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</si>
  <si>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</si>
  <si>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</si>
  <si>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</si>
  <si>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</si>
  <si>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</si>
  <si>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</si>
  <si>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</si>
  <si>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</si>
  <si>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</si>
  <si>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</si>
  <si>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</si>
  <si>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</si>
  <si>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</si>
  <si>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</si>
  <si>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</si>
  <si>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</si>
  <si>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</si>
  <si>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</si>
  <si>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</si>
  <si>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</si>
  <si>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</si>
  <si>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</si>
  <si>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</si>
  <si>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</si>
  <si>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</si>
  <si>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</si>
  <si>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</si>
  <si>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</si>
  <si>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</si>
  <si>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</si>
  <si>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</si>
  <si>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</si>
  <si>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</si>
  <si>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</si>
  <si>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</si>
  <si>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</si>
  <si>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</si>
  <si>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</si>
  <si>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</si>
  <si>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</si>
  <si>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</si>
  <si>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</si>
  <si>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</si>
  <si>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</si>
  <si>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</si>
  <si>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</si>
  <si>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</si>
  <si>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</si>
  <si>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</si>
  <si>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</si>
  <si>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</si>
  <si>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</si>
  <si>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</si>
  <si>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</si>
  <si>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</si>
  <si>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</si>
  <si>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</si>
  <si>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</si>
  <si>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</si>
  <si>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</si>
  <si>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</si>
  <si>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</si>
  <si>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</si>
  <si>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</si>
  <si>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</si>
  <si>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</si>
  <si>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</si>
  <si>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</si>
  <si>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</si>
  <si>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</si>
  <si>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</si>
  <si>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</si>
  <si>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</si>
  <si>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</si>
  <si>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</si>
  <si>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</si>
  <si>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</si>
  <si>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</si>
  <si>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</si>
  <si>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</si>
  <si>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</si>
  <si>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</si>
  <si>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</si>
  <si>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</si>
  <si>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</si>
  <si>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</si>
  <si>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</si>
  <si>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</si>
  <si>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</si>
  <si>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</si>
  <si>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</si>
  <si>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</si>
  <si>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</si>
  <si>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</si>
  <si>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</si>
  <si>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</si>
  <si>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</si>
  <si>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</si>
  <si>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</si>
  <si>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</si>
  <si>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</si>
  <si>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</si>
  <si>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</si>
  <si>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</si>
  <si>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</si>
  <si>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</si>
  <si>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</si>
  <si>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</si>
  <si>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</si>
  <si>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</si>
  <si>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</si>
  <si>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</si>
  <si>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</si>
  <si>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</si>
  <si>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</si>
  <si>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</si>
  <si>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</si>
  <si>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</si>
  <si>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</si>
  <si>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</si>
  <si>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</si>
  <si>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</si>
  <si>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</si>
  <si>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</si>
  <si>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</si>
  <si>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</si>
  <si>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</si>
  <si>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</si>
  <si>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</si>
  <si>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</si>
  <si>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</si>
  <si>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</si>
  <si>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</si>
  <si>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</si>
  <si>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</si>
  <si>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</si>
  <si>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</si>
  <si>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</si>
  <si>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</si>
  <si>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</si>
  <si>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</si>
  <si>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</si>
  <si>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</si>
  <si>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</si>
  <si>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</si>
  <si>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</si>
  <si>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</si>
  <si>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</si>
  <si>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</si>
  <si>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</si>
  <si>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</si>
  <si>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</si>
  <si>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</si>
  <si>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</si>
  <si>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</si>
  <si>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</si>
  <si>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</si>
  <si>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</si>
  <si>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</si>
  <si>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</si>
  <si>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</si>
  <si>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</si>
  <si>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</si>
  <si>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</si>
  <si>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</si>
  <si>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</si>
  <si>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</si>
  <si>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</si>
  <si>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</si>
  <si>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</si>
  <si>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</si>
  <si>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</si>
  <si>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</si>
  <si>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</si>
  <si>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</si>
  <si>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</si>
  <si>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</si>
  <si>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</si>
  <si>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</si>
  <si>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</si>
  <si>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</si>
  <si>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</si>
  <si>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</si>
  <si>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</si>
  <si>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</si>
  <si>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</si>
  <si>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</si>
  <si>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</si>
  <si>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</si>
  <si>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</si>
  <si>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</si>
  <si>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</si>
  <si>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</si>
  <si>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</si>
  <si>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</si>
  <si>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</si>
  <si>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</si>
  <si>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</si>
  <si>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</si>
  <si>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</si>
  <si>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</si>
  <si>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</si>
  <si>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</si>
  <si>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</si>
  <si>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</si>
  <si>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</si>
  <si>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</si>
  <si>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</si>
  <si>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</si>
  <si>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</si>
  <si>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</si>
  <si>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</si>
  <si>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</si>
  <si>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</si>
  <si>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</si>
  <si>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</si>
  <si>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</si>
  <si>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</si>
  <si>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</si>
  <si>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</si>
  <si>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</si>
  <si>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</si>
  <si>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</si>
  <si>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</si>
  <si>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</si>
  <si>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</si>
  <si>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</si>
  <si>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</si>
  <si>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</si>
  <si>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</si>
  <si>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</si>
  <si>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</si>
  <si>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</si>
  <si>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</si>
  <si>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</si>
  <si>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</si>
  <si>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</si>
  <si>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</si>
  <si>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</si>
  <si>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</si>
  <si>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</si>
  <si>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</si>
  <si>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</si>
  <si>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</si>
  <si>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</si>
  <si>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</si>
  <si>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</si>
  <si>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</si>
  <si>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</si>
  <si>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</si>
  <si>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</si>
  <si>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</si>
  <si>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</si>
  <si>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</si>
  <si>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</si>
  <si>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</si>
  <si>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</si>
  <si>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</si>
  <si>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</si>
  <si>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</si>
  <si>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</si>
  <si>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</si>
  <si>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</si>
  <si>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</si>
  <si>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</si>
  <si>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</si>
  <si>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</si>
  <si>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</si>
  <si>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</si>
  <si>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</si>
  <si>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</si>
  <si>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</si>
  <si>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</si>
  <si>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</si>
  <si>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</si>
  <si>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</si>
  <si>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</si>
  <si>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</si>
  <si>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</si>
  <si>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</si>
  <si>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</si>
  <si>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</si>
  <si>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</si>
  <si>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</si>
  <si>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</si>
  <si>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</si>
  <si>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</si>
  <si>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</si>
  <si>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</si>
  <si>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</si>
  <si>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</si>
  <si>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</si>
  <si>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</si>
  <si>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</si>
  <si>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</si>
  <si>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</si>
  <si>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</si>
  <si>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</si>
  <si>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</si>
  <si>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</si>
  <si>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</si>
  <si>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</si>
  <si>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</si>
  <si>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</si>
  <si>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</si>
  <si>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</si>
  <si>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</si>
  <si>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</si>
  <si>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</si>
  <si>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</si>
  <si>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</si>
  <si>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</si>
  <si>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</si>
  <si>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</si>
  <si>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</si>
  <si>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</si>
  <si>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</si>
  <si>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</si>
  <si>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</si>
  <si>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</si>
  <si>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</si>
  <si>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</si>
  <si>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</si>
  <si>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</si>
  <si>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</si>
  <si>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</si>
  <si>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</si>
  <si>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</si>
  <si>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</si>
  <si>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</si>
  <si>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</si>
  <si>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</si>
  <si>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</si>
  <si>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</si>
  <si>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</si>
  <si>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</si>
  <si>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</si>
  <si>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</si>
  <si>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</si>
  <si>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</si>
  <si>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</si>
  <si>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</si>
  <si>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</si>
  <si>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</si>
  <si>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</si>
  <si>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</si>
  <si>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</si>
  <si>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</si>
  <si>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</si>
  <si>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</si>
  <si>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</si>
  <si>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</si>
  <si>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</si>
  <si>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</si>
  <si>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</si>
  <si>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</si>
  <si>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</si>
  <si>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</si>
  <si>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</si>
  <si>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</si>
  <si>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</si>
  <si>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</si>
  <si>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</si>
  <si>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</si>
  <si>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</si>
  <si>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</si>
  <si>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</si>
  <si>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</si>
  <si>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</si>
  <si>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</si>
  <si>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</si>
  <si>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</si>
  <si>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</si>
  <si>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</si>
  <si>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</si>
  <si>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</si>
  <si>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</si>
  <si>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</si>
  <si>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</si>
  <si>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</si>
  <si>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</si>
  <si>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</si>
  <si>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</si>
  <si>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</si>
  <si>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</si>
  <si>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</si>
  <si>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</si>
  <si>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</si>
  <si>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</si>
  <si>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</si>
  <si>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</si>
  <si>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</si>
  <si>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</si>
  <si>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</si>
  <si>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</si>
  <si>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</si>
  <si>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</si>
  <si>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</si>
  <si>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</si>
  <si>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</si>
  <si>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</si>
  <si>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</si>
  <si>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</si>
  <si>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</si>
  <si>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</si>
  <si>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</si>
  <si>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</si>
  <si>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</si>
  <si>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</si>
  <si>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</si>
  <si>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</si>
  <si>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</si>
  <si>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</si>
  <si>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</si>
  <si>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</si>
  <si>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</si>
  <si>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</si>
  <si>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</si>
  <si>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</si>
  <si>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</si>
  <si>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</si>
  <si>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</si>
  <si>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</si>
  <si>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</si>
  <si>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</si>
  <si>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</si>
  <si>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</si>
  <si>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</si>
  <si>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</si>
  <si>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</si>
  <si>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</si>
  <si>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</si>
  <si>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</si>
  <si>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</si>
  <si>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</si>
  <si>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</si>
  <si>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</si>
  <si>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</si>
  <si>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</si>
  <si>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</si>
  <si>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</si>
  <si>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</si>
  <si>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</si>
  <si>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</si>
  <si>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</si>
  <si>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</si>
  <si>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</si>
  <si>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</si>
  <si>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</si>
  <si>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</si>
  <si>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</si>
  <si>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</si>
  <si>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</si>
  <si>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</si>
  <si>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</si>
  <si>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</si>
  <si>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</si>
  <si>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</si>
  <si>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</si>
  <si>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</si>
  <si>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</si>
  <si>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</si>
  <si>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</si>
  <si>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</si>
  <si>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</si>
  <si>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</si>
  <si>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</si>
  <si>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</si>
  <si>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</si>
  <si>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</si>
  <si>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</si>
  <si>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</si>
  <si>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</si>
  <si>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</si>
  <si>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</si>
  <si>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</si>
  <si>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</si>
  <si>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</si>
  <si>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</si>
  <si>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</si>
  <si>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</si>
  <si>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</si>
  <si>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</si>
  <si>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</si>
  <si>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</si>
  <si>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</si>
  <si>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</si>
  <si>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</si>
  <si>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</si>
  <si>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</si>
  <si>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</si>
  <si>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</si>
  <si>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</si>
  <si>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</si>
  <si>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</si>
  <si>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</si>
  <si>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</si>
  <si>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</si>
  <si>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</si>
  <si>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</si>
  <si>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</si>
  <si>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</si>
  <si>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</si>
  <si>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</si>
  <si>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</si>
  <si>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</si>
  <si>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</si>
  <si>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</si>
  <si>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</si>
  <si>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</si>
  <si>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</si>
  <si>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</si>
  <si>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</si>
  <si>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</si>
  <si>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</si>
  <si>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</si>
  <si>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</si>
  <si>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</si>
  <si>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</si>
  <si>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</si>
  <si>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</si>
  <si>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</si>
  <si>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</si>
  <si>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</si>
  <si>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</si>
  <si>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</si>
  <si>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</si>
  <si>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</si>
  <si>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</si>
  <si>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</si>
  <si>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</si>
  <si>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</si>
  <si>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</si>
  <si>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</si>
  <si>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</si>
  <si>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</si>
  <si>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</si>
  <si>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</si>
  <si>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</si>
  <si>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</si>
  <si>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</si>
  <si>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</si>
  <si>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</si>
  <si>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</si>
  <si>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</si>
  <si>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</si>
  <si>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</si>
  <si>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</si>
  <si>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</si>
  <si>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</si>
  <si>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</si>
  <si>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</si>
  <si>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</si>
  <si>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</si>
  <si>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</si>
  <si>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</si>
  <si>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</si>
  <si>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</si>
  <si>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</si>
  <si>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</si>
  <si>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</si>
  <si>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</si>
  <si>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</si>
  <si>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</si>
  <si>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</si>
  <si>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</si>
  <si>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</si>
  <si>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</si>
  <si>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</si>
  <si>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</si>
  <si>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</si>
  <si>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</si>
  <si>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</si>
  <si>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</si>
  <si>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</si>
  <si>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</si>
  <si>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</si>
  <si>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</si>
  <si>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</si>
  <si>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</si>
  <si>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</si>
  <si>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</si>
  <si>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</si>
  <si>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</si>
  <si>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</si>
  <si>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</si>
  <si>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</si>
  <si>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</si>
  <si>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</si>
  <si>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</si>
  <si>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</si>
  <si>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</si>
  <si>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</si>
  <si>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</si>
  <si>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</si>
  <si>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</si>
  <si>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</si>
  <si>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</si>
  <si>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</si>
  <si>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</si>
  <si>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</si>
  <si>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</si>
  <si>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</si>
  <si>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</si>
  <si>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</si>
  <si>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</si>
  <si>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</si>
  <si>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</si>
  <si>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</si>
  <si>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</si>
  <si>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</si>
  <si>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</si>
  <si>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</si>
  <si>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</si>
  <si>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</si>
  <si>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</si>
  <si>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</si>
  <si>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</si>
  <si>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</si>
  <si>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</si>
  <si>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</si>
  <si>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</si>
  <si>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</si>
  <si>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</si>
  <si>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</si>
  <si>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</si>
  <si>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</si>
  <si>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</si>
  <si>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</si>
  <si>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</si>
  <si>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</si>
  <si>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</si>
  <si>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</si>
  <si>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</si>
  <si>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</si>
  <si>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</si>
  <si>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</si>
  <si>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</si>
  <si>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</si>
  <si>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</si>
  <si>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</si>
  <si>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</si>
  <si>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</si>
  <si>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</si>
  <si>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</si>
  <si>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</si>
  <si>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</si>
  <si>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</si>
  <si>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</si>
  <si>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</si>
  <si>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</si>
  <si>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</si>
  <si>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</si>
  <si>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</si>
  <si>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</si>
  <si>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</si>
  <si>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</si>
  <si>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</si>
  <si>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</si>
  <si>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</si>
  <si>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</si>
  <si>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</si>
  <si>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</si>
  <si>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</si>
  <si>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</si>
  <si>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</si>
  <si>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</si>
  <si>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</si>
  <si>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</si>
  <si>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</si>
  <si>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</si>
  <si>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</si>
  <si>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</si>
  <si>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</si>
  <si>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</si>
  <si>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</si>
  <si>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</si>
  <si>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</si>
  <si>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</si>
  <si>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</si>
  <si>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</si>
  <si>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</si>
  <si>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</si>
  <si>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</si>
  <si>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</si>
  <si>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</si>
  <si>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</si>
  <si>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</si>
  <si>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</si>
  <si>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</si>
  <si>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</si>
  <si>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</si>
  <si>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</si>
  <si>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</si>
  <si>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</si>
  <si>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</si>
  <si>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</si>
  <si>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</si>
  <si>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</si>
  <si>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</si>
  <si>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</si>
  <si>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</si>
  <si>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</si>
  <si>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</si>
  <si>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</si>
  <si>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</si>
  <si>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</si>
  <si>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</si>
  <si>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</si>
  <si>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</si>
  <si>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</si>
  <si>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</si>
  <si>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</si>
  <si>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</si>
  <si>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</si>
  <si>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</si>
  <si>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</si>
  <si>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</si>
  <si>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</si>
  <si>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</si>
  <si>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</si>
  <si>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</si>
  <si>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</si>
  <si>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</si>
  <si>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</si>
  <si>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</si>
  <si>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</si>
  <si>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</si>
  <si>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</si>
  <si>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</si>
  <si>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</si>
  <si>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</si>
  <si>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</si>
  <si>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</si>
  <si>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</si>
  <si>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</si>
  <si>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</si>
  <si>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</si>
  <si>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</si>
  <si>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</si>
  <si>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</si>
  <si>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</si>
  <si>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</si>
  <si>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</si>
  <si>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</si>
  <si>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</si>
  <si>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</si>
  <si>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</si>
  <si>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</si>
  <si>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</si>
  <si>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</si>
  <si>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</si>
  <si>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</si>
  <si>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</si>
  <si>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</si>
  <si>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</si>
  <si>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</si>
  <si>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</si>
  <si>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</si>
  <si>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</si>
  <si>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</si>
  <si>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</si>
  <si>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</si>
  <si>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</si>
  <si>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</si>
  <si>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</si>
  <si>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</si>
  <si>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</si>
  <si>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</si>
  <si>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</si>
  <si>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</si>
  <si>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</si>
  <si>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</si>
  <si>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</si>
  <si>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</si>
  <si>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</si>
  <si>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</si>
  <si>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</si>
  <si>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</si>
  <si>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</si>
  <si>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</si>
  <si>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</si>
  <si>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</si>
  <si>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</si>
  <si>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</si>
  <si>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</si>
  <si>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</si>
  <si>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</si>
  <si>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</si>
  <si>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</si>
  <si>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</si>
  <si>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</si>
  <si>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</si>
  <si>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</si>
  <si>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</si>
  <si>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</si>
  <si>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</si>
  <si>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</si>
  <si>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</si>
  <si>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</si>
  <si>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</si>
  <si>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</si>
  <si>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</si>
  <si>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</si>
  <si>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</si>
  <si>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</si>
  <si>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</si>
  <si>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</si>
  <si>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</si>
  <si>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</si>
  <si>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</si>
  <si>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</si>
  <si>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</si>
  <si>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</si>
  <si>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</si>
  <si>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</si>
  <si>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</si>
  <si>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</si>
  <si>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</si>
  <si>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</si>
  <si>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</si>
  <si>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</si>
  <si>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</si>
  <si>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</si>
  <si>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</si>
  <si>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</si>
  <si>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</si>
  <si>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</si>
  <si>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</si>
  <si>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</si>
  <si>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</si>
  <si>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</si>
  <si>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</si>
  <si>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</si>
  <si>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</si>
  <si>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</si>
  <si>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</si>
  <si>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</si>
  <si>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</si>
  <si>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</si>
  <si>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</si>
  <si>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</si>
  <si>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</si>
  <si>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</si>
  <si>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</si>
  <si>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</si>
  <si>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</si>
  <si>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</si>
  <si>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</si>
  <si>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</si>
  <si>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</si>
  <si>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</si>
  <si>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</si>
  <si>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</si>
  <si>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</si>
  <si>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</si>
  <si>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</si>
  <si>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</si>
  <si>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</si>
  <si>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</si>
  <si>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</si>
  <si>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</si>
  <si>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</si>
  <si>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</si>
  <si>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</si>
  <si>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</si>
  <si>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</si>
  <si>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</si>
  <si>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</si>
  <si>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</si>
  <si>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</si>
  <si>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</si>
  <si>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</si>
  <si>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</si>
  <si>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</si>
  <si>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</si>
  <si>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</si>
  <si>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</si>
  <si>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</si>
  <si>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</si>
  <si>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</si>
  <si>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</si>
  <si>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</si>
  <si>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</si>
  <si>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</si>
  <si>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</si>
  <si>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</si>
  <si>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</si>
  <si>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</si>
  <si>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</si>
  <si>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</si>
  <si>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</si>
  <si>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</si>
  <si>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</si>
  <si>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</si>
  <si>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</si>
  <si>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</si>
  <si>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</si>
  <si>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</si>
  <si>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</si>
  <si>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</si>
  <si>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</si>
  <si>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</si>
  <si>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</si>
  <si>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</si>
  <si>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</si>
  <si>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</si>
  <si>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</si>
  <si>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</si>
  <si>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</si>
  <si>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</si>
  <si>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</si>
  <si>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</si>
  <si>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</si>
  <si>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</si>
  <si>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</si>
  <si>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</si>
  <si>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</si>
  <si>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</si>
  <si>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</si>
  <si>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</si>
  <si>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</si>
  <si>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</si>
  <si>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</si>
  <si>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</si>
  <si>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</si>
  <si>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</si>
  <si>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</si>
  <si>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</si>
  <si>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</si>
  <si>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</si>
  <si>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</si>
  <si>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</si>
  <si>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</si>
  <si>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</si>
  <si>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</si>
  <si>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</si>
  <si>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</si>
  <si>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</si>
  <si>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</si>
  <si>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</si>
  <si>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</si>
  <si>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</si>
  <si>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</si>
  <si>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</si>
  <si>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</si>
  <si>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</si>
  <si>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</si>
  <si>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</si>
  <si>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</si>
  <si>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</si>
  <si>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</si>
  <si>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</si>
  <si>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</si>
  <si>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</si>
  <si>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</si>
  <si>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</si>
  <si>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</si>
  <si>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</si>
  <si>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</si>
  <si>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</si>
  <si>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</si>
  <si>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</si>
  <si>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</si>
  <si>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</si>
  <si>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</si>
  <si>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</si>
  <si>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</si>
  <si>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</si>
  <si>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</si>
  <si>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</si>
  <si>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</si>
  <si>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</si>
  <si>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</si>
  <si>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</si>
  <si>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</si>
  <si>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</si>
  <si>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</si>
  <si>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</si>
  <si>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</si>
  <si>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</si>
  <si>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</si>
  <si>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</si>
  <si>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</si>
  <si>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</si>
  <si>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</si>
  <si>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</si>
  <si>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</si>
  <si>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</si>
  <si>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</si>
  <si>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</si>
  <si>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</si>
  <si>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</si>
  <si>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</si>
  <si>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</si>
  <si>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</si>
  <si>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</si>
  <si>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</si>
  <si>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</si>
  <si>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</si>
  <si>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</si>
  <si>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</si>
  <si>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</si>
  <si>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</si>
  <si>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</si>
  <si>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</si>
  <si>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</si>
  <si>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</si>
  <si>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</si>
  <si>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</si>
  <si>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</si>
  <si>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</si>
  <si>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</si>
  <si>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</si>
  <si>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</si>
  <si>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</si>
  <si>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</si>
  <si>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</si>
  <si>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</si>
  <si>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</si>
  <si>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</si>
  <si>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</si>
  <si>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</si>
  <si>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</si>
  <si>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</si>
  <si>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</si>
  <si>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</si>
  <si>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</si>
  <si>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</si>
  <si>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</si>
  <si>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</si>
  <si>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</si>
  <si>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</si>
  <si>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</si>
  <si>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</si>
  <si>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</si>
  <si>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</si>
  <si>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</si>
  <si>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</si>
  <si>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</si>
  <si>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</si>
  <si>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</si>
  <si>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</si>
  <si>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</si>
  <si>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</si>
  <si>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</si>
  <si>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</si>
  <si>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</si>
  <si>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</si>
  <si>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</si>
  <si>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</si>
  <si>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</si>
  <si>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</si>
  <si>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</si>
  <si>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</si>
  <si>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</si>
  <si>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</si>
  <si>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</si>
  <si>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</si>
  <si>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</si>
  <si>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</si>
  <si>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</si>
  <si>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</si>
  <si>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</si>
  <si>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</si>
  <si>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</si>
  <si>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</si>
  <si>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</si>
  <si>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</si>
  <si>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</si>
  <si>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</si>
  <si>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</si>
  <si>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</si>
  <si>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</si>
  <si>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</si>
  <si>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</si>
  <si>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</si>
  <si>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</si>
  <si>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</si>
  <si>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</si>
  <si>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</si>
  <si>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</si>
  <si>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</si>
  <si>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</si>
  <si>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</si>
  <si>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</si>
  <si>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</si>
  <si>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</si>
  <si>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</si>
  <si>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</si>
  <si>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</si>
  <si>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</si>
  <si>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</si>
  <si>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</si>
  <si>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</si>
  <si>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</si>
  <si>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</si>
  <si>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</si>
  <si>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</si>
  <si>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</si>
  <si>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</si>
  <si>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</si>
  <si>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</si>
  <si>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</si>
  <si>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</si>
  <si>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</si>
  <si>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</si>
  <si>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</si>
  <si>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</si>
  <si>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</si>
  <si>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</si>
  <si>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</si>
  <si>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</si>
  <si>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</si>
  <si>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</si>
  <si>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</si>
  <si>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</si>
  <si>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</si>
  <si>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</si>
  <si>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</si>
  <si>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</si>
  <si>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</si>
  <si>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</si>
  <si>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</si>
  <si>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</si>
  <si>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</si>
  <si>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</si>
  <si>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</si>
  <si>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</si>
  <si>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</si>
  <si>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</si>
  <si>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</si>
  <si>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</si>
  <si>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</si>
  <si>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</si>
  <si>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</si>
  <si>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</si>
  <si>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</si>
  <si>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</si>
  <si>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</si>
  <si>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</si>
  <si>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</si>
  <si>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</si>
  <si>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</si>
  <si>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</si>
  <si>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</si>
  <si>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</si>
  <si>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</si>
  <si>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</si>
  <si>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</si>
  <si>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</si>
  <si>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</si>
  <si>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</si>
  <si>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</si>
  <si>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</si>
  <si>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</si>
  <si>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</si>
  <si>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</si>
  <si>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</si>
  <si>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</si>
  <si>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</si>
  <si>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</si>
  <si>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</si>
  <si>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</si>
  <si>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</si>
  <si>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</si>
  <si>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</si>
  <si>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</si>
  <si>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</si>
  <si>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</si>
  <si>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</si>
  <si>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</si>
  <si>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</si>
  <si>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</si>
  <si>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</si>
  <si>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</si>
  <si>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</si>
  <si>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</si>
  <si>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</si>
  <si>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</si>
  <si>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</si>
  <si>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</si>
  <si>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</si>
  <si>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</si>
  <si>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</si>
  <si>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</si>
  <si>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</si>
  <si>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</si>
  <si>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</si>
  <si>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</si>
  <si>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</si>
  <si>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</si>
  <si>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</si>
  <si>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</si>
  <si>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</si>
  <si>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</si>
  <si>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</si>
  <si>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</si>
  <si>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</si>
  <si>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</si>
  <si>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</si>
  <si>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</si>
  <si>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</si>
  <si>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</si>
  <si>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</si>
  <si>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</si>
  <si>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</si>
  <si>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</si>
  <si>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</si>
  <si>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</si>
  <si>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</si>
  <si>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</si>
  <si>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</si>
  <si>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</si>
  <si>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</si>
  <si>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</si>
  <si>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</si>
  <si>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</si>
  <si>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</si>
  <si>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</si>
  <si>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</si>
  <si>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</si>
  <si>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</si>
  <si>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</si>
  <si>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</si>
  <si>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</si>
  <si>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</si>
  <si>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</si>
  <si>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</si>
  <si>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</si>
  <si>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</si>
  <si>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</si>
  <si>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</si>
  <si>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</si>
  <si>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</si>
  <si>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</si>
  <si>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</si>
  <si>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</si>
  <si>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</si>
  <si>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</si>
  <si>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</si>
  <si>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</si>
  <si>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</si>
  <si>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</si>
  <si>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</si>
  <si>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</si>
  <si>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</si>
  <si>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</si>
  <si>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</si>
  <si>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</si>
  <si>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</si>
  <si>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</si>
  <si>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</si>
  <si>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</si>
  <si>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</si>
  <si>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</si>
  <si>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</si>
  <si>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</si>
  <si>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</si>
  <si>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</si>
  <si>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</si>
  <si>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</si>
  <si>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</si>
  <si>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</si>
  <si>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</si>
  <si>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</si>
  <si>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</si>
  <si>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</si>
  <si>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</si>
  <si>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</si>
  <si>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</si>
  <si>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</si>
  <si>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</si>
  <si>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</si>
  <si>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</si>
  <si>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</si>
  <si>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</si>
  <si>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</si>
  <si>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</si>
  <si>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</si>
  <si>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</si>
  <si>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</si>
  <si>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</si>
  <si>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</si>
  <si>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</si>
  <si>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</si>
  <si>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</si>
  <si>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</si>
  <si>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</si>
  <si>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</si>
  <si>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</si>
  <si>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</si>
  <si>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</si>
  <si>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</si>
  <si>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</si>
  <si>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</si>
  <si>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</si>
  <si>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</si>
  <si>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</si>
  <si>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</si>
  <si>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</si>
  <si>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</si>
  <si>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</si>
  <si>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</si>
  <si>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</si>
  <si>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</si>
  <si>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</si>
  <si>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</si>
  <si>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</si>
  <si>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</si>
  <si>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</si>
  <si>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</si>
  <si>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</si>
  <si>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</si>
  <si>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</si>
  <si>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</si>
  <si>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</si>
  <si>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</si>
  <si>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</si>
  <si>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</si>
  <si>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</si>
  <si>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</si>
  <si>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</si>
  <si>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</si>
  <si>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</si>
  <si>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</si>
  <si>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</si>
  <si>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</si>
  <si>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</si>
  <si>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</si>
  <si>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</si>
  <si>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</si>
  <si>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</si>
  <si>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</si>
  <si>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</si>
  <si>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</si>
  <si>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</si>
  <si>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</si>
  <si>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</si>
  <si>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</si>
  <si>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</si>
  <si>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</si>
  <si>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</si>
  <si>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</si>
  <si>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</si>
  <si>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</si>
  <si>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</si>
  <si>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</si>
  <si>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</si>
  <si>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</si>
  <si>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</si>
  <si>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</si>
  <si>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</si>
  <si>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</si>
  <si>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</si>
  <si>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</si>
  <si>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</si>
  <si>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</si>
  <si>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</si>
  <si>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</si>
  <si>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</si>
  <si>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</si>
  <si>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</si>
  <si>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</si>
  <si>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</si>
  <si>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</si>
  <si>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</si>
  <si>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</si>
  <si>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</si>
  <si>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</si>
  <si>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</si>
  <si>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</si>
  <si>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</si>
  <si>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</si>
  <si>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</si>
  <si>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</si>
  <si>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</si>
  <si>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</si>
  <si>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</si>
  <si>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</si>
  <si>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</si>
  <si>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</si>
  <si>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</si>
  <si>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</si>
  <si>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</si>
  <si>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</si>
  <si>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</si>
  <si>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</si>
  <si>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</si>
  <si>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</si>
  <si>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</si>
  <si>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</si>
  <si>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</si>
  <si>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</si>
  <si>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</si>
  <si>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</si>
  <si>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</si>
  <si>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</si>
  <si>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</si>
  <si>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</si>
  <si>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</si>
  <si>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</si>
  <si>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</si>
  <si>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</si>
  <si>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</si>
  <si>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</si>
  <si>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</si>
  <si>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</si>
  <si>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</si>
  <si>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</si>
  <si>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</si>
  <si>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</si>
  <si>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</si>
  <si>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</si>
  <si>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</si>
  <si>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</si>
  <si>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</si>
  <si>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</si>
  <si>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</si>
  <si>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</si>
  <si>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</si>
  <si>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</si>
  <si>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</si>
  <si>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</si>
  <si>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</si>
  <si>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</si>
  <si>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</si>
  <si>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</si>
  <si>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</si>
  <si>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</si>
  <si>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</si>
  <si>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</si>
  <si>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</si>
  <si>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</si>
  <si>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</si>
  <si>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</si>
  <si>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</si>
  <si>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</si>
  <si>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</si>
  <si>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</si>
  <si>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</si>
  <si>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</si>
  <si>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</si>
  <si>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</si>
  <si>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</si>
  <si>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</si>
  <si>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</si>
  <si>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</si>
  <si>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</si>
  <si>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</si>
  <si>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</si>
  <si>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</si>
  <si>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</si>
  <si>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</si>
  <si>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</si>
  <si>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</si>
  <si>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</si>
  <si>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</si>
  <si>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</si>
  <si>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</si>
  <si>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</si>
  <si>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</si>
  <si>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</si>
  <si>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</si>
  <si>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</si>
  <si>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</si>
  <si>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</si>
  <si>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</si>
  <si>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</si>
  <si>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</si>
  <si>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</si>
  <si>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</si>
  <si>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</si>
  <si>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</si>
  <si>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</si>
  <si>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</si>
  <si>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</si>
  <si>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</si>
  <si>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</si>
  <si>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</si>
  <si>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</si>
  <si>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</si>
  <si>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</si>
  <si>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</si>
  <si>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</si>
  <si>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</si>
  <si>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</si>
  <si>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</si>
  <si>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</si>
  <si>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</si>
  <si>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</si>
  <si>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</si>
  <si>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</si>
  <si>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</si>
  <si>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</si>
  <si>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</si>
  <si>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</si>
  <si>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</si>
  <si>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</si>
  <si>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</si>
  <si>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</si>
  <si>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</si>
  <si>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</si>
  <si>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</si>
  <si>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</si>
  <si>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</si>
  <si>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</si>
  <si>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</si>
  <si>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</si>
  <si>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</si>
  <si>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</si>
  <si>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</si>
  <si>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</si>
  <si>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</si>
  <si>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</si>
  <si>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</si>
  <si>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</si>
  <si>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</si>
  <si>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</si>
  <si>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</si>
  <si>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</si>
  <si>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</si>
  <si>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</si>
  <si>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</si>
  <si>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</si>
  <si>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</si>
  <si>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</si>
  <si>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</si>
  <si>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</si>
  <si>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</si>
  <si>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</si>
  <si>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</si>
  <si>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</si>
  <si>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</si>
  <si>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</si>
  <si>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</si>
  <si>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</si>
  <si>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</si>
  <si>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</si>
  <si>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</si>
  <si>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</si>
  <si>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</si>
  <si>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</si>
  <si>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</si>
  <si>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</si>
  <si>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</si>
  <si>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</si>
  <si>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</si>
  <si>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</si>
  <si>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</si>
  <si>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</si>
  <si>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</si>
  <si>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</si>
  <si>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</si>
  <si>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</si>
  <si>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</si>
  <si>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</si>
  <si>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</si>
  <si>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</si>
  <si>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</si>
  <si>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</si>
  <si>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</si>
  <si>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</si>
  <si>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</si>
  <si>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</si>
  <si>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</si>
  <si>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</si>
  <si>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</si>
  <si>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</si>
  <si>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</si>
  <si>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</si>
  <si>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</si>
  <si>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</si>
  <si>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</si>
  <si>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</si>
  <si>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</si>
  <si>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</si>
  <si>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</si>
  <si>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</si>
  <si>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</si>
  <si>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</si>
  <si>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</si>
  <si>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</si>
  <si>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</si>
  <si>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</si>
  <si>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</si>
  <si>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</si>
  <si>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</si>
  <si>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</si>
  <si>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</si>
  <si>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</si>
  <si>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</si>
  <si>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</si>
  <si>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</si>
  <si>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</si>
  <si>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</si>
  <si>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</si>
  <si>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</si>
  <si>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</si>
  <si>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</si>
  <si>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</si>
  <si>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</si>
  <si>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</si>
  <si>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</si>
  <si>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</si>
  <si>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</si>
  <si>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</si>
  <si>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</si>
  <si>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</si>
  <si>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</si>
  <si>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</si>
  <si>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</si>
  <si>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</si>
  <si>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</si>
  <si>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</si>
  <si>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</si>
  <si>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</si>
  <si>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</si>
  <si>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</si>
  <si>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</si>
  <si>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</si>
  <si>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</si>
  <si>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</si>
  <si>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</si>
  <si>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</si>
  <si>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</si>
  <si>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</si>
  <si>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</si>
  <si>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</si>
  <si>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</si>
  <si>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</si>
  <si>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</si>
  <si>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</si>
  <si>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</si>
  <si>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</si>
  <si>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</si>
  <si>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</si>
  <si>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</si>
  <si>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</si>
  <si>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</si>
  <si>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</si>
  <si>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</si>
  <si>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</si>
  <si>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</si>
  <si>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</si>
  <si>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</si>
  <si>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</si>
  <si>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</si>
  <si>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</si>
  <si>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</si>
  <si>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</si>
  <si>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</si>
  <si>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</si>
  <si>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</si>
  <si>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</si>
  <si>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</si>
  <si>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</si>
  <si>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</si>
  <si>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</si>
  <si>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</si>
  <si>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</si>
  <si>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</si>
  <si>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</si>
  <si>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</si>
  <si>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</si>
  <si>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</si>
  <si>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</si>
  <si>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</si>
  <si>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</si>
  <si>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</si>
  <si>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</si>
  <si>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</si>
  <si>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</si>
  <si>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</si>
  <si>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</si>
  <si>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</si>
  <si>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</si>
  <si>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</si>
  <si>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</si>
  <si>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</si>
  <si>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</si>
  <si>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</si>
  <si>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</si>
  <si>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</si>
  <si>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</si>
  <si>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</si>
  <si>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</si>
  <si>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</si>
  <si>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</si>
  <si>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</si>
  <si>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</si>
  <si>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</si>
  <si>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</si>
  <si>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</si>
  <si>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</si>
  <si>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</si>
  <si>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</si>
  <si>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</si>
  <si>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</si>
  <si>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</si>
  <si>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</si>
  <si>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</si>
  <si>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</si>
  <si>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</si>
  <si>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</si>
  <si>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</si>
  <si>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</si>
  <si>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</si>
  <si>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</si>
  <si>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</si>
  <si>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</si>
  <si>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</si>
  <si>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</si>
  <si>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</si>
  <si>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</si>
  <si>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</si>
  <si>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</si>
  <si>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</si>
  <si>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</si>
  <si>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</si>
  <si>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</si>
  <si>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</si>
  <si>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</si>
  <si>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</si>
  <si>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</si>
  <si>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</si>
  <si>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</si>
  <si>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</si>
  <si>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</si>
  <si>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</si>
  <si>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</si>
  <si>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</si>
  <si>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</si>
  <si>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</si>
  <si>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</si>
  <si>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</si>
  <si>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</si>
  <si>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</si>
  <si>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</si>
  <si>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</si>
  <si>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</si>
  <si>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</si>
  <si>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</si>
  <si>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</si>
  <si>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</si>
  <si>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</si>
  <si>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</si>
  <si>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</si>
  <si>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</si>
  <si>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</si>
  <si>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</si>
  <si>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</si>
  <si>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</si>
  <si>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</si>
  <si>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</si>
  <si>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</si>
  <si>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</si>
  <si>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</si>
  <si>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</si>
  <si>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</si>
  <si>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</si>
  <si>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</si>
  <si>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</si>
  <si>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</si>
  <si>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</si>
  <si>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</si>
  <si>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</si>
  <si>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</si>
  <si>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常盤 隆佐</t>
    <rPh sb="0" eb="2">
      <t>トキワ</t>
    </rPh>
    <rPh sb="3" eb="5">
      <t>リュウサ</t>
    </rPh>
    <phoneticPr fontId="1"/>
  </si>
  <si>
    <t>ゼネラルマネージャー</t>
    <phoneticPr fontId="1"/>
  </si>
  <si>
    <t>２　法人</t>
  </si>
  <si>
    <t>１３　その他</t>
  </si>
  <si>
    <t>さんぜかぶしきがいしゃ</t>
    <phoneticPr fontId="1"/>
  </si>
  <si>
    <t>三世株式会社</t>
    <rPh sb="0" eb="6">
      <t>サンゼカブシキガイシャ</t>
    </rPh>
    <phoneticPr fontId="1"/>
  </si>
  <si>
    <t>4020001045393</t>
    <phoneticPr fontId="1"/>
  </si>
  <si>
    <t>神奈川県横浜市鶴見区上末吉1-1-16</t>
    <rPh sb="0" eb="13">
      <t>カナガワケンヨコハマシツルミクカミスエヨシ</t>
    </rPh>
    <phoneticPr fontId="1"/>
  </si>
  <si>
    <t>045</t>
    <phoneticPr fontId="1"/>
  </si>
  <si>
    <t>580</t>
    <phoneticPr fontId="1"/>
  </si>
  <si>
    <t>3230</t>
    <phoneticPr fontId="1"/>
  </si>
  <si>
    <t>3075</t>
    <phoneticPr fontId="1"/>
  </si>
  <si>
    <t>sanze</t>
    <phoneticPr fontId="1"/>
  </si>
  <si>
    <t>nifty.com</t>
    <phoneticPr fontId="1"/>
  </si>
  <si>
    <t>https://</t>
  </si>
  <si>
    <t>wellnessshipsanze.com/</t>
    <phoneticPr fontId="1"/>
  </si>
  <si>
    <t>佐々木　竹美</t>
    <rPh sb="0" eb="3">
      <t>ササキ</t>
    </rPh>
    <rPh sb="4" eb="6">
      <t>タケミ</t>
    </rPh>
    <phoneticPr fontId="1"/>
  </si>
  <si>
    <t>代表取締役</t>
    <rPh sb="0" eb="2">
      <t>ダイヒョウ</t>
    </rPh>
    <rPh sb="2" eb="5">
      <t>トリシマリヤク</t>
    </rPh>
    <phoneticPr fontId="1"/>
  </si>
  <si>
    <t>うぇるねすしっぷさんぜ</t>
    <phoneticPr fontId="1"/>
  </si>
  <si>
    <t>ウェルネスシップ三世</t>
    <rPh sb="8" eb="10">
      <t>サンゼ</t>
    </rPh>
    <phoneticPr fontId="1"/>
  </si>
  <si>
    <t>鶴見</t>
    <rPh sb="0" eb="2">
      <t>ツルミ</t>
    </rPh>
    <phoneticPr fontId="1"/>
  </si>
  <si>
    <t>横浜市営バス10分「末吉小学校前」バス停より徒歩5分</t>
    <rPh sb="0" eb="2">
      <t>ヨコハマ</t>
    </rPh>
    <rPh sb="2" eb="4">
      <t>シエイ</t>
    </rPh>
    <rPh sb="8" eb="9">
      <t>フン</t>
    </rPh>
    <rPh sb="10" eb="16">
      <t>スエヨシショウガッコウマエ</t>
    </rPh>
    <rPh sb="19" eb="20">
      <t>テイ</t>
    </rPh>
    <rPh sb="22" eb="24">
      <t>トホ</t>
    </rPh>
    <rPh sb="25" eb="26">
      <t>フン</t>
    </rPh>
    <phoneticPr fontId="1"/>
  </si>
  <si>
    <t>３　住宅型</t>
  </si>
  <si>
    <t>２　なし</t>
  </si>
  <si>
    <t>１　あり</t>
  </si>
  <si>
    <t>１　耐火建築物</t>
  </si>
  <si>
    <t>１　鉄筋コンクリート造</t>
  </si>
  <si>
    <t>２　事業者が賃借する建物</t>
  </si>
  <si>
    <t>２　あり（ストレッチャー対応）</t>
  </si>
  <si>
    <t>１　全ての居室あり</t>
  </si>
  <si>
    <t>１　全ての便所あり</t>
  </si>
  <si>
    <t>１　全ての浴室あり</t>
  </si>
  <si>
    <t>・個人の自由、尊厳、プライバシーの尊重　　　　　・お一人おひとりのあわせた生活のお手伝い　　　　・ご入居者様の生活と心そしてご家族様を重視　　　・スタッフの質の向上</t>
    <rPh sb="1" eb="3">
      <t>コジン</t>
    </rPh>
    <rPh sb="4" eb="6">
      <t>ジユウ</t>
    </rPh>
    <rPh sb="7" eb="9">
      <t>ソンゲン</t>
    </rPh>
    <rPh sb="17" eb="19">
      <t>ソンチョウ</t>
    </rPh>
    <rPh sb="26" eb="28">
      <t>ヒトリ</t>
    </rPh>
    <rPh sb="37" eb="39">
      <t>セイカツ</t>
    </rPh>
    <rPh sb="41" eb="43">
      <t>テツダ</t>
    </rPh>
    <rPh sb="50" eb="54">
      <t>ニュウキョシャサマ</t>
    </rPh>
    <rPh sb="55" eb="57">
      <t>セイカツ</t>
    </rPh>
    <rPh sb="58" eb="59">
      <t>ココロ</t>
    </rPh>
    <rPh sb="63" eb="66">
      <t>カゾクサマ</t>
    </rPh>
    <rPh sb="67" eb="68">
      <t>ジュウ</t>
    </rPh>
    <rPh sb="68" eb="69">
      <t>シ</t>
    </rPh>
    <rPh sb="78" eb="79">
      <t>シツ</t>
    </rPh>
    <rPh sb="80" eb="82">
      <t>コウジョウ</t>
    </rPh>
    <phoneticPr fontId="1"/>
  </si>
  <si>
    <t>生活サービスは月額利用料に含まれるサービスと、サービスを受けた方が月額利用料に追加してお支払い頂く有料サービスにわかれます</t>
    <rPh sb="0" eb="2">
      <t>セイカツ</t>
    </rPh>
    <rPh sb="7" eb="9">
      <t>ゲツガク</t>
    </rPh>
    <rPh sb="9" eb="12">
      <t>リヨウリョウ</t>
    </rPh>
    <rPh sb="13" eb="14">
      <t>フク</t>
    </rPh>
    <rPh sb="28" eb="29">
      <t>ウ</t>
    </rPh>
    <rPh sb="31" eb="32">
      <t>カタ</t>
    </rPh>
    <rPh sb="33" eb="38">
      <t>ゲツガクリヨウリョウ</t>
    </rPh>
    <rPh sb="39" eb="41">
      <t>ツイカ</t>
    </rPh>
    <rPh sb="44" eb="46">
      <t>シハラ</t>
    </rPh>
    <rPh sb="47" eb="48">
      <t>イタダ</t>
    </rPh>
    <rPh sb="49" eb="51">
      <t>ユウリョウ</t>
    </rPh>
    <phoneticPr fontId="1"/>
  </si>
  <si>
    <t>２　委託</t>
  </si>
  <si>
    <t>１　自ら実施</t>
  </si>
  <si>
    <t>○</t>
  </si>
  <si>
    <t>特定医療法人社団育成社　佐々木病院</t>
    <rPh sb="0" eb="6">
      <t>トクテイイリョウホウジン</t>
    </rPh>
    <rPh sb="6" eb="11">
      <t>シャダンイクセイシャ</t>
    </rPh>
    <rPh sb="12" eb="17">
      <t>ササキビョウイン</t>
    </rPh>
    <phoneticPr fontId="1"/>
  </si>
  <si>
    <t>神奈川県横浜市鶴見区下末吉1-13-8</t>
    <rPh sb="0" eb="4">
      <t>カナガワケン</t>
    </rPh>
    <rPh sb="4" eb="7">
      <t>ヨコハマシ</t>
    </rPh>
    <rPh sb="7" eb="10">
      <t>ツルミク</t>
    </rPh>
    <rPh sb="10" eb="13">
      <t>シモスエヨシ</t>
    </rPh>
    <phoneticPr fontId="1"/>
  </si>
  <si>
    <t>内科、消化器科、呼吸器科、眼科、耳鼻咽喉科、理学療法科、整形外科、スポーツ整形、循環器科、内分泌代謝科、放射線科、人間ドック、健診</t>
    <phoneticPr fontId="1"/>
  </si>
  <si>
    <t>全科</t>
    <rPh sb="0" eb="2">
      <t>ゼンカ</t>
    </rPh>
    <phoneticPr fontId="1"/>
  </si>
  <si>
    <t>済生会横浜市東部病院</t>
    <rPh sb="0" eb="3">
      <t>サイセイカイ</t>
    </rPh>
    <rPh sb="3" eb="10">
      <t>ヨコハマシトウブビョウイン</t>
    </rPh>
    <phoneticPr fontId="1"/>
  </si>
  <si>
    <t>神奈川県横浜市鶴見区下末吉3-6-1</t>
    <phoneticPr fontId="1"/>
  </si>
  <si>
    <t>内科, 呼吸器科, 消化器科, 循環器科, 小児科, 精神科, 神経内科, 心療内科, リウマチ科, 外科, 整形外科, 形成外科, 脳神経外科, 呼吸器外科, 心臓血管外科, 産科, 婦人科, 眼科, 耳鼻咽喉科, 皮膚科, 泌尿器科, リハビリテーション科, 放射線科, 麻酔科, 歯科口腔外科</t>
    <phoneticPr fontId="1"/>
  </si>
  <si>
    <t>徳岡歯科クリニック</t>
    <phoneticPr fontId="1"/>
  </si>
  <si>
    <t>神奈川県横浜市鶴見区下末吉1-23-1</t>
    <phoneticPr fontId="1"/>
  </si>
  <si>
    <t>一般・口腔外科</t>
    <phoneticPr fontId="1"/>
  </si>
  <si>
    <t>ご本人もしくはご親族からの希望</t>
    <rPh sb="1" eb="3">
      <t>ホンニン</t>
    </rPh>
    <rPh sb="8" eb="10">
      <t>シンゾク</t>
    </rPh>
    <rPh sb="13" eb="15">
      <t>キボウ</t>
    </rPh>
    <phoneticPr fontId="1"/>
  </si>
  <si>
    <t>合意書の取り交わし</t>
    <rPh sb="0" eb="3">
      <t>ゴウイショ</t>
    </rPh>
    <rPh sb="4" eb="5">
      <t>ト</t>
    </rPh>
    <rPh sb="6" eb="7">
      <t>カ</t>
    </rPh>
    <phoneticPr fontId="1"/>
  </si>
  <si>
    <t>従前契約内容に準ずる</t>
    <rPh sb="0" eb="2">
      <t>ジュウゼン</t>
    </rPh>
    <rPh sb="2" eb="4">
      <t>ケイヤク</t>
    </rPh>
    <rPh sb="4" eb="6">
      <t>ナイヨウ</t>
    </rPh>
    <rPh sb="7" eb="8">
      <t>ジュン</t>
    </rPh>
    <phoneticPr fontId="1"/>
  </si>
  <si>
    <t>ご入居者の行動がご本人または他の入居者あるいは職員に危害を及ぼすおそれのあるある場合等　本物件における生活の継続が通常の介護方法では困難であると医師の意見等により合理的に判断されるとき等解約条項に該当する場合</t>
    <phoneticPr fontId="1"/>
  </si>
  <si>
    <t>本入居と同様（6泊7日を上限とする）</t>
    <rPh sb="0" eb="3">
      <t>ホンニュウキョ</t>
    </rPh>
    <rPh sb="4" eb="6">
      <t>ドウヨウ</t>
    </rPh>
    <rPh sb="8" eb="9">
      <t>パク</t>
    </rPh>
    <rPh sb="10" eb="11">
      <t>ヒ</t>
    </rPh>
    <rPh sb="12" eb="14">
      <t>ジョウゲン</t>
    </rPh>
    <phoneticPr fontId="1"/>
  </si>
  <si>
    <t>介護福祉士</t>
    <rPh sb="0" eb="5">
      <t>カイゴフクシシ</t>
    </rPh>
    <phoneticPr fontId="1"/>
  </si>
  <si>
    <t>２　建物賃貸借方式</t>
  </si>
  <si>
    <t>４　選択方式</t>
  </si>
  <si>
    <t>２　日割り計算で減額</t>
  </si>
  <si>
    <t>なし</t>
    <phoneticPr fontId="1"/>
  </si>
  <si>
    <t>建物賃借料、居室に係る実費負担額</t>
    <rPh sb="0" eb="2">
      <t>タテモノ</t>
    </rPh>
    <rPh sb="2" eb="5">
      <t>チンシャクリョウ</t>
    </rPh>
    <rPh sb="6" eb="8">
      <t>キョシツ</t>
    </rPh>
    <rPh sb="9" eb="10">
      <t>カカ</t>
    </rPh>
    <rPh sb="11" eb="13">
      <t>ジッピ</t>
    </rPh>
    <rPh sb="13" eb="16">
      <t>フタンガク</t>
    </rPh>
    <phoneticPr fontId="1"/>
  </si>
  <si>
    <t>・設備維持費、施設運営費、事務管理費、（共有スペース維持等固定的に発生する費用に備えるもの）　　　　　　　　　　　　　　・その他の管理費水道光熱費、（変動的に発生する費用に備えるもの）</t>
    <rPh sb="1" eb="3">
      <t>セツビ</t>
    </rPh>
    <rPh sb="3" eb="6">
      <t>イジヒ</t>
    </rPh>
    <rPh sb="7" eb="9">
      <t>シセツ</t>
    </rPh>
    <rPh sb="9" eb="12">
      <t>ウンエイヒ</t>
    </rPh>
    <rPh sb="13" eb="18">
      <t>ジムカンリヒ</t>
    </rPh>
    <rPh sb="20" eb="22">
      <t>キョウユウ</t>
    </rPh>
    <rPh sb="26" eb="28">
      <t>イジ</t>
    </rPh>
    <rPh sb="28" eb="29">
      <t>ナド</t>
    </rPh>
    <rPh sb="29" eb="31">
      <t>コテイ</t>
    </rPh>
    <rPh sb="31" eb="32">
      <t>テキ</t>
    </rPh>
    <rPh sb="33" eb="35">
      <t>ハッセイ</t>
    </rPh>
    <rPh sb="37" eb="39">
      <t>ヒヨウ</t>
    </rPh>
    <rPh sb="40" eb="41">
      <t>ソナ</t>
    </rPh>
    <rPh sb="63" eb="64">
      <t>タ</t>
    </rPh>
    <rPh sb="65" eb="68">
      <t>カンリヒ</t>
    </rPh>
    <rPh sb="68" eb="73">
      <t>スイドウコウネツヒ</t>
    </rPh>
    <rPh sb="75" eb="78">
      <t>ヘンドウテキ</t>
    </rPh>
    <rPh sb="79" eb="81">
      <t>ハッセイ</t>
    </rPh>
    <rPh sb="83" eb="85">
      <t>ヒヨウ</t>
    </rPh>
    <rPh sb="86" eb="87">
      <t>ソナ</t>
    </rPh>
    <phoneticPr fontId="1"/>
  </si>
  <si>
    <t>・厨房維持管理費、（食事を施設内で調理し、提供するために固定的に発生する費用）　　　　　　　　　　　　　　　　　　・その他の食費（食材に関する原材料費</t>
    <rPh sb="1" eb="5">
      <t>チュウボウイジ</t>
    </rPh>
    <rPh sb="5" eb="8">
      <t>カンリヒ</t>
    </rPh>
    <rPh sb="10" eb="12">
      <t>ショクジ</t>
    </rPh>
    <rPh sb="13" eb="16">
      <t>シセツナイ</t>
    </rPh>
    <rPh sb="17" eb="19">
      <t>チョウリ</t>
    </rPh>
    <rPh sb="21" eb="23">
      <t>テイキョウ</t>
    </rPh>
    <rPh sb="28" eb="31">
      <t>コテイテキ</t>
    </rPh>
    <rPh sb="32" eb="34">
      <t>ハッセイ</t>
    </rPh>
    <rPh sb="36" eb="38">
      <t>ヒヨウ</t>
    </rPh>
    <rPh sb="60" eb="61">
      <t>タ</t>
    </rPh>
    <rPh sb="62" eb="64">
      <t>ショクヒ</t>
    </rPh>
    <rPh sb="65" eb="67">
      <t>ショクザイ</t>
    </rPh>
    <rPh sb="68" eb="69">
      <t>カン</t>
    </rPh>
    <rPh sb="71" eb="75">
      <t>ゲンザイリョウヒ</t>
    </rPh>
    <phoneticPr fontId="1"/>
  </si>
  <si>
    <t>管理費に含む</t>
    <rPh sb="0" eb="3">
      <t>カンリヒ</t>
    </rPh>
    <rPh sb="4" eb="5">
      <t>フク</t>
    </rPh>
    <phoneticPr fontId="1"/>
  </si>
  <si>
    <t>月額単価と想定居住期間と想定居住期間をこえて施設が備える額より算定</t>
    <rPh sb="0" eb="2">
      <t>ツキガク</t>
    </rPh>
    <rPh sb="2" eb="4">
      <t>タンカ</t>
    </rPh>
    <rPh sb="5" eb="7">
      <t>ソウテイ</t>
    </rPh>
    <rPh sb="7" eb="9">
      <t>キョジュウ</t>
    </rPh>
    <rPh sb="9" eb="11">
      <t>キカン</t>
    </rPh>
    <rPh sb="12" eb="14">
      <t>ソウテイ</t>
    </rPh>
    <rPh sb="14" eb="16">
      <t>キョジュウ</t>
    </rPh>
    <rPh sb="16" eb="18">
      <t>キカン</t>
    </rPh>
    <rPh sb="22" eb="24">
      <t>シセツ</t>
    </rPh>
    <rPh sb="25" eb="26">
      <t>ソナ</t>
    </rPh>
    <rPh sb="28" eb="29">
      <t>ガク</t>
    </rPh>
    <rPh sb="31" eb="33">
      <t>サンテイ</t>
    </rPh>
    <phoneticPr fontId="1"/>
  </si>
  <si>
    <t>2,000,000～4,000,000</t>
    <phoneticPr fontId="1"/>
  </si>
  <si>
    <t>入居一時金−(入居一時金−初期償却)÷想定居住月数÷30×入居日から契約終了までの日数　　　　　　　　　　　　　　　　初期償却費用については無利息で全額返還する(月額利用料については日割計算)</t>
    <rPh sb="0" eb="2">
      <t>ニュウキョ</t>
    </rPh>
    <rPh sb="2" eb="5">
      <t>イチジキン</t>
    </rPh>
    <rPh sb="7" eb="12">
      <t>ニュウキョイチジキン</t>
    </rPh>
    <rPh sb="13" eb="17">
      <t>ショキショウキャク</t>
    </rPh>
    <rPh sb="19" eb="21">
      <t>ソウテイ</t>
    </rPh>
    <rPh sb="21" eb="23">
      <t>キョジュウ</t>
    </rPh>
    <rPh sb="23" eb="25">
      <t>ゲッスウ</t>
    </rPh>
    <rPh sb="29" eb="32">
      <t>ニュウキョビ</t>
    </rPh>
    <rPh sb="34" eb="36">
      <t>ケイヤク</t>
    </rPh>
    <rPh sb="36" eb="38">
      <t>シュウリョウ</t>
    </rPh>
    <rPh sb="41" eb="43">
      <t>ニッスウ</t>
    </rPh>
    <rPh sb="59" eb="63">
      <t>ショキショウキャク</t>
    </rPh>
    <rPh sb="63" eb="65">
      <t>ヒヨウ</t>
    </rPh>
    <rPh sb="70" eb="73">
      <t>ムリソク</t>
    </rPh>
    <rPh sb="74" eb="76">
      <t>ゼンガク</t>
    </rPh>
    <rPh sb="76" eb="78">
      <t>ヘンカン</t>
    </rPh>
    <rPh sb="81" eb="86">
      <t>ゲツガクリヨウリョウ</t>
    </rPh>
    <rPh sb="91" eb="95">
      <t>ヒワリケイサン</t>
    </rPh>
    <phoneticPr fontId="1"/>
  </si>
  <si>
    <t>(入居一時金−初期償却額)×契約終了日から想定居住期間満了日までの日数÷入居日の翌日から想定居住期間満了日までの日数</t>
    <rPh sb="1" eb="7">
      <t>ニュウキョイチジキンヒク</t>
    </rPh>
    <rPh sb="7" eb="12">
      <t>ショキショウキャクガク</t>
    </rPh>
    <rPh sb="14" eb="18">
      <t>ケイヤクシュウリョウ</t>
    </rPh>
    <rPh sb="18" eb="19">
      <t>ヒ</t>
    </rPh>
    <rPh sb="21" eb="25">
      <t>ソウテイキョジュウ</t>
    </rPh>
    <rPh sb="25" eb="27">
      <t>キカン</t>
    </rPh>
    <rPh sb="27" eb="30">
      <t>マンリョウビ</t>
    </rPh>
    <rPh sb="33" eb="35">
      <t>ニッスウ</t>
    </rPh>
    <rPh sb="36" eb="39">
      <t>ニュウキョビ</t>
    </rPh>
    <rPh sb="40" eb="42">
      <t>ヨクジツ</t>
    </rPh>
    <rPh sb="44" eb="48">
      <t>ソウテイキョジュウ</t>
    </rPh>
    <rPh sb="48" eb="50">
      <t>キカン</t>
    </rPh>
    <rPh sb="50" eb="53">
      <t>マンリョウビ</t>
    </rPh>
    <rPh sb="56" eb="58">
      <t>ニッスウ</t>
    </rPh>
    <phoneticPr fontId="1"/>
  </si>
  <si>
    <t>療養病棟への転院</t>
    <rPh sb="0" eb="4">
      <t>リョウヨウビョウトウ</t>
    </rPh>
    <rPh sb="6" eb="8">
      <t>テンイン</t>
    </rPh>
    <phoneticPr fontId="1"/>
  </si>
  <si>
    <t>苦情相談窓口</t>
    <rPh sb="0" eb="2">
      <t>クジョウ</t>
    </rPh>
    <rPh sb="2" eb="4">
      <t>ソウダン</t>
    </rPh>
    <rPh sb="4" eb="6">
      <t>マドグチ</t>
    </rPh>
    <phoneticPr fontId="1"/>
  </si>
  <si>
    <t>671</t>
    <phoneticPr fontId="1"/>
  </si>
  <si>
    <t>4117</t>
    <phoneticPr fontId="1"/>
  </si>
  <si>
    <t>土、日、祝日</t>
    <rPh sb="0" eb="1">
      <t>ツチ</t>
    </rPh>
    <rPh sb="2" eb="3">
      <t>ヒ</t>
    </rPh>
    <rPh sb="4" eb="6">
      <t>シュクジツ</t>
    </rPh>
    <phoneticPr fontId="1"/>
  </si>
  <si>
    <t>事業活動総合保険</t>
    <rPh sb="0" eb="2">
      <t>ジギョウ</t>
    </rPh>
    <rPh sb="2" eb="4">
      <t>カツドウ</t>
    </rPh>
    <rPh sb="4" eb="6">
      <t>ソウゴウ</t>
    </rPh>
    <rPh sb="6" eb="8">
      <t>ホケン</t>
    </rPh>
    <phoneticPr fontId="1"/>
  </si>
  <si>
    <t>サービス提供により、万一事故が発生したときは不可抗力による場合を除き、速やかにご入居者に対して損害を賠償します。但し、ご入居者に過失がある場合は賠償額を減ずることができます。</t>
    <phoneticPr fontId="1"/>
  </si>
  <si>
    <t>その都度対応</t>
    <rPh sb="2" eb="4">
      <t>ツド</t>
    </rPh>
    <rPh sb="4" eb="6">
      <t>タイオウ</t>
    </rPh>
    <phoneticPr fontId="1"/>
  </si>
  <si>
    <t>２　入居希望者に交付</t>
  </si>
  <si>
    <t>１　入居希望者に公開</t>
  </si>
  <si>
    <t>ホームケアステーション風薫</t>
    <rPh sb="11" eb="13">
      <t>カゼカオル</t>
    </rPh>
    <phoneticPr fontId="1"/>
  </si>
  <si>
    <t>横浜市鶴見区上末吉1-1-16</t>
    <rPh sb="0" eb="3">
      <t>ヨコハマシ</t>
    </rPh>
    <rPh sb="3" eb="9">
      <t>ツルミクカミスエヨシ</t>
    </rPh>
    <phoneticPr fontId="1"/>
  </si>
  <si>
    <t>佐々木病院鶴見東訪問看護ステーション</t>
    <rPh sb="0" eb="5">
      <t>ササキビョウイン</t>
    </rPh>
    <rPh sb="5" eb="7">
      <t>ツルミ</t>
    </rPh>
    <rPh sb="7" eb="8">
      <t>ヒガシ</t>
    </rPh>
    <rPh sb="8" eb="12">
      <t>ホウモンカンゴ</t>
    </rPh>
    <phoneticPr fontId="1"/>
  </si>
  <si>
    <t>医療法人社団育成社佐々木病院</t>
    <rPh sb="0" eb="4">
      <t>イリョウホウジン</t>
    </rPh>
    <rPh sb="4" eb="6">
      <t>シャダン</t>
    </rPh>
    <rPh sb="6" eb="8">
      <t>イクセイ</t>
    </rPh>
    <rPh sb="8" eb="9">
      <t>シャ</t>
    </rPh>
    <rPh sb="9" eb="14">
      <t>ササキビョウイン</t>
    </rPh>
    <phoneticPr fontId="1"/>
  </si>
  <si>
    <t>ダスキンヘルスレント横浜北ステーション</t>
    <rPh sb="10" eb="12">
      <t>ヨコハマ</t>
    </rPh>
    <rPh sb="12" eb="13">
      <t>キタ</t>
    </rPh>
    <phoneticPr fontId="1"/>
  </si>
  <si>
    <t>さんぜ居宅介護支援事業所</t>
    <rPh sb="3" eb="7">
      <t>キョタクカイゴ</t>
    </rPh>
    <rPh sb="7" eb="9">
      <t>シエン</t>
    </rPh>
    <rPh sb="9" eb="12">
      <t>ジギョウショ</t>
    </rPh>
    <phoneticPr fontId="1"/>
  </si>
  <si>
    <t>１　全室個室（縁故者個室含む）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</si>
</sst>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G90" sqref="G90:P9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9</v>
      </c>
      <c r="J4" s="471"/>
      <c r="K4" s="33" t="s">
        <v>2447</v>
      </c>
      <c r="L4" s="471">
        <v>26</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230</v>
      </c>
      <c r="H17" s="35" t="s">
        <v>468</v>
      </c>
      <c r="I17" s="32">
        <v>11</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4"/>
      <c r="C20" s="365"/>
      <c r="D20" s="365"/>
      <c r="E20" s="366"/>
      <c r="F20" s="130" t="s">
        <v>15</v>
      </c>
      <c r="G20" s="130"/>
      <c r="H20" s="130"/>
      <c r="I20" s="130"/>
      <c r="J20" s="64" t="s">
        <v>2536</v>
      </c>
      <c r="K20" s="35" t="s">
        <v>468</v>
      </c>
      <c r="L20" s="63" t="s">
        <v>2537</v>
      </c>
      <c r="M20" s="35" t="s">
        <v>468</v>
      </c>
      <c r="N20" s="63" t="s">
        <v>2539</v>
      </c>
      <c r="O20" s="313"/>
      <c r="P20" s="314"/>
      <c r="Q20" s="12"/>
    </row>
    <row r="21" spans="1:20" ht="20.100000000000001" customHeight="1">
      <c r="B21" s="364"/>
      <c r="C21" s="365"/>
      <c r="D21" s="365"/>
      <c r="E21" s="366"/>
      <c r="F21" s="194" t="s">
        <v>410</v>
      </c>
      <c r="G21" s="195"/>
      <c r="H21" s="195"/>
      <c r="I21" s="196"/>
      <c r="J21" s="109" t="s">
        <v>2540</v>
      </c>
      <c r="K21" s="117"/>
      <c r="L21" s="117"/>
      <c r="M21" s="35" t="s">
        <v>464</v>
      </c>
      <c r="N21" s="117" t="s">
        <v>2541</v>
      </c>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2542</v>
      </c>
      <c r="K23" s="400"/>
      <c r="L23" s="218" t="s">
        <v>2543</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2544</v>
      </c>
      <c r="K24" s="108"/>
      <c r="L24" s="108"/>
      <c r="M24" s="108"/>
      <c r="N24" s="108"/>
      <c r="O24" s="109"/>
      <c r="P24" s="110"/>
    </row>
    <row r="25" spans="1:20" ht="20.100000000000001" customHeight="1">
      <c r="B25" s="301"/>
      <c r="C25" s="323"/>
      <c r="D25" s="323"/>
      <c r="E25" s="302"/>
      <c r="F25" s="260" t="s">
        <v>18</v>
      </c>
      <c r="G25" s="260"/>
      <c r="H25" s="130"/>
      <c r="I25" s="130"/>
      <c r="J25" s="108" t="s">
        <v>2545</v>
      </c>
      <c r="K25" s="108"/>
      <c r="L25" s="108"/>
      <c r="M25" s="108"/>
      <c r="N25" s="108"/>
      <c r="O25" s="109"/>
      <c r="P25" s="110"/>
    </row>
    <row r="26" spans="1:20" ht="20.100000000000001" customHeight="1">
      <c r="B26" s="186" t="s">
        <v>9</v>
      </c>
      <c r="C26" s="130"/>
      <c r="D26" s="130"/>
      <c r="E26" s="130"/>
      <c r="F26" s="444">
        <v>2005</v>
      </c>
      <c r="G26" s="445"/>
      <c r="H26" s="35" t="s">
        <v>465</v>
      </c>
      <c r="I26" s="445">
        <v>8</v>
      </c>
      <c r="J26" s="445"/>
      <c r="K26" s="35" t="s">
        <v>466</v>
      </c>
      <c r="L26" s="445">
        <v>19</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2546</v>
      </c>
      <c r="I31" s="463"/>
      <c r="J31" s="463"/>
      <c r="K31" s="463"/>
      <c r="L31" s="463"/>
      <c r="M31" s="463"/>
      <c r="N31" s="463"/>
      <c r="O31" s="463"/>
      <c r="P31" s="464"/>
      <c r="S31" s="15" t="str">
        <f>IF(H31="","未記入","")</f>
        <v/>
      </c>
    </row>
    <row r="32" spans="1:20" ht="39" customHeight="1">
      <c r="B32" s="301"/>
      <c r="C32" s="323"/>
      <c r="D32" s="323"/>
      <c r="E32" s="302"/>
      <c r="F32" s="148" t="s">
        <v>2547</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230</v>
      </c>
      <c r="H33" s="35" t="s">
        <v>468</v>
      </c>
      <c r="I33" s="32">
        <v>1</v>
      </c>
      <c r="J33" s="453"/>
      <c r="K33" s="453"/>
      <c r="L33" s="453"/>
      <c r="M33" s="453"/>
      <c r="N33" s="453"/>
      <c r="O33" s="453"/>
      <c r="P33" s="454"/>
      <c r="S33" s="15" t="str">
        <f>IF(OR(G33="",I33=""),"未記入","")</f>
        <v/>
      </c>
    </row>
    <row r="34" spans="2:20" ht="58.5" customHeight="1">
      <c r="B34" s="301"/>
      <c r="C34" s="323"/>
      <c r="D34" s="323"/>
      <c r="E34" s="302"/>
      <c r="F34" s="131" t="s">
        <v>2535</v>
      </c>
      <c r="G34" s="131"/>
      <c r="H34" s="131"/>
      <c r="I34" s="131"/>
      <c r="J34" s="131"/>
      <c r="K34" s="131"/>
      <c r="L34" s="131"/>
      <c r="M34" s="131"/>
      <c r="N34" s="131"/>
      <c r="O34" s="121"/>
      <c r="P34" s="426"/>
      <c r="S34" s="15" t="str">
        <f>IF(F34="","未記入","")</f>
        <v/>
      </c>
    </row>
    <row r="35" spans="2:20" ht="58.5" customHeight="1">
      <c r="B35" s="142" t="s">
        <v>550</v>
      </c>
      <c r="C35" s="143"/>
      <c r="D35" s="143"/>
      <c r="E35" s="144"/>
      <c r="F35" s="131" t="s">
        <v>2547</v>
      </c>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2548</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2549</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2536</v>
      </c>
      <c r="K43" s="35" t="s">
        <v>468</v>
      </c>
      <c r="L43" s="11" t="s">
        <v>2537</v>
      </c>
      <c r="M43" s="35" t="s">
        <v>468</v>
      </c>
      <c r="N43" s="11" t="s">
        <v>2538</v>
      </c>
      <c r="O43" s="313"/>
      <c r="P43" s="314"/>
      <c r="S43" s="15" t="str">
        <f>IF(OR(J43="",L43="",N43=""),"未記入","")</f>
        <v/>
      </c>
    </row>
    <row r="44" spans="2:20" ht="20.100000000000001" customHeight="1">
      <c r="B44" s="186"/>
      <c r="C44" s="130"/>
      <c r="D44" s="130"/>
      <c r="E44" s="130"/>
      <c r="F44" s="130" t="s">
        <v>15</v>
      </c>
      <c r="G44" s="130"/>
      <c r="H44" s="130"/>
      <c r="I44" s="130"/>
      <c r="J44" s="64" t="s">
        <v>2536</v>
      </c>
      <c r="K44" s="35" t="s">
        <v>468</v>
      </c>
      <c r="L44" s="63" t="s">
        <v>2537</v>
      </c>
      <c r="M44" s="35" t="s">
        <v>468</v>
      </c>
      <c r="N44" s="63" t="s">
        <v>2539</v>
      </c>
      <c r="O44" s="313"/>
      <c r="P44" s="314"/>
    </row>
    <row r="45" spans="2:20" ht="20.100000000000001" customHeight="1">
      <c r="B45" s="186"/>
      <c r="C45" s="130"/>
      <c r="D45" s="130"/>
      <c r="E45" s="130"/>
      <c r="F45" s="194" t="s">
        <v>410</v>
      </c>
      <c r="G45" s="195"/>
      <c r="H45" s="195"/>
      <c r="I45" s="196"/>
      <c r="J45" s="109" t="s">
        <v>2540</v>
      </c>
      <c r="K45" s="117"/>
      <c r="L45" s="117"/>
      <c r="M45" s="35" t="s">
        <v>464</v>
      </c>
      <c r="N45" s="117" t="s">
        <v>2541</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2542</v>
      </c>
      <c r="K47" s="400"/>
      <c r="L47" s="218" t="s">
        <v>2543</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2529</v>
      </c>
      <c r="K49" s="108"/>
      <c r="L49" s="108"/>
      <c r="M49" s="108"/>
      <c r="N49" s="108"/>
      <c r="O49" s="109"/>
      <c r="P49" s="110"/>
    </row>
    <row r="50" spans="1:20" ht="20.100000000000001" customHeight="1">
      <c r="B50" s="151" t="s">
        <v>28</v>
      </c>
      <c r="C50" s="100"/>
      <c r="D50" s="100"/>
      <c r="E50" s="100"/>
      <c r="F50" s="100"/>
      <c r="G50" s="100"/>
      <c r="H50" s="100"/>
      <c r="I50" s="100"/>
      <c r="J50" s="444">
        <v>2006</v>
      </c>
      <c r="K50" s="445"/>
      <c r="L50" s="35" t="s">
        <v>465</v>
      </c>
      <c r="M50" s="61">
        <v>10</v>
      </c>
      <c r="N50" s="35" t="s">
        <v>466</v>
      </c>
      <c r="O50" s="61">
        <v>31</v>
      </c>
      <c r="P50" s="37" t="s">
        <v>467</v>
      </c>
      <c r="S50" s="15" t="str">
        <f>IF(OR(J50="",M50="",O50=""),"未記入","")</f>
        <v/>
      </c>
    </row>
    <row r="51" spans="1:20" ht="20.100000000000001" customHeight="1" thickBot="1">
      <c r="B51" s="152" t="s">
        <v>29</v>
      </c>
      <c r="C51" s="448"/>
      <c r="D51" s="448"/>
      <c r="E51" s="448"/>
      <c r="F51" s="448"/>
      <c r="G51" s="448"/>
      <c r="H51" s="448"/>
      <c r="I51" s="448"/>
      <c r="J51" s="446">
        <v>2006</v>
      </c>
      <c r="K51" s="447"/>
      <c r="L51" s="36" t="s">
        <v>465</v>
      </c>
      <c r="M51" s="62">
        <v>11</v>
      </c>
      <c r="N51" s="36" t="s">
        <v>466</v>
      </c>
      <c r="O51" s="62">
        <v>18</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2550</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2010.57</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t="s">
        <v>2383</v>
      </c>
      <c r="L64" s="117"/>
      <c r="M64" s="117"/>
      <c r="N64" s="117"/>
      <c r="O64" s="117"/>
      <c r="P64" s="118"/>
    </row>
    <row r="65" spans="2:16" ht="20.100000000000001" customHeight="1">
      <c r="B65" s="186"/>
      <c r="C65" s="130"/>
      <c r="D65" s="436"/>
      <c r="E65" s="365"/>
      <c r="F65" s="366"/>
      <c r="G65" s="119"/>
      <c r="H65" s="102" t="s">
        <v>419</v>
      </c>
      <c r="I65" s="102"/>
      <c r="J65" s="103"/>
      <c r="K65" s="109" t="s">
        <v>2551</v>
      </c>
      <c r="L65" s="117"/>
      <c r="M65" s="117"/>
      <c r="N65" s="117"/>
      <c r="O65" s="117"/>
      <c r="P65" s="118"/>
    </row>
    <row r="66" spans="2:16" ht="20.100000000000001" customHeight="1">
      <c r="B66" s="186"/>
      <c r="C66" s="130"/>
      <c r="D66" s="436"/>
      <c r="E66" s="365"/>
      <c r="F66" s="366"/>
      <c r="G66" s="119"/>
      <c r="H66" s="96" t="s">
        <v>420</v>
      </c>
      <c r="I66" s="97"/>
      <c r="J66" s="267"/>
      <c r="K66" s="109" t="s">
        <v>2552</v>
      </c>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v>2015</v>
      </c>
      <c r="L68" s="39" t="s">
        <v>465</v>
      </c>
      <c r="M68" s="61">
        <v>10</v>
      </c>
      <c r="N68" s="39" t="s">
        <v>466</v>
      </c>
      <c r="O68" s="61">
        <v>1</v>
      </c>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v>2035</v>
      </c>
      <c r="L70" s="39" t="s">
        <v>465</v>
      </c>
      <c r="M70" s="61">
        <v>9</v>
      </c>
      <c r="N70" s="39" t="s">
        <v>466</v>
      </c>
      <c r="O70" s="61">
        <v>30</v>
      </c>
      <c r="P70" s="40" t="s">
        <v>467</v>
      </c>
    </row>
    <row r="71" spans="2:16" ht="20.100000000000001" customHeight="1">
      <c r="B71" s="186"/>
      <c r="C71" s="130"/>
      <c r="D71" s="322"/>
      <c r="E71" s="323"/>
      <c r="F71" s="302"/>
      <c r="G71" s="99"/>
      <c r="H71" s="102" t="s">
        <v>421</v>
      </c>
      <c r="I71" s="102"/>
      <c r="J71" s="103"/>
      <c r="K71" s="109" t="s">
        <v>2552</v>
      </c>
      <c r="L71" s="117"/>
      <c r="M71" s="117"/>
      <c r="N71" s="117"/>
      <c r="O71" s="117"/>
      <c r="P71" s="118"/>
    </row>
    <row r="72" spans="2:16" ht="20.100000000000001" customHeight="1">
      <c r="B72" s="205" t="s">
        <v>2355</v>
      </c>
      <c r="C72" s="206"/>
      <c r="D72" s="96" t="s">
        <v>40</v>
      </c>
      <c r="E72" s="97"/>
      <c r="F72" s="267"/>
      <c r="G72" s="312" t="s">
        <v>41</v>
      </c>
      <c r="H72" s="313"/>
      <c r="I72" s="313"/>
      <c r="J72" s="386"/>
      <c r="K72" s="109">
        <v>3102.75</v>
      </c>
      <c r="L72" s="117"/>
      <c r="M72" s="117"/>
      <c r="N72" s="102" t="s">
        <v>471</v>
      </c>
      <c r="O72" s="102"/>
      <c r="P72" s="263"/>
    </row>
    <row r="73" spans="2:16" ht="20.100000000000001" customHeight="1">
      <c r="B73" s="207"/>
      <c r="C73" s="208"/>
      <c r="D73" s="322"/>
      <c r="E73" s="323"/>
      <c r="F73" s="302"/>
      <c r="G73" s="100" t="s">
        <v>42</v>
      </c>
      <c r="H73" s="100"/>
      <c r="I73" s="100"/>
      <c r="J73" s="100"/>
      <c r="K73" s="109">
        <v>3102.75</v>
      </c>
      <c r="L73" s="117"/>
      <c r="M73" s="117"/>
      <c r="N73" s="102" t="s">
        <v>471</v>
      </c>
      <c r="O73" s="102"/>
      <c r="P73" s="263"/>
    </row>
    <row r="74" spans="2:16" ht="20.100000000000001" customHeight="1">
      <c r="B74" s="207"/>
      <c r="C74" s="208"/>
      <c r="D74" s="130" t="s">
        <v>43</v>
      </c>
      <c r="E74" s="130"/>
      <c r="F74" s="130"/>
      <c r="G74" s="108" t="s">
        <v>2553</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2554</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2555</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2551</v>
      </c>
      <c r="L83" s="117"/>
      <c r="M83" s="117"/>
      <c r="N83" s="117"/>
      <c r="O83" s="117"/>
      <c r="P83" s="118"/>
    </row>
    <row r="84" spans="2:19" ht="20.100000000000001" customHeight="1">
      <c r="B84" s="207"/>
      <c r="C84" s="208"/>
      <c r="D84" s="130"/>
      <c r="E84" s="130"/>
      <c r="F84" s="130"/>
      <c r="G84" s="119"/>
      <c r="H84" s="96" t="s">
        <v>420</v>
      </c>
      <c r="I84" s="97"/>
      <c r="J84" s="267"/>
      <c r="K84" s="109" t="s">
        <v>2552</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2015</v>
      </c>
      <c r="L86" s="39" t="s">
        <v>465</v>
      </c>
      <c r="M86" s="61">
        <v>10</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2035</v>
      </c>
      <c r="L88" s="39" t="s">
        <v>465</v>
      </c>
      <c r="M88" s="61">
        <v>9</v>
      </c>
      <c r="N88" s="39" t="s">
        <v>466</v>
      </c>
      <c r="O88" s="61">
        <v>30</v>
      </c>
      <c r="P88" s="40" t="s">
        <v>467</v>
      </c>
    </row>
    <row r="89" spans="2:19" ht="20.100000000000001" customHeight="1">
      <c r="B89" s="209"/>
      <c r="C89" s="210"/>
      <c r="D89" s="130"/>
      <c r="E89" s="130"/>
      <c r="F89" s="130"/>
      <c r="G89" s="99"/>
      <c r="H89" s="102" t="s">
        <v>421</v>
      </c>
      <c r="I89" s="102"/>
      <c r="J89" s="103"/>
      <c r="K89" s="109" t="s">
        <v>2552</v>
      </c>
      <c r="L89" s="117"/>
      <c r="M89" s="117"/>
      <c r="N89" s="117"/>
      <c r="O89" s="117"/>
      <c r="P89" s="118"/>
    </row>
    <row r="90" spans="2:19" ht="20.100000000000001" customHeight="1">
      <c r="B90" s="186" t="s">
        <v>45</v>
      </c>
      <c r="C90" s="130"/>
      <c r="D90" s="134" t="s">
        <v>46</v>
      </c>
      <c r="E90" s="97"/>
      <c r="F90" s="267"/>
      <c r="G90" s="108" t="s">
        <v>2609</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2358</v>
      </c>
      <c r="I95" s="108"/>
      <c r="J95" s="23">
        <v>36.6</v>
      </c>
      <c r="K95" s="50" t="s">
        <v>471</v>
      </c>
      <c r="L95" s="109">
        <v>11</v>
      </c>
      <c r="M95" s="400"/>
      <c r="N95" s="429" t="s">
        <v>2398</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18</v>
      </c>
      <c r="K96" s="50" t="s">
        <v>471</v>
      </c>
      <c r="L96" s="109">
        <v>44</v>
      </c>
      <c r="M96" s="400"/>
      <c r="N96" s="429" t="s">
        <v>2398</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5</v>
      </c>
      <c r="H105" s="103" t="s">
        <v>473</v>
      </c>
      <c r="I105" s="399" t="s">
        <v>66</v>
      </c>
      <c r="J105" s="399"/>
      <c r="K105" s="399"/>
      <c r="L105" s="399"/>
      <c r="M105" s="399"/>
      <c r="N105" s="109">
        <v>1</v>
      </c>
      <c r="O105" s="117"/>
      <c r="P105" s="37" t="s">
        <v>473</v>
      </c>
    </row>
    <row r="106" spans="2:19" ht="20.100000000000001" customHeight="1">
      <c r="B106" s="432"/>
      <c r="C106" s="433"/>
      <c r="D106" s="153"/>
      <c r="E106" s="143"/>
      <c r="F106" s="144"/>
      <c r="G106" s="109"/>
      <c r="H106" s="103"/>
      <c r="I106" s="428" t="s">
        <v>67</v>
      </c>
      <c r="J106" s="428"/>
      <c r="K106" s="428"/>
      <c r="L106" s="428"/>
      <c r="M106" s="428"/>
      <c r="N106" s="109">
        <v>4</v>
      </c>
      <c r="O106" s="117"/>
      <c r="P106" s="37" t="s">
        <v>473</v>
      </c>
    </row>
    <row r="107" spans="2:19" ht="20.100000000000001" customHeight="1">
      <c r="B107" s="432"/>
      <c r="C107" s="433"/>
      <c r="D107" s="96" t="s">
        <v>64</v>
      </c>
      <c r="E107" s="97"/>
      <c r="F107" s="267"/>
      <c r="G107" s="160">
        <v>2</v>
      </c>
      <c r="H107" s="267" t="s">
        <v>473</v>
      </c>
      <c r="I107" s="130" t="s">
        <v>68</v>
      </c>
      <c r="J107" s="130"/>
      <c r="K107" s="130"/>
      <c r="L107" s="130"/>
      <c r="M107" s="130"/>
      <c r="N107" s="109"/>
      <c r="O107" s="117"/>
      <c r="P107" s="37" t="s">
        <v>473</v>
      </c>
    </row>
    <row r="108" spans="2:19" ht="20.100000000000001" customHeight="1">
      <c r="B108" s="432"/>
      <c r="C108" s="433"/>
      <c r="D108" s="322"/>
      <c r="E108" s="323"/>
      <c r="F108" s="302"/>
      <c r="G108" s="166"/>
      <c r="H108" s="302"/>
      <c r="I108" s="130" t="s">
        <v>69</v>
      </c>
      <c r="J108" s="130"/>
      <c r="K108" s="130"/>
      <c r="L108" s="130"/>
      <c r="M108" s="130"/>
      <c r="N108" s="109">
        <v>2</v>
      </c>
      <c r="O108" s="117"/>
      <c r="P108" s="37" t="s">
        <v>473</v>
      </c>
    </row>
    <row r="109" spans="2:19" ht="20.100000000000001" customHeight="1">
      <c r="B109" s="432"/>
      <c r="C109" s="433"/>
      <c r="D109" s="134" t="s">
        <v>65</v>
      </c>
      <c r="E109" s="112"/>
      <c r="F109" s="113"/>
      <c r="G109" s="160">
        <v>3</v>
      </c>
      <c r="H109" s="412" t="s">
        <v>473</v>
      </c>
      <c r="I109" s="130" t="s">
        <v>81</v>
      </c>
      <c r="J109" s="130"/>
      <c r="K109" s="130"/>
      <c r="L109" s="130"/>
      <c r="M109" s="130"/>
      <c r="N109" s="109">
        <v>2</v>
      </c>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2552</v>
      </c>
      <c r="H113" s="108"/>
      <c r="I113" s="108"/>
      <c r="J113" s="108"/>
      <c r="K113" s="108"/>
      <c r="L113" s="108"/>
      <c r="M113" s="108"/>
      <c r="N113" s="108"/>
      <c r="O113" s="109"/>
      <c r="P113" s="110"/>
    </row>
    <row r="114" spans="2:16" ht="20.100000000000001" customHeight="1">
      <c r="B114" s="432"/>
      <c r="C114" s="433"/>
      <c r="D114" s="134" t="s">
        <v>79</v>
      </c>
      <c r="E114" s="112"/>
      <c r="F114" s="113"/>
      <c r="G114" s="160" t="s">
        <v>2551</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2556</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2552</v>
      </c>
      <c r="H117" s="108"/>
      <c r="I117" s="108"/>
      <c r="J117" s="108"/>
      <c r="K117" s="108"/>
      <c r="L117" s="108"/>
      <c r="M117" s="108"/>
      <c r="N117" s="108"/>
      <c r="O117" s="109"/>
      <c r="P117" s="110"/>
    </row>
    <row r="118" spans="2:16" ht="20.100000000000001" customHeight="1">
      <c r="B118" s="87"/>
      <c r="C118" s="89"/>
      <c r="D118" s="153" t="s">
        <v>73</v>
      </c>
      <c r="E118" s="143"/>
      <c r="F118" s="144"/>
      <c r="G118" s="108" t="s">
        <v>2552</v>
      </c>
      <c r="H118" s="108"/>
      <c r="I118" s="108"/>
      <c r="J118" s="108"/>
      <c r="K118" s="108"/>
      <c r="L118" s="108"/>
      <c r="M118" s="108"/>
      <c r="N118" s="108"/>
      <c r="O118" s="109"/>
      <c r="P118" s="110"/>
    </row>
    <row r="119" spans="2:16" ht="20.100000000000001" customHeight="1">
      <c r="B119" s="87"/>
      <c r="C119" s="89"/>
      <c r="D119" s="137" t="s">
        <v>74</v>
      </c>
      <c r="E119" s="340"/>
      <c r="F119" s="138"/>
      <c r="G119" s="108" t="s">
        <v>2552</v>
      </c>
      <c r="H119" s="108"/>
      <c r="I119" s="108"/>
      <c r="J119" s="108"/>
      <c r="K119" s="108"/>
      <c r="L119" s="108"/>
      <c r="M119" s="108"/>
      <c r="N119" s="108"/>
      <c r="O119" s="109"/>
      <c r="P119" s="110"/>
    </row>
    <row r="120" spans="2:16" ht="20.100000000000001" customHeight="1">
      <c r="B120" s="87"/>
      <c r="C120" s="89"/>
      <c r="D120" s="101" t="s">
        <v>75</v>
      </c>
      <c r="E120" s="102"/>
      <c r="F120" s="103"/>
      <c r="G120" s="108" t="s">
        <v>2552</v>
      </c>
      <c r="H120" s="108"/>
      <c r="I120" s="108"/>
      <c r="J120" s="108"/>
      <c r="K120" s="108"/>
      <c r="L120" s="108"/>
      <c r="M120" s="108"/>
      <c r="N120" s="108"/>
      <c r="O120" s="109"/>
      <c r="P120" s="110"/>
    </row>
    <row r="121" spans="2:16" ht="20.100000000000001" customHeight="1">
      <c r="B121" s="87"/>
      <c r="C121" s="89"/>
      <c r="D121" s="101" t="s">
        <v>76</v>
      </c>
      <c r="E121" s="102"/>
      <c r="F121" s="103"/>
      <c r="G121" s="108" t="s">
        <v>2552</v>
      </c>
      <c r="H121" s="108"/>
      <c r="I121" s="108"/>
      <c r="J121" s="108"/>
      <c r="K121" s="108"/>
      <c r="L121" s="108"/>
      <c r="M121" s="108"/>
      <c r="N121" s="108"/>
      <c r="O121" s="109"/>
      <c r="P121" s="110"/>
    </row>
    <row r="122" spans="2:16" ht="20.100000000000001" customHeight="1">
      <c r="B122" s="90"/>
      <c r="C122" s="92"/>
      <c r="D122" s="101" t="s">
        <v>77</v>
      </c>
      <c r="E122" s="102"/>
      <c r="F122" s="103"/>
      <c r="G122" s="108" t="s">
        <v>2552</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2557</v>
      </c>
      <c r="H123" s="108"/>
      <c r="I123" s="108"/>
      <c r="J123" s="108"/>
      <c r="K123" s="108"/>
      <c r="L123" s="108"/>
      <c r="M123" s="108"/>
      <c r="N123" s="108"/>
      <c r="O123" s="109"/>
      <c r="P123" s="110"/>
    </row>
    <row r="124" spans="2:16" ht="20.100000000000001" customHeight="1">
      <c r="B124" s="87"/>
      <c r="C124" s="89"/>
      <c r="D124" s="153" t="s">
        <v>430</v>
      </c>
      <c r="E124" s="143"/>
      <c r="F124" s="144"/>
      <c r="G124" s="108" t="s">
        <v>2558</v>
      </c>
      <c r="H124" s="108"/>
      <c r="I124" s="108"/>
      <c r="J124" s="108"/>
      <c r="K124" s="108"/>
      <c r="L124" s="108"/>
      <c r="M124" s="108"/>
      <c r="N124" s="108"/>
      <c r="O124" s="109"/>
      <c r="P124" s="110"/>
    </row>
    <row r="125" spans="2:16" ht="20.100000000000001" customHeight="1">
      <c r="B125" s="87"/>
      <c r="C125" s="89"/>
      <c r="D125" s="137" t="s">
        <v>431</v>
      </c>
      <c r="E125" s="340"/>
      <c r="F125" s="138"/>
      <c r="G125" s="108" t="s">
        <v>2559</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2560</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2561</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2562</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2562</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2562</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2562</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2563</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2563</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2552</v>
      </c>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2564</v>
      </c>
      <c r="G197" s="306" t="s">
        <v>455</v>
      </c>
      <c r="H197" s="306"/>
      <c r="I197" s="306"/>
      <c r="J197" s="306"/>
      <c r="K197" s="306"/>
      <c r="L197" s="306"/>
      <c r="M197" s="306"/>
      <c r="N197" s="306"/>
      <c r="O197" s="306"/>
      <c r="P197" s="410"/>
    </row>
    <row r="198" spans="1:20" ht="20.100000000000001" customHeight="1">
      <c r="B198" s="186"/>
      <c r="C198" s="130"/>
      <c r="D198" s="130"/>
      <c r="E198" s="130"/>
      <c r="F198" s="14" t="s">
        <v>2564</v>
      </c>
      <c r="G198" s="102" t="s">
        <v>456</v>
      </c>
      <c r="H198" s="102"/>
      <c r="I198" s="102"/>
      <c r="J198" s="102"/>
      <c r="K198" s="102"/>
      <c r="L198" s="102"/>
      <c r="M198" s="102"/>
      <c r="N198" s="102"/>
      <c r="O198" s="102"/>
      <c r="P198" s="263"/>
    </row>
    <row r="199" spans="1:20" ht="20.100000000000001" customHeight="1">
      <c r="B199" s="186"/>
      <c r="C199" s="130"/>
      <c r="D199" s="130"/>
      <c r="E199" s="130"/>
      <c r="F199" s="14" t="s">
        <v>2564</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2565</v>
      </c>
      <c r="J201" s="105"/>
      <c r="K201" s="105"/>
      <c r="L201" s="105"/>
      <c r="M201" s="105"/>
      <c r="N201" s="105"/>
      <c r="O201" s="106"/>
      <c r="P201" s="107"/>
    </row>
    <row r="202" spans="1:20" ht="39.950000000000003" customHeight="1">
      <c r="B202" s="82"/>
      <c r="C202" s="78"/>
      <c r="D202" s="486"/>
      <c r="E202" s="414"/>
      <c r="F202" s="130" t="s">
        <v>103</v>
      </c>
      <c r="G202" s="130"/>
      <c r="H202" s="130"/>
      <c r="I202" s="131" t="s">
        <v>2566</v>
      </c>
      <c r="J202" s="105"/>
      <c r="K202" s="105"/>
      <c r="L202" s="105"/>
      <c r="M202" s="105"/>
      <c r="N202" s="105"/>
      <c r="O202" s="106"/>
      <c r="P202" s="107"/>
    </row>
    <row r="203" spans="1:20" ht="79.5" customHeight="1">
      <c r="B203" s="82"/>
      <c r="C203" s="78"/>
      <c r="D203" s="486"/>
      <c r="E203" s="414"/>
      <c r="F203" s="130" t="s">
        <v>104</v>
      </c>
      <c r="G203" s="130"/>
      <c r="H203" s="130"/>
      <c r="I203" s="131" t="s">
        <v>2567</v>
      </c>
      <c r="J203" s="105"/>
      <c r="K203" s="105"/>
      <c r="L203" s="105"/>
      <c r="M203" s="105"/>
      <c r="N203" s="105"/>
      <c r="O203" s="106"/>
      <c r="P203" s="107"/>
    </row>
    <row r="204" spans="1:20" ht="79.5" customHeight="1">
      <c r="B204" s="82"/>
      <c r="C204" s="78"/>
      <c r="D204" s="486"/>
      <c r="E204" s="414"/>
      <c r="F204" s="130" t="s">
        <v>413</v>
      </c>
      <c r="G204" s="130"/>
      <c r="H204" s="130"/>
      <c r="I204" s="131" t="s">
        <v>2568</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c r="N206" s="117"/>
      <c r="O206" s="117"/>
      <c r="P206" s="118"/>
      <c r="T206" s="69"/>
    </row>
    <row r="207" spans="1:20" ht="39.950000000000003" customHeight="1">
      <c r="B207" s="82"/>
      <c r="C207" s="78"/>
      <c r="D207" s="453">
        <v>2</v>
      </c>
      <c r="E207" s="412"/>
      <c r="F207" s="130" t="s">
        <v>5</v>
      </c>
      <c r="G207" s="130"/>
      <c r="H207" s="130"/>
      <c r="I207" s="121"/>
      <c r="J207" s="268"/>
      <c r="K207" s="268"/>
      <c r="L207" s="268"/>
      <c r="M207" s="268"/>
      <c r="N207" s="268"/>
      <c r="O207" s="268"/>
      <c r="P207" s="269"/>
    </row>
    <row r="208" spans="1:20" ht="39.950000000000003"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t="s">
        <v>2552</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2552</v>
      </c>
      <c r="N212" s="117"/>
      <c r="O212" s="117"/>
      <c r="P212" s="118"/>
      <c r="T212" s="69"/>
    </row>
    <row r="213" spans="1:20" ht="39.950000000000003" customHeight="1">
      <c r="B213" s="82"/>
      <c r="C213" s="78"/>
      <c r="D213" s="453">
        <v>3</v>
      </c>
      <c r="E213" s="412"/>
      <c r="F213" s="130" t="s">
        <v>5</v>
      </c>
      <c r="G213" s="130"/>
      <c r="H213" s="130"/>
      <c r="I213" s="121" t="s">
        <v>2569</v>
      </c>
      <c r="J213" s="268"/>
      <c r="K213" s="268"/>
      <c r="L213" s="268"/>
      <c r="M213" s="268"/>
      <c r="N213" s="268"/>
      <c r="O213" s="268"/>
      <c r="P213" s="269"/>
    </row>
    <row r="214" spans="1:20" ht="39.950000000000003" customHeight="1">
      <c r="B214" s="82"/>
      <c r="C214" s="78"/>
      <c r="D214" s="486"/>
      <c r="E214" s="414"/>
      <c r="F214" s="130" t="s">
        <v>103</v>
      </c>
      <c r="G214" s="130"/>
      <c r="H214" s="130"/>
      <c r="I214" s="131" t="s">
        <v>2570</v>
      </c>
      <c r="J214" s="105"/>
      <c r="K214" s="105"/>
      <c r="L214" s="105"/>
      <c r="M214" s="105"/>
      <c r="N214" s="105"/>
      <c r="O214" s="106"/>
      <c r="P214" s="107"/>
    </row>
    <row r="215" spans="1:20" ht="79.5" customHeight="1">
      <c r="B215" s="82"/>
      <c r="C215" s="78"/>
      <c r="D215" s="486"/>
      <c r="E215" s="414"/>
      <c r="F215" s="130" t="s">
        <v>104</v>
      </c>
      <c r="G215" s="130"/>
      <c r="H215" s="130"/>
      <c r="I215" s="131" t="s">
        <v>2571</v>
      </c>
      <c r="J215" s="105"/>
      <c r="K215" s="105"/>
      <c r="L215" s="105"/>
      <c r="M215" s="105"/>
      <c r="N215" s="105"/>
      <c r="O215" s="106"/>
      <c r="P215" s="107"/>
    </row>
    <row r="216" spans="1:20" ht="79.5" customHeight="1">
      <c r="B216" s="82"/>
      <c r="C216" s="78"/>
      <c r="D216" s="486"/>
      <c r="E216" s="414"/>
      <c r="F216" s="130" t="s">
        <v>413</v>
      </c>
      <c r="G216" s="130"/>
      <c r="H216" s="130"/>
      <c r="I216" s="131" t="s">
        <v>2568</v>
      </c>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t="s">
        <v>2552</v>
      </c>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t="s">
        <v>2551</v>
      </c>
      <c r="N218" s="117"/>
      <c r="O218" s="117"/>
      <c r="P218" s="118"/>
      <c r="T218" s="69"/>
    </row>
    <row r="219" spans="1:20" ht="39.950000000000003" customHeight="1">
      <c r="B219" s="82"/>
      <c r="C219" s="78"/>
      <c r="D219" s="453">
        <v>4</v>
      </c>
      <c r="E219" s="412"/>
      <c r="F219" s="130" t="s">
        <v>5</v>
      </c>
      <c r="G219" s="130"/>
      <c r="H219" s="130"/>
      <c r="I219" s="121" t="s">
        <v>2572</v>
      </c>
      <c r="J219" s="268"/>
      <c r="K219" s="268"/>
      <c r="L219" s="268"/>
      <c r="M219" s="268"/>
      <c r="N219" s="268"/>
      <c r="O219" s="268"/>
      <c r="P219" s="269"/>
    </row>
    <row r="220" spans="1:20" ht="39.950000000000003" customHeight="1">
      <c r="B220" s="82"/>
      <c r="C220" s="78"/>
      <c r="D220" s="486"/>
      <c r="E220" s="414"/>
      <c r="F220" s="130" t="s">
        <v>103</v>
      </c>
      <c r="G220" s="130"/>
      <c r="H220" s="130"/>
      <c r="I220" s="131" t="s">
        <v>2573</v>
      </c>
      <c r="J220" s="105"/>
      <c r="K220" s="105"/>
      <c r="L220" s="105"/>
      <c r="M220" s="105"/>
      <c r="N220" s="105"/>
      <c r="O220" s="106"/>
      <c r="P220" s="107"/>
    </row>
    <row r="221" spans="1:20" ht="79.5" customHeight="1">
      <c r="B221" s="82"/>
      <c r="C221" s="78"/>
      <c r="D221" s="486"/>
      <c r="E221" s="414"/>
      <c r="F221" s="130" t="s">
        <v>104</v>
      </c>
      <c r="G221" s="130"/>
      <c r="H221" s="130"/>
      <c r="I221" s="131" t="s">
        <v>2574</v>
      </c>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2552</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t="s">
        <v>2565</v>
      </c>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t="s">
        <v>2566</v>
      </c>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c r="J235" s="105"/>
      <c r="K235" s="105"/>
      <c r="L235" s="105"/>
      <c r="M235" s="105"/>
      <c r="N235" s="105"/>
      <c r="O235" s="106"/>
      <c r="P235" s="107"/>
    </row>
    <row r="236" spans="1:20" ht="39.950000000000003" customHeight="1">
      <c r="B236" s="82"/>
      <c r="C236" s="78"/>
      <c r="D236" s="413"/>
      <c r="E236" s="414"/>
      <c r="F236" s="130" t="s">
        <v>103</v>
      </c>
      <c r="G236" s="130"/>
      <c r="H236" s="130"/>
      <c r="I236" s="131"/>
      <c r="J236" s="105"/>
      <c r="K236" s="105"/>
      <c r="L236" s="105"/>
      <c r="M236" s="105"/>
      <c r="N236" s="105"/>
      <c r="O236" s="106"/>
      <c r="P236" s="107"/>
    </row>
    <row r="237" spans="1:20" ht="39.950000000000003" customHeight="1">
      <c r="B237" s="82"/>
      <c r="C237" s="78"/>
      <c r="D237" s="413"/>
      <c r="E237" s="414"/>
      <c r="F237" s="260" t="s">
        <v>105</v>
      </c>
      <c r="G237" s="260"/>
      <c r="H237" s="260"/>
      <c r="I237" s="131"/>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t="s">
        <v>2564</v>
      </c>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t="s">
        <v>2575</v>
      </c>
      <c r="G246" s="268"/>
      <c r="H246" s="268"/>
      <c r="I246" s="268"/>
      <c r="J246" s="268"/>
      <c r="K246" s="268"/>
      <c r="L246" s="268"/>
      <c r="M246" s="268"/>
      <c r="N246" s="268"/>
      <c r="O246" s="268"/>
      <c r="P246" s="269"/>
    </row>
    <row r="247" spans="2:16" ht="120" customHeight="1">
      <c r="B247" s="186" t="s">
        <v>110</v>
      </c>
      <c r="C247" s="130"/>
      <c r="D247" s="130"/>
      <c r="E247" s="130"/>
      <c r="F247" s="121" t="s">
        <v>2576</v>
      </c>
      <c r="G247" s="268"/>
      <c r="H247" s="268"/>
      <c r="I247" s="268"/>
      <c r="J247" s="268"/>
      <c r="K247" s="268"/>
      <c r="L247" s="268"/>
      <c r="M247" s="268"/>
      <c r="N247" s="268"/>
      <c r="O247" s="268"/>
      <c r="P247" s="269"/>
    </row>
    <row r="248" spans="2:16" ht="20.100000000000001" customHeight="1">
      <c r="B248" s="186" t="s">
        <v>111</v>
      </c>
      <c r="C248" s="130"/>
      <c r="D248" s="130"/>
      <c r="E248" s="130"/>
      <c r="F248" s="109" t="s">
        <v>2552</v>
      </c>
      <c r="G248" s="117"/>
      <c r="H248" s="117"/>
      <c r="I248" s="117"/>
      <c r="J248" s="117"/>
      <c r="K248" s="117"/>
      <c r="L248" s="117"/>
      <c r="M248" s="117"/>
      <c r="N248" s="117"/>
      <c r="O248" s="117"/>
      <c r="P248" s="118"/>
    </row>
    <row r="249" spans="2:16" ht="120" customHeight="1">
      <c r="B249" s="186" t="s">
        <v>112</v>
      </c>
      <c r="C249" s="130"/>
      <c r="D249" s="130"/>
      <c r="E249" s="130"/>
      <c r="F249" s="121" t="s">
        <v>2577</v>
      </c>
      <c r="G249" s="268"/>
      <c r="H249" s="268"/>
      <c r="I249" s="268"/>
      <c r="J249" s="268"/>
      <c r="K249" s="268"/>
      <c r="L249" s="268"/>
      <c r="M249" s="268"/>
      <c r="N249" s="268"/>
      <c r="O249" s="268"/>
      <c r="P249" s="269"/>
    </row>
    <row r="250" spans="2:16" ht="20.100000000000001" customHeight="1">
      <c r="B250" s="247" t="s">
        <v>114</v>
      </c>
      <c r="C250" s="248"/>
      <c r="D250" s="248"/>
      <c r="E250" s="248"/>
      <c r="F250" s="109" t="s">
        <v>2551</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2551</v>
      </c>
      <c r="G251" s="117"/>
      <c r="H251" s="117"/>
      <c r="I251" s="117"/>
      <c r="J251" s="117"/>
      <c r="K251" s="117"/>
      <c r="L251" s="117"/>
      <c r="M251" s="117"/>
      <c r="N251" s="117"/>
      <c r="O251" s="117"/>
      <c r="P251" s="118"/>
    </row>
    <row r="252" spans="2:16" ht="20.100000000000001" customHeight="1">
      <c r="B252" s="190"/>
      <c r="C252" s="191"/>
      <c r="D252" s="248" t="s">
        <v>117</v>
      </c>
      <c r="E252" s="248"/>
      <c r="F252" s="109" t="s">
        <v>2551</v>
      </c>
      <c r="G252" s="117"/>
      <c r="H252" s="117"/>
      <c r="I252" s="117"/>
      <c r="J252" s="117"/>
      <c r="K252" s="117"/>
      <c r="L252" s="117"/>
      <c r="M252" s="117"/>
      <c r="N252" s="117"/>
      <c r="O252" s="117"/>
      <c r="P252" s="118"/>
    </row>
    <row r="253" spans="2:16" ht="20.100000000000001" customHeight="1">
      <c r="B253" s="190"/>
      <c r="C253" s="191"/>
      <c r="D253" s="248" t="s">
        <v>118</v>
      </c>
      <c r="E253" s="248"/>
      <c r="F253" s="109" t="s">
        <v>2551</v>
      </c>
      <c r="G253" s="117"/>
      <c r="H253" s="117"/>
      <c r="I253" s="117"/>
      <c r="J253" s="117"/>
      <c r="K253" s="117"/>
      <c r="L253" s="117"/>
      <c r="M253" s="117"/>
      <c r="N253" s="117"/>
      <c r="O253" s="117"/>
      <c r="P253" s="118"/>
    </row>
    <row r="254" spans="2:16" ht="20.100000000000001" customHeight="1">
      <c r="B254" s="190"/>
      <c r="C254" s="191"/>
      <c r="D254" s="248" t="s">
        <v>119</v>
      </c>
      <c r="E254" s="248"/>
      <c r="F254" s="109" t="s">
        <v>2551</v>
      </c>
      <c r="G254" s="117"/>
      <c r="H254" s="117"/>
      <c r="I254" s="117"/>
      <c r="J254" s="117"/>
      <c r="K254" s="117"/>
      <c r="L254" s="117"/>
      <c r="M254" s="117"/>
      <c r="N254" s="117"/>
      <c r="O254" s="117"/>
      <c r="P254" s="118"/>
    </row>
    <row r="255" spans="2:16" ht="20.100000000000001" customHeight="1">
      <c r="B255" s="190"/>
      <c r="C255" s="191"/>
      <c r="D255" s="248" t="s">
        <v>120</v>
      </c>
      <c r="E255" s="248"/>
      <c r="F255" s="109" t="s">
        <v>2551</v>
      </c>
      <c r="G255" s="117"/>
      <c r="H255" s="117"/>
      <c r="I255" s="117"/>
      <c r="J255" s="117"/>
      <c r="K255" s="117"/>
      <c r="L255" s="117"/>
      <c r="M255" s="117"/>
      <c r="N255" s="117"/>
      <c r="O255" s="117"/>
      <c r="P255" s="118"/>
    </row>
    <row r="256" spans="2:16" ht="20.100000000000001" customHeight="1">
      <c r="B256" s="190"/>
      <c r="C256" s="191"/>
      <c r="D256" s="191" t="s">
        <v>121</v>
      </c>
      <c r="E256" s="191"/>
      <c r="F256" s="109" t="s">
        <v>2551</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2552</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2552</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2552</v>
      </c>
      <c r="K263" s="108"/>
      <c r="L263" s="108"/>
      <c r="M263" s="108"/>
      <c r="N263" s="108"/>
      <c r="O263" s="109"/>
      <c r="P263" s="110"/>
      <c r="S263" s="15" t="str">
        <f>IF(J263="","未記入","")</f>
        <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2578</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2552</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2579</v>
      </c>
      <c r="K271" s="122"/>
      <c r="L271" s="122"/>
      <c r="M271" s="122"/>
      <c r="N271" s="122"/>
      <c r="O271" s="122"/>
      <c r="P271" s="123"/>
    </row>
    <row r="272" spans="2:20" ht="20.100000000000001" customHeight="1">
      <c r="B272" s="186" t="s">
        <v>127</v>
      </c>
      <c r="C272" s="130"/>
      <c r="D272" s="130"/>
      <c r="E272" s="130"/>
      <c r="F272" s="109">
        <v>66</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2</v>
      </c>
      <c r="F282" s="399"/>
      <c r="G282" s="399"/>
      <c r="H282" s="109">
        <v>2</v>
      </c>
      <c r="I282" s="117"/>
      <c r="J282" s="400"/>
      <c r="K282" s="108"/>
      <c r="L282" s="108"/>
      <c r="M282" s="108"/>
      <c r="N282" s="108"/>
      <c r="O282" s="109"/>
      <c r="P282" s="110"/>
    </row>
    <row r="283" spans="1:20" ht="20.100000000000001" customHeight="1">
      <c r="B283" s="186" t="s">
        <v>136</v>
      </c>
      <c r="C283" s="130"/>
      <c r="D283" s="130"/>
      <c r="E283" s="399">
        <f>IF(OR($H$283&lt;&gt;"",$K$283&lt;&gt;""),SUM($H$283,$K$283),"")</f>
        <v>1</v>
      </c>
      <c r="F283" s="399"/>
      <c r="G283" s="399"/>
      <c r="H283" s="109">
        <v>1</v>
      </c>
      <c r="I283" s="117"/>
      <c r="J283" s="400"/>
      <c r="K283" s="108"/>
      <c r="L283" s="108"/>
      <c r="M283" s="108"/>
      <c r="N283" s="108"/>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f>IF(OR($H$285&lt;&gt;"",$K$285&lt;&gt;""),SUM($H$285,$K$285),"")</f>
        <v>23</v>
      </c>
      <c r="F285" s="399"/>
      <c r="G285" s="399"/>
      <c r="H285" s="109">
        <v>18</v>
      </c>
      <c r="I285" s="117"/>
      <c r="J285" s="400"/>
      <c r="K285" s="108">
        <v>5</v>
      </c>
      <c r="L285" s="108"/>
      <c r="M285" s="108"/>
      <c r="N285" s="108"/>
      <c r="O285" s="109"/>
      <c r="P285" s="110"/>
    </row>
    <row r="286" spans="1:20" ht="20.100000000000001" customHeight="1">
      <c r="B286" s="45"/>
      <c r="C286" s="130" t="s">
        <v>139</v>
      </c>
      <c r="D286" s="130"/>
      <c r="E286" s="399">
        <f>IF(OR($H$286&lt;&gt;"",$K$286&lt;&gt;""),SUM($H$286,$K$286),"")</f>
        <v>4</v>
      </c>
      <c r="F286" s="399"/>
      <c r="G286" s="399"/>
      <c r="H286" s="109">
        <v>1</v>
      </c>
      <c r="I286" s="117"/>
      <c r="J286" s="400"/>
      <c r="K286" s="108">
        <v>3</v>
      </c>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f>IF(OR($H$288&lt;&gt;"",$K$288&lt;&gt;""),SUM($H$288,$K$288),"")</f>
        <v>3</v>
      </c>
      <c r="F288" s="399"/>
      <c r="G288" s="399"/>
      <c r="H288" s="109">
        <v>1</v>
      </c>
      <c r="I288" s="117"/>
      <c r="J288" s="400"/>
      <c r="K288" s="108">
        <v>2</v>
      </c>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f>IF(OR($H$291&lt;&gt;"",$K$291&lt;&gt;""),SUM($H$291,$K$291),"")</f>
        <v>3</v>
      </c>
      <c r="F291" s="399"/>
      <c r="G291" s="399"/>
      <c r="H291" s="109">
        <v>1</v>
      </c>
      <c r="I291" s="117"/>
      <c r="J291" s="400"/>
      <c r="K291" s="108">
        <v>2</v>
      </c>
      <c r="L291" s="108"/>
      <c r="M291" s="108"/>
      <c r="N291" s="108"/>
      <c r="O291" s="109"/>
      <c r="P291" s="110"/>
    </row>
    <row r="292" spans="2:20" ht="20.100000000000001" customHeight="1">
      <c r="B292" s="186" t="s">
        <v>145</v>
      </c>
      <c r="C292" s="130"/>
      <c r="D292" s="130"/>
      <c r="E292" s="399">
        <f>IF(OR($H$292&lt;&gt;"",$K$292&lt;&gt;""),SUM($H$292,$K$292),"")</f>
        <v>3</v>
      </c>
      <c r="F292" s="399"/>
      <c r="G292" s="399"/>
      <c r="H292" s="109"/>
      <c r="I292" s="117"/>
      <c r="J292" s="400"/>
      <c r="K292" s="108">
        <v>3</v>
      </c>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1</v>
      </c>
      <c r="H302" s="195"/>
      <c r="I302" s="196"/>
      <c r="J302" s="108">
        <v>1</v>
      </c>
      <c r="K302" s="108"/>
      <c r="L302" s="108"/>
      <c r="M302" s="108"/>
      <c r="N302" s="108"/>
      <c r="O302" s="109"/>
      <c r="P302" s="110"/>
    </row>
    <row r="303" spans="2:20" ht="20.100000000000001" customHeight="1">
      <c r="B303" s="186" t="s">
        <v>157</v>
      </c>
      <c r="C303" s="130"/>
      <c r="D303" s="130"/>
      <c r="E303" s="130"/>
      <c r="F303" s="130"/>
      <c r="G303" s="194">
        <f>IF(OR($J$303&lt;&gt;"",$M$303&lt;&gt;""),SUM($J$303,$M$303),"")</f>
        <v>10</v>
      </c>
      <c r="H303" s="195"/>
      <c r="I303" s="196"/>
      <c r="J303" s="108">
        <v>10</v>
      </c>
      <c r="K303" s="108"/>
      <c r="L303" s="108"/>
      <c r="M303" s="108"/>
      <c r="N303" s="108"/>
      <c r="O303" s="109"/>
      <c r="P303" s="110"/>
    </row>
    <row r="304" spans="2:20" ht="20.100000000000001" customHeight="1">
      <c r="B304" s="186" t="s">
        <v>158</v>
      </c>
      <c r="C304" s="130"/>
      <c r="D304" s="130"/>
      <c r="E304" s="130"/>
      <c r="F304" s="130"/>
      <c r="G304" s="194">
        <f>IF(OR($J$304&lt;&gt;"",$M$304&lt;&gt;""),SUM($J$304,$M$304),"")</f>
        <v>8</v>
      </c>
      <c r="H304" s="195"/>
      <c r="I304" s="196"/>
      <c r="J304" s="108">
        <v>7</v>
      </c>
      <c r="K304" s="108"/>
      <c r="L304" s="108"/>
      <c r="M304" s="108">
        <v>1</v>
      </c>
      <c r="N304" s="108"/>
      <c r="O304" s="109"/>
      <c r="P304" s="110"/>
    </row>
    <row r="305" spans="1:20" ht="20.100000000000001" customHeight="1">
      <c r="B305" s="186" t="s">
        <v>390</v>
      </c>
      <c r="C305" s="130"/>
      <c r="D305" s="130"/>
      <c r="E305" s="130"/>
      <c r="F305" s="130"/>
      <c r="G305" s="194">
        <f>IF(OR($J$305&lt;&gt;"",$M$305&lt;&gt;""),SUM($J$305,$M$305),"")</f>
        <v>4</v>
      </c>
      <c r="H305" s="195"/>
      <c r="I305" s="196"/>
      <c r="J305" s="108">
        <v>0</v>
      </c>
      <c r="K305" s="108"/>
      <c r="L305" s="108"/>
      <c r="M305" s="108">
        <v>4</v>
      </c>
      <c r="N305" s="108"/>
      <c r="O305" s="109"/>
      <c r="P305" s="110"/>
    </row>
    <row r="306" spans="1:20" ht="20.100000000000001" customHeight="1" thickBot="1">
      <c r="B306" s="256" t="s">
        <v>159</v>
      </c>
      <c r="C306" s="257"/>
      <c r="D306" s="257"/>
      <c r="E306" s="257"/>
      <c r="F306" s="257"/>
      <c r="G306" s="381">
        <f>IF(OR($J$306&lt;&gt;"",$M$306&lt;&gt;""),SUM($J$306,$M$306),"")</f>
        <v>2</v>
      </c>
      <c r="H306" s="382"/>
      <c r="I306" s="383"/>
      <c r="J306" s="127">
        <v>1</v>
      </c>
      <c r="K306" s="127"/>
      <c r="L306" s="127"/>
      <c r="M306" s="127">
        <v>1</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0</v>
      </c>
      <c r="J321" s="47" t="s">
        <v>486</v>
      </c>
      <c r="K321" s="48" t="s">
        <v>434</v>
      </c>
      <c r="L321" s="29">
        <v>9</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3</v>
      </c>
      <c r="G324" s="240"/>
      <c r="H324" s="240"/>
      <c r="I324" s="240"/>
      <c r="J324" s="51" t="s">
        <v>476</v>
      </c>
      <c r="K324" s="128">
        <v>3</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2552</v>
      </c>
      <c r="M339" s="94"/>
      <c r="N339" s="94"/>
      <c r="O339" s="94"/>
      <c r="P339" s="95"/>
    </row>
    <row r="340" spans="2:20" ht="20.100000000000001" customHeight="1">
      <c r="B340" s="364"/>
      <c r="C340" s="365"/>
      <c r="D340" s="365"/>
      <c r="E340" s="365"/>
      <c r="F340" s="366"/>
      <c r="G340" s="134" t="s">
        <v>440</v>
      </c>
      <c r="H340" s="113"/>
      <c r="I340" s="109"/>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2580</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v>1</v>
      </c>
      <c r="I345" s="28">
        <v>2</v>
      </c>
      <c r="J345" s="28"/>
      <c r="K345" s="28"/>
      <c r="L345" s="28"/>
      <c r="M345" s="28"/>
      <c r="N345" s="28"/>
      <c r="O345" s="28"/>
      <c r="P345" s="28"/>
      <c r="Q345" s="12"/>
    </row>
    <row r="346" spans="2:20" ht="20.100000000000001" customHeight="1">
      <c r="B346" s="111" t="s">
        <v>181</v>
      </c>
      <c r="C346" s="112"/>
      <c r="D346" s="112"/>
      <c r="E346" s="112"/>
      <c r="F346" s="113"/>
      <c r="G346" s="28"/>
      <c r="H346" s="28"/>
      <c r="I346" s="28">
        <v>2</v>
      </c>
      <c r="J346" s="28"/>
      <c r="K346" s="28"/>
      <c r="L346" s="28"/>
      <c r="M346" s="28"/>
      <c r="N346" s="28"/>
      <c r="O346" s="28"/>
      <c r="P346" s="28"/>
      <c r="Q346" s="12"/>
    </row>
    <row r="347" spans="2:20" ht="20.100000000000001" customHeight="1">
      <c r="B347" s="354" t="s">
        <v>182</v>
      </c>
      <c r="C347" s="355"/>
      <c r="D347" s="101" t="s">
        <v>183</v>
      </c>
      <c r="E347" s="102"/>
      <c r="F347" s="103"/>
      <c r="G347" s="28"/>
      <c r="H347" s="28"/>
      <c r="I347" s="28">
        <v>2</v>
      </c>
      <c r="J347" s="28"/>
      <c r="K347" s="28"/>
      <c r="L347" s="28"/>
      <c r="M347" s="28"/>
      <c r="N347" s="28"/>
      <c r="O347" s="28"/>
      <c r="P347" s="28"/>
      <c r="Q347" s="12"/>
    </row>
    <row r="348" spans="2:20" ht="20.100000000000001" customHeight="1">
      <c r="B348" s="356"/>
      <c r="C348" s="357"/>
      <c r="D348" s="134" t="s">
        <v>184</v>
      </c>
      <c r="E348" s="112"/>
      <c r="F348" s="113"/>
      <c r="G348" s="352"/>
      <c r="H348" s="352"/>
      <c r="I348" s="352">
        <v>1</v>
      </c>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v>1</v>
      </c>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v>6</v>
      </c>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v>2</v>
      </c>
      <c r="J354" s="28"/>
      <c r="K354" s="28"/>
      <c r="L354" s="28"/>
      <c r="M354" s="28"/>
      <c r="N354" s="28"/>
      <c r="O354" s="28"/>
      <c r="P354" s="28"/>
      <c r="Q354" s="12"/>
    </row>
    <row r="355" spans="1:20" ht="20.100000000000001" customHeight="1" thickBot="1">
      <c r="B355" s="256" t="s">
        <v>188</v>
      </c>
      <c r="C355" s="257"/>
      <c r="D355" s="257"/>
      <c r="E355" s="257"/>
      <c r="F355" s="257"/>
      <c r="G355" s="257"/>
      <c r="H355" s="128" t="s">
        <v>2552</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2581</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2582</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2564</v>
      </c>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2564</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2551</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2551</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2583</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2584</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2584</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v>18</v>
      </c>
      <c r="J378" s="117"/>
      <c r="K378" s="117"/>
      <c r="L378" s="55" t="s">
        <v>471</v>
      </c>
      <c r="M378" s="109">
        <v>37</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2358</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9500000</v>
      </c>
      <c r="J382" s="117"/>
      <c r="K382" s="117"/>
      <c r="L382" s="50" t="s">
        <v>480</v>
      </c>
      <c r="M382" s="109">
        <v>19000000</v>
      </c>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39" t="s">
        <v>204</v>
      </c>
      <c r="C384" s="97"/>
      <c r="D384" s="97"/>
      <c r="E384" s="97"/>
      <c r="F384" s="97"/>
      <c r="G384" s="97"/>
      <c r="H384" s="267"/>
      <c r="I384" s="109">
        <v>294430</v>
      </c>
      <c r="J384" s="117"/>
      <c r="K384" s="117"/>
      <c r="L384" s="50" t="s">
        <v>480</v>
      </c>
      <c r="M384" s="109">
        <v>540860</v>
      </c>
      <c r="N384" s="117"/>
      <c r="O384" s="117"/>
      <c r="P384" s="37" t="s">
        <v>480</v>
      </c>
    </row>
    <row r="385" spans="2:20" ht="20.100000000000001" customHeight="1">
      <c r="B385" s="258"/>
      <c r="C385" s="101" t="s">
        <v>205</v>
      </c>
      <c r="D385" s="102"/>
      <c r="E385" s="102"/>
      <c r="F385" s="102"/>
      <c r="G385" s="102"/>
      <c r="H385" s="103"/>
      <c r="I385" s="109">
        <v>85000</v>
      </c>
      <c r="J385" s="117"/>
      <c r="K385" s="117"/>
      <c r="L385" s="50" t="s">
        <v>480</v>
      </c>
      <c r="M385" s="109">
        <v>155000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98880</v>
      </c>
      <c r="J387" s="117"/>
      <c r="K387" s="117"/>
      <c r="L387" s="50" t="s">
        <v>480</v>
      </c>
      <c r="M387" s="109">
        <v>197760</v>
      </c>
      <c r="N387" s="117"/>
      <c r="O387" s="117"/>
      <c r="P387" s="37" t="s">
        <v>480</v>
      </c>
    </row>
    <row r="388" spans="2:20" ht="20.100000000000001" customHeight="1">
      <c r="B388" s="186"/>
      <c r="C388" s="338"/>
      <c r="D388" s="338"/>
      <c r="E388" s="101" t="s">
        <v>217</v>
      </c>
      <c r="F388" s="102"/>
      <c r="G388" s="102"/>
      <c r="H388" s="103"/>
      <c r="I388" s="109">
        <v>110000</v>
      </c>
      <c r="J388" s="117"/>
      <c r="K388" s="117"/>
      <c r="L388" s="50" t="s">
        <v>480</v>
      </c>
      <c r="M388" s="109">
        <v>187000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v>550</v>
      </c>
      <c r="J391" s="117"/>
      <c r="K391" s="117"/>
      <c r="L391" s="50" t="s">
        <v>480</v>
      </c>
      <c r="M391" s="109">
        <v>1100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2585</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2586</v>
      </c>
      <c r="H401" s="268"/>
      <c r="I401" s="268"/>
      <c r="J401" s="268"/>
      <c r="K401" s="268"/>
      <c r="L401" s="268"/>
      <c r="M401" s="268"/>
      <c r="N401" s="268"/>
      <c r="O401" s="268"/>
      <c r="P401" s="269"/>
    </row>
    <row r="402" spans="2:20" ht="120" customHeight="1">
      <c r="B402" s="303" t="s">
        <v>216</v>
      </c>
      <c r="C402" s="102"/>
      <c r="D402" s="102"/>
      <c r="E402" s="102"/>
      <c r="F402" s="103"/>
      <c r="G402" s="121" t="s">
        <v>2587</v>
      </c>
      <c r="H402" s="268"/>
      <c r="I402" s="268"/>
      <c r="J402" s="268"/>
      <c r="K402" s="268"/>
      <c r="L402" s="268"/>
      <c r="M402" s="268"/>
      <c r="N402" s="268"/>
      <c r="O402" s="268"/>
      <c r="P402" s="269"/>
    </row>
    <row r="403" spans="2:20" ht="120" customHeight="1">
      <c r="B403" s="303" t="s">
        <v>219</v>
      </c>
      <c r="C403" s="102"/>
      <c r="D403" s="102"/>
      <c r="E403" s="102"/>
      <c r="F403" s="103"/>
      <c r="G403" s="121" t="s">
        <v>2588</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2589</v>
      </c>
      <c r="K417" s="309"/>
      <c r="L417" s="309"/>
      <c r="M417" s="309"/>
      <c r="N417" s="309"/>
      <c r="O417" s="310"/>
      <c r="P417" s="311"/>
    </row>
    <row r="418" spans="1:20" ht="20.100000000000001" customHeight="1">
      <c r="B418" s="303" t="s">
        <v>394</v>
      </c>
      <c r="C418" s="102"/>
      <c r="D418" s="102"/>
      <c r="E418" s="102"/>
      <c r="F418" s="102"/>
      <c r="G418" s="102"/>
      <c r="H418" s="102"/>
      <c r="I418" s="103"/>
      <c r="J418" s="218">
        <v>60</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2590</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v>20</v>
      </c>
      <c r="K422" s="117"/>
      <c r="L422" s="117"/>
      <c r="M422" s="117"/>
      <c r="N422" s="117"/>
      <c r="O422" s="117"/>
      <c r="P422" s="37" t="s">
        <v>483</v>
      </c>
    </row>
    <row r="423" spans="1:20" ht="180" customHeight="1">
      <c r="B423" s="190" t="s">
        <v>233</v>
      </c>
      <c r="C423" s="191"/>
      <c r="D423" s="101" t="s">
        <v>236</v>
      </c>
      <c r="E423" s="102"/>
      <c r="F423" s="102"/>
      <c r="G423" s="102"/>
      <c r="H423" s="102"/>
      <c r="I423" s="103"/>
      <c r="J423" s="131" t="s">
        <v>2591</v>
      </c>
      <c r="K423" s="105"/>
      <c r="L423" s="105"/>
      <c r="M423" s="105"/>
      <c r="N423" s="105"/>
      <c r="O423" s="106"/>
      <c r="P423" s="107"/>
    </row>
    <row r="424" spans="1:20" ht="180" customHeight="1">
      <c r="B424" s="190"/>
      <c r="C424" s="191"/>
      <c r="D424" s="101" t="s">
        <v>237</v>
      </c>
      <c r="E424" s="102"/>
      <c r="F424" s="102"/>
      <c r="G424" s="102"/>
      <c r="H424" s="102"/>
      <c r="I424" s="103"/>
      <c r="J424" s="131" t="s">
        <v>2592</v>
      </c>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11</v>
      </c>
      <c r="I431" s="94"/>
      <c r="J431" s="94"/>
      <c r="K431" s="94"/>
      <c r="L431" s="94"/>
      <c r="M431" s="94"/>
      <c r="N431" s="94"/>
      <c r="O431" s="94"/>
      <c r="P431" s="49" t="s">
        <v>476</v>
      </c>
    </row>
    <row r="432" spans="1:20" ht="20.100000000000001" customHeight="1">
      <c r="B432" s="301"/>
      <c r="C432" s="302"/>
      <c r="D432" s="130" t="s">
        <v>245</v>
      </c>
      <c r="E432" s="130"/>
      <c r="F432" s="130"/>
      <c r="G432" s="130"/>
      <c r="H432" s="109">
        <v>38</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1</v>
      </c>
      <c r="I433" s="117"/>
      <c r="J433" s="117"/>
      <c r="K433" s="117"/>
      <c r="L433" s="117"/>
      <c r="M433" s="117"/>
      <c r="N433" s="117"/>
      <c r="O433" s="117"/>
      <c r="P433" s="37" t="s">
        <v>478</v>
      </c>
    </row>
    <row r="434" spans="2:16" ht="20.100000000000001" customHeight="1">
      <c r="B434" s="186"/>
      <c r="C434" s="130"/>
      <c r="D434" s="130" t="s">
        <v>247</v>
      </c>
      <c r="E434" s="130"/>
      <c r="F434" s="130"/>
      <c r="G434" s="130"/>
      <c r="H434" s="109">
        <v>3</v>
      </c>
      <c r="I434" s="117"/>
      <c r="J434" s="117"/>
      <c r="K434" s="117"/>
      <c r="L434" s="117"/>
      <c r="M434" s="117"/>
      <c r="N434" s="117"/>
      <c r="O434" s="117"/>
      <c r="P434" s="37" t="s">
        <v>478</v>
      </c>
    </row>
    <row r="435" spans="2:16" ht="20.100000000000001" customHeight="1">
      <c r="B435" s="186"/>
      <c r="C435" s="130"/>
      <c r="D435" s="130" t="s">
        <v>248</v>
      </c>
      <c r="E435" s="130"/>
      <c r="F435" s="130"/>
      <c r="G435" s="130"/>
      <c r="H435" s="109">
        <v>4</v>
      </c>
      <c r="I435" s="117"/>
      <c r="J435" s="117"/>
      <c r="K435" s="117"/>
      <c r="L435" s="117"/>
      <c r="M435" s="117"/>
      <c r="N435" s="117"/>
      <c r="O435" s="117"/>
      <c r="P435" s="37" t="s">
        <v>478</v>
      </c>
    </row>
    <row r="436" spans="2:16" ht="20.100000000000001" customHeight="1">
      <c r="B436" s="186"/>
      <c r="C436" s="130"/>
      <c r="D436" s="130" t="s">
        <v>249</v>
      </c>
      <c r="E436" s="130"/>
      <c r="F436" s="130"/>
      <c r="G436" s="130"/>
      <c r="H436" s="109">
        <v>41</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1</v>
      </c>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v>2</v>
      </c>
      <c r="I439" s="117"/>
      <c r="J439" s="117"/>
      <c r="K439" s="117"/>
      <c r="L439" s="117"/>
      <c r="M439" s="117"/>
      <c r="N439" s="117"/>
      <c r="O439" s="117"/>
      <c r="P439" s="37" t="s">
        <v>478</v>
      </c>
    </row>
    <row r="440" spans="2:16" ht="20.100000000000001" customHeight="1">
      <c r="B440" s="287"/>
      <c r="C440" s="288"/>
      <c r="D440" s="130" t="s">
        <v>253</v>
      </c>
      <c r="E440" s="130"/>
      <c r="F440" s="130"/>
      <c r="G440" s="130"/>
      <c r="H440" s="109">
        <v>2</v>
      </c>
      <c r="I440" s="117"/>
      <c r="J440" s="117"/>
      <c r="K440" s="117"/>
      <c r="L440" s="117"/>
      <c r="M440" s="117"/>
      <c r="N440" s="117"/>
      <c r="O440" s="117"/>
      <c r="P440" s="37" t="s">
        <v>478</v>
      </c>
    </row>
    <row r="441" spans="2:16" ht="20.100000000000001" customHeight="1">
      <c r="B441" s="287"/>
      <c r="C441" s="288"/>
      <c r="D441" s="130" t="s">
        <v>254</v>
      </c>
      <c r="E441" s="130"/>
      <c r="F441" s="130"/>
      <c r="G441" s="130"/>
      <c r="H441" s="109">
        <v>12</v>
      </c>
      <c r="I441" s="117"/>
      <c r="J441" s="117"/>
      <c r="K441" s="117"/>
      <c r="L441" s="117"/>
      <c r="M441" s="117"/>
      <c r="N441" s="117"/>
      <c r="O441" s="117"/>
      <c r="P441" s="37" t="s">
        <v>478</v>
      </c>
    </row>
    <row r="442" spans="2:16" ht="20.100000000000001" customHeight="1">
      <c r="B442" s="287"/>
      <c r="C442" s="288"/>
      <c r="D442" s="130" t="s">
        <v>255</v>
      </c>
      <c r="E442" s="130"/>
      <c r="F442" s="130"/>
      <c r="G442" s="130"/>
      <c r="H442" s="109">
        <v>11</v>
      </c>
      <c r="I442" s="117"/>
      <c r="J442" s="117"/>
      <c r="K442" s="117"/>
      <c r="L442" s="117"/>
      <c r="M442" s="117"/>
      <c r="N442" s="117"/>
      <c r="O442" s="117"/>
      <c r="P442" s="37" t="s">
        <v>478</v>
      </c>
    </row>
    <row r="443" spans="2:16" ht="20.100000000000001" customHeight="1">
      <c r="B443" s="287"/>
      <c r="C443" s="288"/>
      <c r="D443" s="130" t="s">
        <v>256</v>
      </c>
      <c r="E443" s="130"/>
      <c r="F443" s="130"/>
      <c r="G443" s="130"/>
      <c r="H443" s="109">
        <v>11</v>
      </c>
      <c r="I443" s="117"/>
      <c r="J443" s="117"/>
      <c r="K443" s="117"/>
      <c r="L443" s="117"/>
      <c r="M443" s="117"/>
      <c r="N443" s="117"/>
      <c r="O443" s="117"/>
      <c r="P443" s="37" t="s">
        <v>478</v>
      </c>
    </row>
    <row r="444" spans="2:16" ht="20.100000000000001" customHeight="1">
      <c r="B444" s="289"/>
      <c r="C444" s="290"/>
      <c r="D444" s="130" t="s">
        <v>257</v>
      </c>
      <c r="E444" s="130"/>
      <c r="F444" s="130"/>
      <c r="G444" s="130"/>
      <c r="H444" s="109">
        <v>10</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3</v>
      </c>
      <c r="I445" s="117"/>
      <c r="J445" s="117"/>
      <c r="K445" s="117"/>
      <c r="L445" s="117"/>
      <c r="M445" s="117"/>
      <c r="N445" s="117"/>
      <c r="O445" s="117"/>
      <c r="P445" s="37" t="s">
        <v>478</v>
      </c>
    </row>
    <row r="446" spans="2:16" ht="20.100000000000001" customHeight="1">
      <c r="B446" s="186"/>
      <c r="C446" s="130"/>
      <c r="D446" s="130" t="s">
        <v>259</v>
      </c>
      <c r="E446" s="130"/>
      <c r="F446" s="130"/>
      <c r="G446" s="130"/>
      <c r="H446" s="109">
        <v>5</v>
      </c>
      <c r="I446" s="117"/>
      <c r="J446" s="117"/>
      <c r="K446" s="117"/>
      <c r="L446" s="117"/>
      <c r="M446" s="117"/>
      <c r="N446" s="117"/>
      <c r="O446" s="117"/>
      <c r="P446" s="37" t="s">
        <v>478</v>
      </c>
    </row>
    <row r="447" spans="2:16" ht="20.100000000000001" customHeight="1">
      <c r="B447" s="186"/>
      <c r="C447" s="130"/>
      <c r="D447" s="130" t="s">
        <v>260</v>
      </c>
      <c r="E447" s="130"/>
      <c r="F447" s="130"/>
      <c r="G447" s="130"/>
      <c r="H447" s="109">
        <v>2</v>
      </c>
      <c r="I447" s="117"/>
      <c r="J447" s="117"/>
      <c r="K447" s="117"/>
      <c r="L447" s="117"/>
      <c r="M447" s="117"/>
      <c r="N447" s="117"/>
      <c r="O447" s="117"/>
      <c r="P447" s="37" t="s">
        <v>478</v>
      </c>
    </row>
    <row r="448" spans="2:16" ht="20.100000000000001" customHeight="1">
      <c r="B448" s="186"/>
      <c r="C448" s="130"/>
      <c r="D448" s="130" t="s">
        <v>261</v>
      </c>
      <c r="E448" s="130"/>
      <c r="F448" s="130"/>
      <c r="G448" s="130"/>
      <c r="H448" s="109">
        <v>26</v>
      </c>
      <c r="I448" s="117"/>
      <c r="J448" s="117"/>
      <c r="K448" s="117"/>
      <c r="L448" s="117"/>
      <c r="M448" s="117"/>
      <c r="N448" s="117"/>
      <c r="O448" s="117"/>
      <c r="P448" s="37" t="s">
        <v>478</v>
      </c>
    </row>
    <row r="449" spans="2:20" ht="20.100000000000001" customHeight="1">
      <c r="B449" s="186"/>
      <c r="C449" s="130"/>
      <c r="D449" s="130" t="s">
        <v>262</v>
      </c>
      <c r="E449" s="130"/>
      <c r="F449" s="130"/>
      <c r="G449" s="130"/>
      <c r="H449" s="109">
        <v>3</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86.8</v>
      </c>
      <c r="I453" s="94"/>
      <c r="J453" s="94"/>
      <c r="K453" s="94"/>
      <c r="L453" s="94"/>
      <c r="M453" s="94"/>
      <c r="N453" s="94"/>
      <c r="O453" s="94"/>
      <c r="P453" s="49" t="s">
        <v>484</v>
      </c>
    </row>
    <row r="454" spans="2:20" ht="20.100000000000001" customHeight="1">
      <c r="B454" s="186" t="s">
        <v>266</v>
      </c>
      <c r="C454" s="130"/>
      <c r="D454" s="130"/>
      <c r="E454" s="130"/>
      <c r="F454" s="130"/>
      <c r="G454" s="130"/>
      <c r="H454" s="109">
        <v>49</v>
      </c>
      <c r="I454" s="117"/>
      <c r="J454" s="117"/>
      <c r="K454" s="117"/>
      <c r="L454" s="117"/>
      <c r="M454" s="117"/>
      <c r="N454" s="117"/>
      <c r="O454" s="117"/>
      <c r="P454" s="37" t="s">
        <v>476</v>
      </c>
    </row>
    <row r="455" spans="2:20" ht="20.100000000000001" customHeight="1">
      <c r="B455" s="186" t="s">
        <v>267</v>
      </c>
      <c r="C455" s="130"/>
      <c r="D455" s="130"/>
      <c r="E455" s="130"/>
      <c r="F455" s="130"/>
      <c r="G455" s="130"/>
      <c r="H455" s="109">
        <v>74</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v>1</v>
      </c>
      <c r="I461" s="117"/>
      <c r="J461" s="117"/>
      <c r="K461" s="117"/>
      <c r="L461" s="117"/>
      <c r="M461" s="117"/>
      <c r="N461" s="117"/>
      <c r="O461" s="117"/>
      <c r="P461" s="37" t="s">
        <v>478</v>
      </c>
    </row>
    <row r="462" spans="2:20" ht="20.100000000000001" customHeight="1">
      <c r="B462" s="283"/>
      <c r="C462" s="284"/>
      <c r="D462" s="284"/>
      <c r="E462" s="130" t="s">
        <v>277</v>
      </c>
      <c r="F462" s="130"/>
      <c r="G462" s="130"/>
      <c r="H462" s="109">
        <v>3</v>
      </c>
      <c r="I462" s="117"/>
      <c r="J462" s="117"/>
      <c r="K462" s="117"/>
      <c r="L462" s="117"/>
      <c r="M462" s="117"/>
      <c r="N462" s="117"/>
      <c r="O462" s="117"/>
      <c r="P462" s="37" t="s">
        <v>478</v>
      </c>
    </row>
    <row r="463" spans="2:20" ht="20.100000000000001" customHeight="1">
      <c r="B463" s="283"/>
      <c r="C463" s="284"/>
      <c r="D463" s="284"/>
      <c r="E463" s="130" t="s">
        <v>414</v>
      </c>
      <c r="F463" s="130"/>
      <c r="G463" s="130"/>
      <c r="H463" s="109">
        <v>10</v>
      </c>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2593</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2594</v>
      </c>
      <c r="I475" s="268"/>
      <c r="J475" s="268"/>
      <c r="K475" s="268"/>
      <c r="L475" s="268"/>
      <c r="M475" s="268"/>
      <c r="N475" s="268"/>
      <c r="O475" s="268"/>
      <c r="P475" s="269"/>
    </row>
    <row r="476" spans="1:20" ht="20.100000000000001" customHeight="1">
      <c r="B476" s="280"/>
      <c r="C476" s="101" t="s">
        <v>14</v>
      </c>
      <c r="D476" s="102"/>
      <c r="E476" s="102"/>
      <c r="F476" s="102"/>
      <c r="G476" s="103"/>
      <c r="H476" s="217"/>
      <c r="I476" s="132"/>
      <c r="J476" s="35" t="s">
        <v>468</v>
      </c>
      <c r="K476" s="132"/>
      <c r="L476" s="132"/>
      <c r="M476" s="35" t="s">
        <v>468</v>
      </c>
      <c r="N476" s="132"/>
      <c r="O476" s="132"/>
      <c r="P476" s="133"/>
    </row>
    <row r="477" spans="1:20" ht="20.100000000000001" customHeight="1">
      <c r="B477" s="280"/>
      <c r="C477" s="153" t="s">
        <v>280</v>
      </c>
      <c r="D477" s="143"/>
      <c r="E477" s="144"/>
      <c r="F477" s="137" t="s">
        <v>281</v>
      </c>
      <c r="G477" s="138"/>
      <c r="H477" s="23"/>
      <c r="I477" s="35" t="s">
        <v>485</v>
      </c>
      <c r="J477" s="24"/>
      <c r="K477" s="35" t="s">
        <v>486</v>
      </c>
      <c r="L477" s="56" t="s">
        <v>434</v>
      </c>
      <c r="M477" s="24"/>
      <c r="N477" s="35" t="s">
        <v>485</v>
      </c>
      <c r="O477" s="24"/>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2594</v>
      </c>
      <c r="I482" s="268"/>
      <c r="J482" s="268"/>
      <c r="K482" s="268"/>
      <c r="L482" s="268"/>
      <c r="M482" s="268"/>
      <c r="N482" s="268"/>
      <c r="O482" s="268"/>
      <c r="P482" s="269"/>
    </row>
    <row r="483" spans="2:16" ht="20.100000000000001" customHeight="1">
      <c r="B483" s="273"/>
      <c r="C483" s="101" t="s">
        <v>14</v>
      </c>
      <c r="D483" s="102"/>
      <c r="E483" s="102"/>
      <c r="F483" s="102"/>
      <c r="G483" s="103"/>
      <c r="H483" s="217" t="s">
        <v>2536</v>
      </c>
      <c r="I483" s="132"/>
      <c r="J483" s="35" t="s">
        <v>468</v>
      </c>
      <c r="K483" s="132" t="s">
        <v>2595</v>
      </c>
      <c r="L483" s="132"/>
      <c r="M483" s="35" t="s">
        <v>468</v>
      </c>
      <c r="N483" s="132" t="s">
        <v>2596</v>
      </c>
      <c r="O483" s="132"/>
      <c r="P483" s="133"/>
    </row>
    <row r="484" spans="2:16" ht="20.100000000000001"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2597</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2552</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2598</v>
      </c>
      <c r="M513" s="105"/>
      <c r="N513" s="105"/>
      <c r="O513" s="106"/>
      <c r="P513" s="107"/>
    </row>
    <row r="514" spans="2:20" ht="20.100000000000001" customHeight="1">
      <c r="B514" s="111" t="s">
        <v>287</v>
      </c>
      <c r="C514" s="112"/>
      <c r="D514" s="112"/>
      <c r="E514" s="112"/>
      <c r="F514" s="112"/>
      <c r="G514" s="113"/>
      <c r="H514" s="109" t="s">
        <v>2552</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2599</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2552</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2600</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2551</v>
      </c>
      <c r="K523" s="108"/>
      <c r="L523" s="108"/>
      <c r="M523" s="108"/>
      <c r="N523" s="108"/>
      <c r="O523" s="109"/>
      <c r="P523" s="110"/>
      <c r="S523" s="15" t="str">
        <f>IF($F$520=MST!$I$6,IF(J523="","未記入",""),"")</f>
        <v/>
      </c>
    </row>
    <row r="524" spans="2:20" ht="20.100000000000001" customHeight="1">
      <c r="B524" s="111" t="s">
        <v>2503</v>
      </c>
      <c r="C524" s="112"/>
      <c r="D524" s="112"/>
      <c r="E524" s="113"/>
      <c r="F524" s="109" t="s">
        <v>2551</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2601</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2601</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2602</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2602</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2602</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2552</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2552</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2552</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2552</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2552</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2552</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2552</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2552</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2552</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2552</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2552</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2552</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2552</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2551</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2552</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2552</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2551</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0" zoomScaleNormal="85" zoomScaleSheetLayoutView="100" workbookViewId="0">
      <selection activeCell="M50" sqref="M50:Q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2603</v>
      </c>
      <c r="K4" s="497"/>
      <c r="L4" s="497"/>
      <c r="M4" s="496" t="s">
        <v>2604</v>
      </c>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2358</v>
      </c>
      <c r="I6" s="495"/>
      <c r="J6" s="496" t="s">
        <v>2605</v>
      </c>
      <c r="K6" s="497"/>
      <c r="L6" s="497"/>
      <c r="M6" s="496"/>
      <c r="N6" s="497"/>
      <c r="O6" s="497"/>
      <c r="P6" s="497"/>
      <c r="Q6" s="497"/>
      <c r="R6" s="65"/>
      <c r="S6" s="25"/>
    </row>
    <row r="7" spans="1:23" ht="50.1" customHeight="1">
      <c r="B7" s="525"/>
      <c r="C7" s="504" t="s">
        <v>310</v>
      </c>
      <c r="D7" s="504"/>
      <c r="E7" s="504"/>
      <c r="F7" s="504"/>
      <c r="G7" s="504"/>
      <c r="H7" s="494" t="s">
        <v>2358</v>
      </c>
      <c r="I7" s="495"/>
      <c r="J7" s="496" t="s">
        <v>2606</v>
      </c>
      <c r="K7" s="497"/>
      <c r="L7" s="497"/>
      <c r="M7" s="496"/>
      <c r="N7" s="497"/>
      <c r="O7" s="497"/>
      <c r="P7" s="497"/>
      <c r="Q7" s="497"/>
      <c r="R7" s="65"/>
      <c r="S7" s="25"/>
    </row>
    <row r="8" spans="1:23" ht="50.1" customHeight="1">
      <c r="B8" s="525"/>
      <c r="C8" s="504" t="s">
        <v>311</v>
      </c>
      <c r="D8" s="504"/>
      <c r="E8" s="504"/>
      <c r="F8" s="504"/>
      <c r="G8" s="504"/>
      <c r="H8" s="494" t="s">
        <v>2358</v>
      </c>
      <c r="I8" s="495"/>
      <c r="J8" s="496" t="s">
        <v>2606</v>
      </c>
      <c r="K8" s="497"/>
      <c r="L8" s="497"/>
      <c r="M8" s="496"/>
      <c r="N8" s="497"/>
      <c r="O8" s="497"/>
      <c r="P8" s="497"/>
      <c r="Q8" s="497"/>
      <c r="R8" s="65"/>
      <c r="S8" s="25"/>
    </row>
    <row r="9" spans="1:23" ht="50.1" customHeight="1">
      <c r="B9" s="525"/>
      <c r="C9" s="504" t="s">
        <v>312</v>
      </c>
      <c r="D9" s="504"/>
      <c r="E9" s="504"/>
      <c r="F9" s="504"/>
      <c r="G9" s="504"/>
      <c r="H9" s="494" t="s">
        <v>2359</v>
      </c>
      <c r="I9" s="495"/>
      <c r="J9" s="496"/>
      <c r="K9" s="497"/>
      <c r="L9" s="497"/>
      <c r="M9" s="496"/>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2359</v>
      </c>
      <c r="I13" s="495"/>
      <c r="J13" s="496"/>
      <c r="K13" s="497"/>
      <c r="L13" s="497"/>
      <c r="M13" s="496"/>
      <c r="N13" s="497"/>
      <c r="O13" s="497"/>
      <c r="P13" s="497"/>
      <c r="Q13" s="497"/>
      <c r="R13" s="65"/>
      <c r="S13" s="25"/>
    </row>
    <row r="14" spans="1:23" ht="50.1" customHeight="1">
      <c r="B14" s="525"/>
      <c r="C14" s="504" t="s">
        <v>317</v>
      </c>
      <c r="D14" s="504"/>
      <c r="E14" s="504"/>
      <c r="F14" s="504"/>
      <c r="G14" s="504"/>
      <c r="H14" s="494" t="s">
        <v>2358</v>
      </c>
      <c r="I14" s="495"/>
      <c r="J14" s="496" t="s">
        <v>2607</v>
      </c>
      <c r="K14" s="497"/>
      <c r="L14" s="497"/>
      <c r="M14" s="496"/>
      <c r="N14" s="497"/>
      <c r="O14" s="497"/>
      <c r="P14" s="497"/>
      <c r="Q14" s="497"/>
      <c r="R14" s="65"/>
      <c r="S14" s="25"/>
    </row>
    <row r="15" spans="1:23" ht="50.1" customHeight="1" thickBot="1">
      <c r="B15" s="526"/>
      <c r="C15" s="534" t="s">
        <v>318</v>
      </c>
      <c r="D15" s="534"/>
      <c r="E15" s="534"/>
      <c r="F15" s="534"/>
      <c r="G15" s="534"/>
      <c r="H15" s="498" t="s">
        <v>2358</v>
      </c>
      <c r="I15" s="499"/>
      <c r="J15" s="514" t="s">
        <v>2607</v>
      </c>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2358</v>
      </c>
      <c r="I26" s="501"/>
      <c r="J26" s="520" t="s">
        <v>2608</v>
      </c>
      <c r="K26" s="521"/>
      <c r="L26" s="521"/>
      <c r="M26" s="520" t="s">
        <v>2604</v>
      </c>
      <c r="N26" s="521"/>
      <c r="O26" s="521"/>
      <c r="P26" s="521"/>
      <c r="Q26" s="521"/>
      <c r="R26" s="67" t="s">
        <v>2564</v>
      </c>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2359</v>
      </c>
      <c r="I35" s="495"/>
      <c r="J35" s="496"/>
      <c r="K35" s="497"/>
      <c r="L35" s="497"/>
      <c r="M35" s="496"/>
      <c r="N35" s="497"/>
      <c r="O35" s="497"/>
      <c r="P35" s="497"/>
      <c r="Q35" s="497"/>
      <c r="R35" s="65"/>
      <c r="S35" s="25"/>
    </row>
    <row r="36" spans="2:19" ht="50.1" customHeight="1">
      <c r="B36" s="59"/>
      <c r="C36" s="504" t="s">
        <v>331</v>
      </c>
      <c r="D36" s="504"/>
      <c r="E36" s="504"/>
      <c r="F36" s="504"/>
      <c r="G36" s="504"/>
      <c r="H36" s="494" t="s">
        <v>2359</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2358</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2358</v>
      </c>
      <c r="I48" s="495"/>
      <c r="J48" s="496" t="s">
        <v>2603</v>
      </c>
      <c r="K48" s="497"/>
      <c r="L48" s="497"/>
      <c r="M48" s="496" t="s">
        <v>2604</v>
      </c>
      <c r="N48" s="497"/>
      <c r="O48" s="497"/>
      <c r="P48" s="497"/>
      <c r="Q48" s="497"/>
      <c r="R48" s="65" t="s">
        <v>2564</v>
      </c>
      <c r="S48" s="25"/>
    </row>
    <row r="49" spans="2:19" ht="50.1" customHeight="1">
      <c r="B49" s="502"/>
      <c r="C49" s="504" t="s">
        <v>408</v>
      </c>
      <c r="D49" s="504"/>
      <c r="E49" s="504"/>
      <c r="F49" s="504"/>
      <c r="G49" s="504"/>
      <c r="H49" s="494" t="s">
        <v>2359</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8" zoomScaleNormal="85" zoomScaleSheetLayoutView="100" workbookViewId="0">
      <selection activeCell="Y35" sqref="Y35:AA3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2552</v>
      </c>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2552</v>
      </c>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2552</v>
      </c>
      <c r="Q9" s="550"/>
      <c r="R9" s="550"/>
      <c r="S9" s="550"/>
      <c r="T9" s="550"/>
      <c r="U9" s="551"/>
      <c r="V9" s="545" t="s">
        <v>2564</v>
      </c>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2552</v>
      </c>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2552</v>
      </c>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2552</v>
      </c>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2551</v>
      </c>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t="s">
        <v>2552</v>
      </c>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t="s">
        <v>2552</v>
      </c>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2552</v>
      </c>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2552</v>
      </c>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t="s">
        <v>2552</v>
      </c>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t="s">
        <v>2552</v>
      </c>
      <c r="Q20" s="550"/>
      <c r="R20" s="550"/>
      <c r="S20" s="550"/>
      <c r="T20" s="550"/>
      <c r="U20" s="551"/>
      <c r="V20" s="545"/>
      <c r="W20" s="545"/>
      <c r="X20" s="545"/>
      <c r="Y20" s="545" t="s">
        <v>2564</v>
      </c>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2552</v>
      </c>
      <c r="Q21" s="550"/>
      <c r="R21" s="550"/>
      <c r="S21" s="550"/>
      <c r="T21" s="550"/>
      <c r="U21" s="551"/>
      <c r="V21" s="545"/>
      <c r="W21" s="545"/>
      <c r="X21" s="545"/>
      <c r="Y21" s="545" t="s">
        <v>2564</v>
      </c>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2551</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2552</v>
      </c>
      <c r="Q23" s="550"/>
      <c r="R23" s="550"/>
      <c r="S23" s="550"/>
      <c r="T23" s="550"/>
      <c r="U23" s="551"/>
      <c r="V23" s="545"/>
      <c r="W23" s="545"/>
      <c r="X23" s="545"/>
      <c r="Y23" s="545" t="s">
        <v>2564</v>
      </c>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t="s">
        <v>2552</v>
      </c>
      <c r="Q24" s="550"/>
      <c r="R24" s="550"/>
      <c r="S24" s="550"/>
      <c r="T24" s="550"/>
      <c r="U24" s="551"/>
      <c r="V24" s="545"/>
      <c r="W24" s="545"/>
      <c r="X24" s="545"/>
      <c r="Y24" s="545" t="s">
        <v>2564</v>
      </c>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t="s">
        <v>2552</v>
      </c>
      <c r="Q25" s="550"/>
      <c r="R25" s="550"/>
      <c r="S25" s="550"/>
      <c r="T25" s="550"/>
      <c r="U25" s="551"/>
      <c r="V25" s="545"/>
      <c r="W25" s="545"/>
      <c r="X25" s="545"/>
      <c r="Y25" s="545" t="s">
        <v>2564</v>
      </c>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2552</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2552</v>
      </c>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t="s">
        <v>2552</v>
      </c>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t="s">
        <v>2552</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t="s">
        <v>2552</v>
      </c>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t="s">
        <v>2552</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t="s">
        <v>2552</v>
      </c>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t="s">
        <v>2551</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t="s">
        <v>2551</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