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0.246\Alrit共有\みるくゆ\有料老人ホーム運営状況等報告書\2025年8月\"/>
    </mc:Choice>
  </mc:AlternateContent>
  <xr:revisionPtr revIDLastSave="0" documentId="13_ncr:1_{24B27AE6-399F-47C2-A700-6C8C0D47740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9370" yWindow="45" windowWidth="22215" windowHeight="1543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<sst xmlns="http://schemas.openxmlformats.org/spreadsheetml/2006/main" count="3049" uniqueCount="2600">
  <si>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</si>
  <si>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</si>
  <si>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</si>
  <si>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</si>
  <si>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</si>
  <si>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</si>
  <si>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</si>
  <si>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</si>
  <si>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</si>
  <si>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</si>
  <si>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</si>
  <si>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</si>
  <si>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</si>
  <si>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</si>
  <si>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</si>
  <si>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</si>
  <si>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</si>
  <si>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</si>
  <si>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</si>
  <si>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</si>
  <si>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</si>
  <si>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</si>
  <si>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</si>
  <si>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</si>
  <si>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</si>
  <si>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</si>
  <si>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</si>
  <si>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</si>
  <si>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</si>
  <si>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</si>
  <si>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</si>
  <si>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</si>
  <si>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</si>
  <si>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</si>
  <si>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</si>
  <si>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</si>
  <si>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</si>
  <si>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</si>
  <si>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</si>
  <si>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</si>
  <si>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</si>
  <si>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</si>
  <si>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</si>
  <si>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</si>
  <si>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</si>
  <si>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</si>
  <si>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</si>
  <si>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</si>
  <si>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</si>
  <si>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</si>
  <si>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</si>
  <si>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</si>
  <si>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</si>
  <si>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</si>
  <si>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</si>
  <si>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</si>
  <si>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</si>
  <si>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</si>
  <si>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</si>
  <si>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</si>
  <si>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</si>
  <si>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</si>
  <si>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</si>
  <si>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</si>
  <si>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</si>
  <si>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</si>
  <si>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</si>
  <si>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</si>
  <si>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</si>
  <si>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</si>
  <si>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</si>
  <si>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</si>
  <si>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</si>
  <si>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</si>
  <si>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</si>
  <si>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</si>
  <si>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</si>
  <si>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</si>
  <si>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</si>
  <si>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</si>
  <si>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</si>
  <si>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</si>
  <si>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</si>
  <si>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</si>
  <si>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</si>
  <si>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</si>
  <si>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</si>
  <si>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</si>
  <si>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</si>
  <si>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</si>
  <si>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</si>
  <si>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</si>
  <si>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</si>
  <si>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</si>
  <si>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</si>
  <si>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</si>
  <si>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</si>
  <si>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</si>
  <si>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</si>
  <si>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</si>
  <si>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</si>
  <si>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</si>
  <si>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</si>
  <si>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</si>
  <si>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</si>
  <si>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</si>
  <si>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</si>
  <si>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</si>
  <si>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</si>
  <si>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</si>
  <si>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</si>
  <si>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</si>
  <si>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</si>
  <si>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</si>
  <si>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</si>
  <si>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</si>
  <si>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</si>
  <si>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</si>
  <si>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</si>
  <si>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</si>
  <si>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</si>
  <si>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</si>
  <si>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</si>
  <si>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</si>
  <si>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</si>
  <si>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</si>
  <si>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</si>
  <si>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</si>
  <si>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</si>
  <si>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</si>
  <si>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</si>
  <si>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</si>
  <si>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</si>
  <si>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</si>
  <si>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</si>
  <si>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</si>
  <si>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</si>
  <si>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</si>
  <si>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</si>
  <si>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</si>
  <si>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</si>
  <si>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</si>
  <si>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</si>
  <si>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</si>
  <si>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</si>
  <si>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</si>
  <si>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</si>
  <si>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</si>
  <si>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</si>
  <si>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</si>
  <si>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</si>
  <si>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</si>
  <si>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</si>
  <si>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</si>
  <si>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</si>
  <si>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</si>
  <si>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</si>
  <si>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</si>
  <si>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</si>
  <si>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</si>
  <si>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</si>
  <si>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</si>
  <si>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</si>
  <si>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</si>
  <si>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</si>
  <si>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</si>
  <si>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</si>
  <si>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</si>
  <si>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</si>
  <si>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</si>
  <si>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</si>
  <si>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</si>
  <si>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</si>
  <si>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</si>
  <si>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</si>
  <si>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</si>
  <si>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</si>
  <si>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</si>
  <si>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</si>
  <si>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</si>
  <si>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</si>
  <si>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</si>
  <si>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</si>
  <si>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</si>
  <si>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</si>
  <si>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</si>
  <si>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</si>
  <si>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</si>
  <si>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</si>
  <si>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</si>
  <si>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</si>
  <si>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</si>
  <si>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</si>
  <si>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</si>
  <si>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</si>
  <si>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</si>
  <si>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</si>
  <si>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</si>
  <si>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</si>
  <si>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</si>
  <si>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</si>
  <si>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</si>
  <si>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</si>
  <si>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</si>
  <si>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</si>
  <si>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</si>
  <si>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</si>
  <si>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</si>
  <si>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</si>
  <si>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</si>
  <si>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</si>
  <si>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</si>
  <si>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</si>
  <si>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</si>
  <si>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</si>
  <si>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</si>
  <si>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</si>
  <si>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</si>
  <si>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</si>
  <si>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</si>
  <si>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</si>
  <si>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</si>
  <si>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</si>
  <si>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</si>
  <si>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</si>
  <si>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</si>
  <si>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</si>
  <si>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</si>
  <si>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</si>
  <si>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</si>
  <si>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</si>
  <si>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</si>
  <si>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</si>
  <si>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</si>
  <si>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</si>
  <si>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</si>
  <si>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</si>
  <si>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</si>
  <si>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</si>
  <si>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</si>
  <si>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</si>
  <si>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</si>
  <si>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</si>
  <si>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</si>
  <si>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</si>
  <si>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</si>
  <si>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</si>
  <si>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</si>
  <si>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</si>
  <si>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</si>
  <si>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</si>
  <si>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</si>
  <si>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</si>
  <si>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</si>
  <si>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</si>
  <si>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</si>
  <si>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</si>
  <si>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</si>
  <si>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</si>
  <si>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</si>
  <si>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</si>
  <si>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</si>
  <si>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</si>
  <si>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</si>
  <si>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</si>
  <si>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</si>
  <si>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</si>
  <si>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</si>
  <si>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</si>
  <si>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</si>
  <si>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</si>
  <si>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</si>
  <si>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</si>
  <si>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</si>
  <si>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</si>
  <si>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</si>
  <si>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</si>
  <si>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</si>
  <si>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</si>
  <si>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</si>
  <si>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</si>
  <si>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</si>
  <si>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</si>
  <si>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</si>
  <si>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</si>
  <si>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</si>
  <si>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</si>
  <si>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</si>
  <si>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</si>
  <si>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</si>
  <si>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</si>
  <si>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</si>
  <si>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</si>
  <si>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</si>
  <si>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</si>
  <si>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</si>
  <si>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</si>
  <si>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</si>
  <si>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</si>
  <si>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</si>
  <si>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</si>
  <si>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</si>
  <si>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</si>
  <si>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</si>
  <si>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</si>
  <si>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</si>
  <si>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</si>
  <si>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</si>
  <si>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</si>
  <si>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</si>
  <si>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</si>
  <si>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</si>
  <si>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</si>
  <si>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</si>
  <si>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</si>
  <si>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</si>
  <si>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</si>
  <si>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</si>
  <si>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</si>
  <si>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</si>
  <si>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</si>
  <si>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</si>
  <si>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</si>
  <si>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</si>
  <si>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</si>
  <si>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</si>
  <si>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</si>
  <si>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</si>
  <si>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</si>
  <si>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</si>
  <si>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</si>
  <si>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</si>
  <si>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</si>
  <si>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</si>
  <si>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</si>
  <si>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</si>
  <si>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</si>
  <si>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</si>
  <si>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</si>
  <si>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</si>
  <si>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</si>
  <si>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</si>
  <si>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</si>
  <si>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</si>
  <si>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</si>
  <si>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</si>
  <si>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</si>
  <si>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</si>
  <si>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</si>
  <si>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</si>
  <si>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</si>
  <si>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</si>
  <si>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</si>
  <si>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</si>
  <si>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</si>
  <si>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</si>
  <si>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</si>
  <si>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</si>
  <si>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</si>
  <si>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</si>
  <si>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</si>
  <si>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</si>
  <si>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</si>
  <si>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</si>
  <si>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</si>
  <si>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</si>
  <si>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</si>
  <si>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</si>
  <si>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</si>
  <si>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</si>
  <si>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</si>
  <si>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</si>
  <si>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</si>
  <si>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</si>
  <si>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</si>
  <si>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</si>
  <si>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</si>
  <si>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</si>
  <si>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</si>
  <si>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</si>
  <si>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</si>
  <si>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</si>
  <si>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</si>
  <si>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</si>
  <si>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</si>
  <si>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</si>
  <si>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</si>
  <si>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</si>
  <si>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</si>
  <si>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</si>
  <si>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</si>
  <si>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</si>
  <si>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</si>
  <si>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</si>
  <si>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</si>
  <si>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</si>
  <si>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</si>
  <si>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</si>
  <si>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</si>
  <si>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</si>
  <si>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</si>
  <si>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</si>
  <si>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</si>
  <si>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</si>
  <si>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</si>
  <si>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</si>
  <si>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</si>
  <si>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</si>
  <si>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</si>
  <si>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</si>
  <si>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</si>
  <si>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</si>
  <si>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</si>
  <si>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</si>
  <si>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</si>
  <si>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</si>
  <si>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</si>
  <si>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</si>
  <si>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</si>
  <si>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</si>
  <si>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</si>
  <si>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</si>
  <si>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</si>
  <si>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</si>
  <si>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</si>
  <si>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</si>
  <si>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</si>
  <si>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</si>
  <si>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</si>
  <si>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</si>
  <si>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</si>
  <si>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</si>
  <si>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</si>
  <si>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</si>
  <si>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</si>
  <si>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</si>
  <si>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</si>
  <si>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</si>
  <si>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</si>
  <si>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</si>
  <si>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</si>
  <si>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</si>
  <si>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</si>
  <si>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</si>
  <si>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</si>
  <si>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</si>
  <si>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</si>
  <si>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</si>
  <si>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</si>
  <si>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</si>
  <si>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</si>
  <si>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</si>
  <si>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</si>
  <si>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</si>
  <si>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</si>
  <si>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</si>
  <si>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</si>
  <si>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</si>
  <si>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</si>
  <si>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</si>
  <si>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</si>
  <si>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</si>
  <si>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</si>
  <si>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</si>
  <si>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</si>
  <si>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</si>
  <si>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</si>
  <si>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</si>
  <si>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</si>
  <si>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</si>
  <si>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</si>
  <si>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</si>
  <si>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</si>
  <si>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</si>
  <si>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</si>
  <si>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</si>
  <si>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</si>
  <si>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</si>
  <si>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</si>
  <si>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</si>
  <si>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</si>
  <si>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</si>
  <si>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</si>
  <si>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</si>
  <si>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</si>
  <si>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</si>
  <si>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</si>
  <si>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</si>
  <si>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</si>
  <si>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</si>
  <si>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</si>
  <si>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</si>
  <si>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</si>
  <si>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</si>
  <si>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</si>
  <si>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</si>
  <si>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</si>
  <si>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</si>
  <si>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</si>
  <si>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</si>
  <si>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</si>
  <si>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</si>
  <si>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</si>
  <si>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</si>
  <si>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</si>
  <si>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</si>
  <si>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</si>
  <si>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</si>
  <si>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</si>
  <si>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</si>
  <si>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</si>
  <si>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</si>
  <si>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</si>
  <si>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</si>
  <si>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</si>
  <si>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</si>
  <si>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</si>
  <si>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</si>
  <si>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</si>
  <si>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</si>
  <si>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</si>
  <si>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</si>
  <si>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</si>
  <si>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</si>
  <si>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</si>
  <si>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</si>
  <si>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</si>
  <si>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</si>
  <si>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</si>
  <si>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</si>
  <si>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</si>
  <si>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</si>
  <si>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</si>
  <si>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</si>
  <si>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</si>
  <si>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</si>
  <si>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</si>
  <si>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</si>
  <si>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</si>
  <si>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</si>
  <si>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</si>
  <si>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</si>
  <si>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</si>
  <si>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</si>
  <si>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</si>
  <si>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</si>
  <si>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</si>
  <si>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</si>
  <si>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</si>
  <si>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</si>
  <si>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</si>
  <si>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</si>
  <si>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</si>
  <si>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</si>
  <si>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</si>
  <si>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</si>
  <si>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</si>
  <si>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</si>
  <si>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</si>
  <si>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</si>
  <si>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</si>
  <si>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</si>
  <si>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</si>
  <si>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</si>
  <si>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</si>
  <si>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</si>
  <si>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</si>
  <si>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</si>
  <si>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</si>
  <si>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</si>
  <si>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</si>
  <si>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</si>
  <si>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</si>
  <si>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</si>
  <si>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</si>
  <si>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</si>
  <si>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</si>
  <si>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</si>
  <si>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</si>
  <si>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</si>
  <si>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</si>
  <si>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</si>
  <si>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</si>
  <si>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</si>
  <si>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</si>
  <si>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</si>
  <si>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</si>
  <si>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</si>
  <si>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</si>
  <si>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</si>
  <si>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</si>
  <si>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</si>
  <si>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</si>
  <si>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</si>
  <si>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</si>
  <si>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</si>
  <si>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</si>
  <si>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</si>
  <si>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</si>
  <si>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</si>
  <si>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</si>
  <si>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</si>
  <si>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</si>
  <si>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</si>
  <si>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</si>
  <si>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</si>
  <si>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</si>
  <si>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</si>
  <si>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</si>
  <si>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</si>
  <si>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</si>
  <si>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</si>
  <si>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</si>
  <si>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</si>
  <si>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</si>
  <si>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</si>
  <si>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</si>
  <si>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</si>
  <si>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</si>
  <si>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</si>
  <si>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</si>
  <si>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</si>
  <si>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</si>
  <si>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</si>
  <si>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</si>
  <si>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</si>
  <si>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</si>
  <si>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</si>
  <si>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</si>
  <si>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</si>
  <si>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</si>
  <si>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</si>
  <si>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</si>
  <si>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</si>
  <si>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</si>
  <si>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</si>
  <si>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</si>
  <si>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</si>
  <si>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</si>
  <si>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</si>
  <si>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</si>
  <si>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</si>
  <si>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</si>
  <si>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</si>
  <si>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</si>
  <si>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</si>
  <si>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</si>
  <si>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</si>
  <si>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</si>
  <si>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</si>
  <si>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</si>
  <si>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</si>
  <si>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</si>
  <si>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</si>
  <si>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</si>
  <si>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</si>
  <si>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</si>
  <si>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</si>
  <si>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</si>
  <si>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</si>
  <si>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</si>
  <si>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</si>
  <si>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</si>
  <si>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</si>
  <si>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</si>
  <si>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</si>
  <si>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</si>
  <si>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</si>
  <si>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</si>
  <si>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</si>
  <si>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</si>
  <si>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</si>
  <si>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</si>
  <si>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</si>
  <si>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</si>
  <si>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</si>
  <si>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</si>
  <si>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</si>
  <si>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</si>
  <si>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</si>
  <si>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</si>
  <si>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</si>
  <si>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</si>
  <si>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</si>
  <si>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</si>
  <si>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</si>
  <si>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</si>
  <si>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</si>
  <si>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</si>
  <si>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</si>
  <si>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</si>
  <si>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</si>
  <si>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</si>
  <si>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</si>
  <si>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</si>
  <si>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</si>
  <si>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</si>
  <si>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</si>
  <si>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</si>
  <si>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</si>
  <si>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</si>
  <si>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</si>
  <si>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</si>
  <si>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</si>
  <si>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</si>
  <si>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</si>
  <si>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</si>
  <si>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</si>
  <si>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</si>
  <si>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</si>
  <si>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</si>
  <si>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</si>
  <si>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</si>
  <si>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</si>
  <si>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</si>
  <si>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</si>
  <si>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</si>
  <si>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</si>
  <si>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</si>
  <si>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</si>
  <si>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</si>
  <si>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</si>
  <si>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</si>
  <si>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</si>
  <si>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</si>
  <si>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</si>
  <si>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</si>
  <si>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</si>
  <si>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</si>
  <si>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</si>
  <si>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</si>
  <si>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</si>
  <si>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</si>
  <si>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</si>
  <si>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</si>
  <si>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</si>
  <si>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</si>
  <si>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</si>
  <si>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</si>
  <si>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</si>
  <si>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</si>
  <si>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</si>
  <si>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</si>
  <si>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</si>
  <si>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</si>
  <si>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</si>
  <si>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</si>
  <si>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</si>
  <si>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</si>
  <si>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</si>
  <si>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</si>
  <si>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</si>
  <si>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</si>
  <si>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</si>
  <si>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</si>
  <si>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</si>
  <si>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</si>
  <si>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</si>
  <si>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</si>
  <si>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</si>
  <si>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</si>
  <si>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</si>
  <si>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</si>
  <si>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</si>
  <si>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</si>
  <si>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</si>
  <si>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</si>
  <si>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</si>
  <si>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</si>
  <si>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</si>
  <si>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</si>
  <si>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</si>
  <si>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</si>
  <si>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</si>
  <si>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</si>
  <si>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</si>
  <si>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</si>
  <si>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</si>
  <si>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</si>
  <si>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</si>
  <si>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</si>
  <si>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</si>
  <si>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</si>
  <si>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</si>
  <si>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</si>
  <si>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</si>
  <si>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</si>
  <si>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</si>
  <si>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</si>
  <si>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</si>
  <si>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</si>
  <si>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</si>
  <si>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</si>
  <si>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</si>
  <si>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</si>
  <si>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</si>
  <si>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</si>
  <si>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</si>
  <si>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</si>
  <si>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</si>
  <si>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</si>
  <si>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</si>
  <si>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</si>
  <si>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</si>
  <si>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</si>
  <si>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</si>
  <si>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</si>
  <si>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</si>
  <si>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</si>
  <si>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</si>
  <si>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</si>
  <si>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</si>
  <si>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</si>
  <si>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</si>
  <si>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</si>
  <si>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</si>
  <si>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</si>
  <si>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</si>
  <si>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</si>
  <si>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</si>
  <si>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</si>
  <si>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</si>
  <si>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</si>
  <si>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</si>
  <si>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</si>
  <si>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</si>
  <si>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</si>
  <si>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</si>
  <si>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</si>
  <si>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</si>
  <si>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</si>
  <si>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</si>
  <si>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</si>
  <si>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</si>
  <si>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</si>
  <si>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</si>
  <si>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</si>
  <si>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</si>
  <si>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</si>
  <si>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</si>
  <si>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</si>
  <si>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</si>
  <si>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</si>
  <si>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</si>
  <si>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</si>
  <si>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</si>
  <si>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</si>
  <si>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</si>
  <si>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</si>
  <si>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</si>
  <si>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</si>
  <si>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</si>
  <si>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</si>
  <si>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</si>
  <si>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</si>
  <si>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</si>
  <si>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</si>
  <si>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</si>
  <si>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</si>
  <si>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</si>
  <si>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</si>
  <si>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</si>
  <si>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</si>
  <si>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</si>
  <si>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</si>
  <si>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</si>
  <si>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</si>
  <si>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</si>
  <si>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</si>
  <si>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</si>
  <si>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</si>
  <si>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</si>
  <si>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</si>
  <si>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</si>
  <si>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</si>
  <si>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</si>
  <si>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</si>
  <si>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</si>
  <si>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</si>
  <si>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</si>
  <si>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</si>
  <si>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</si>
  <si>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</si>
  <si>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</si>
  <si>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</si>
  <si>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</si>
  <si>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</si>
  <si>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</si>
  <si>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</si>
  <si>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</si>
  <si>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</si>
  <si>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</si>
  <si>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</si>
  <si>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</si>
  <si>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</si>
  <si>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</si>
  <si>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</si>
  <si>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</si>
  <si>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</si>
  <si>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</si>
  <si>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</si>
  <si>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</si>
  <si>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</si>
  <si>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</si>
  <si>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</si>
  <si>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</si>
  <si>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</si>
  <si>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</si>
  <si>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</si>
  <si>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</si>
  <si>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</si>
  <si>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</si>
  <si>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</si>
  <si>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</si>
  <si>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</si>
  <si>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</si>
  <si>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</si>
  <si>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</si>
  <si>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</si>
  <si>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</si>
  <si>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</si>
  <si>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</si>
  <si>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</si>
  <si>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</si>
  <si>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</si>
  <si>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</si>
  <si>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</si>
  <si>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</si>
  <si>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</si>
  <si>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</si>
  <si>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</si>
  <si>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</si>
  <si>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</si>
  <si>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</si>
  <si>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</si>
  <si>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</si>
  <si>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</si>
  <si>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</si>
  <si>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</si>
  <si>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</si>
  <si>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</si>
  <si>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</si>
  <si>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</si>
  <si>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</si>
  <si>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</si>
  <si>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</si>
  <si>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</si>
  <si>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</si>
  <si>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</si>
  <si>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</si>
  <si>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</si>
  <si>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</si>
  <si>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</si>
  <si>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</si>
  <si>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</si>
  <si>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</si>
  <si>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</si>
  <si>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</si>
  <si>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</si>
  <si>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</si>
  <si>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</si>
  <si>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</si>
  <si>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</si>
  <si>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</si>
  <si>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</si>
  <si>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</si>
  <si>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</si>
  <si>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</si>
  <si>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</si>
  <si>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</si>
  <si>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</si>
  <si>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</si>
  <si>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</si>
  <si>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</si>
  <si>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</si>
  <si>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</si>
  <si>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</si>
  <si>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</si>
  <si>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</si>
  <si>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</si>
  <si>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</si>
  <si>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</si>
  <si>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</si>
  <si>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</si>
  <si>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</si>
  <si>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</si>
  <si>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</si>
  <si>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</si>
  <si>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</si>
  <si>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</si>
  <si>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</si>
  <si>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</si>
  <si>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</si>
  <si>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</si>
  <si>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</si>
  <si>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</si>
  <si>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</si>
  <si>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</si>
  <si>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</si>
  <si>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</si>
  <si>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</si>
  <si>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</si>
  <si>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</si>
  <si>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</si>
  <si>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</si>
  <si>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</si>
  <si>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</si>
  <si>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</si>
  <si>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</si>
  <si>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</si>
  <si>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</si>
  <si>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</si>
  <si>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</si>
  <si>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</si>
  <si>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</si>
  <si>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</si>
  <si>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</si>
  <si>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</si>
  <si>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</si>
  <si>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</si>
  <si>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</si>
  <si>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</si>
  <si>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</si>
  <si>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</si>
  <si>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</si>
  <si>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</si>
  <si>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</si>
  <si>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</si>
  <si>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</si>
  <si>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</si>
  <si>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</si>
  <si>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</si>
  <si>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</si>
  <si>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</si>
  <si>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</si>
  <si>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</si>
  <si>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</si>
  <si>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</si>
  <si>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</si>
  <si>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</si>
  <si>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</si>
  <si>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</si>
  <si>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</si>
  <si>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</si>
  <si>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</si>
  <si>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</si>
  <si>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</si>
  <si>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</si>
  <si>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</si>
  <si>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</si>
  <si>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</si>
  <si>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</si>
  <si>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</si>
  <si>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</si>
  <si>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</si>
  <si>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</si>
  <si>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</si>
  <si>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</si>
  <si>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</si>
  <si>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</si>
  <si>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</si>
  <si>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</si>
  <si>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</si>
  <si>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</si>
  <si>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</si>
  <si>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</si>
  <si>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</si>
  <si>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</si>
  <si>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</si>
  <si>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</si>
  <si>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</si>
  <si>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</si>
  <si>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</si>
  <si>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</si>
  <si>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</si>
  <si>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</si>
  <si>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</si>
  <si>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</si>
  <si>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</si>
  <si>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</si>
  <si>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</si>
  <si>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</si>
  <si>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</si>
  <si>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</si>
  <si>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</si>
  <si>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</si>
  <si>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</si>
  <si>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</si>
  <si>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</si>
  <si>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</si>
  <si>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</si>
  <si>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</si>
  <si>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</si>
  <si>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</si>
  <si>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</si>
  <si>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</si>
  <si>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</si>
  <si>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</si>
  <si>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</si>
  <si>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</si>
  <si>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</si>
  <si>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</si>
  <si>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</si>
  <si>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</si>
  <si>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</si>
  <si>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</si>
  <si>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</si>
  <si>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</si>
  <si>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</si>
  <si>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</si>
  <si>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</si>
  <si>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</si>
  <si>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</si>
  <si>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</si>
  <si>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</si>
  <si>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</si>
  <si>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</si>
  <si>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</si>
  <si>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</si>
  <si>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</si>
  <si>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</si>
  <si>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</si>
  <si>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</si>
  <si>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</si>
  <si>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</si>
  <si>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</si>
  <si>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</si>
  <si>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</si>
  <si>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</si>
  <si>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</si>
  <si>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</si>
  <si>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</si>
  <si>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</si>
  <si>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</si>
  <si>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</si>
  <si>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</si>
  <si>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</si>
  <si>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</si>
  <si>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</si>
  <si>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</si>
  <si>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</si>
  <si>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</si>
  <si>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</si>
  <si>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</si>
  <si>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</si>
  <si>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</si>
  <si>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</si>
  <si>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</si>
  <si>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</si>
  <si>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</si>
  <si>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</si>
  <si>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</si>
  <si>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</si>
  <si>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</si>
  <si>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</si>
  <si>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</si>
  <si>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</si>
  <si>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</si>
  <si>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</si>
  <si>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</si>
  <si>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</si>
  <si>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</si>
  <si>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</si>
  <si>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</si>
  <si>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</si>
  <si>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</si>
  <si>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</si>
  <si>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</si>
  <si>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</si>
  <si>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</si>
  <si>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</si>
  <si>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</si>
  <si>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</si>
  <si>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</si>
  <si>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</si>
  <si>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</si>
  <si>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</si>
  <si>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</si>
  <si>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</si>
  <si>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</si>
  <si>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</si>
  <si>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</si>
  <si>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</si>
  <si>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</si>
  <si>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</si>
  <si>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</si>
  <si>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</si>
  <si>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</si>
  <si>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</si>
  <si>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</si>
  <si>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</si>
  <si>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</si>
  <si>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</si>
  <si>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</si>
  <si>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</si>
  <si>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</si>
  <si>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</si>
  <si>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</si>
  <si>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</si>
  <si>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</si>
  <si>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</si>
  <si>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</si>
  <si>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</si>
  <si>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</si>
  <si>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</si>
  <si>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</si>
  <si>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</si>
  <si>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</si>
  <si>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</si>
  <si>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</si>
  <si>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</si>
  <si>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</si>
  <si>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</si>
  <si>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</si>
  <si>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</si>
  <si>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</si>
  <si>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</si>
  <si>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</si>
  <si>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</si>
  <si>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</si>
  <si>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</si>
  <si>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</si>
  <si>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</si>
  <si>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</si>
  <si>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</si>
  <si>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</si>
  <si>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</si>
  <si>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</si>
  <si>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</si>
  <si>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</si>
  <si>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</si>
  <si>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</si>
  <si>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</si>
  <si>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</si>
  <si>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</si>
  <si>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</si>
  <si>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</si>
  <si>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</si>
  <si>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</si>
  <si>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</si>
  <si>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</si>
  <si>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</si>
  <si>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</si>
  <si>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</si>
  <si>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</si>
  <si>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</si>
  <si>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</si>
  <si>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</si>
  <si>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</si>
  <si>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</si>
  <si>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</si>
  <si>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</si>
  <si>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</si>
  <si>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</si>
  <si>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</si>
  <si>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</si>
  <si>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</si>
  <si>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</si>
  <si>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</si>
  <si>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</si>
  <si>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</si>
  <si>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</si>
  <si>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</si>
  <si>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</si>
  <si>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</si>
  <si>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</si>
  <si>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</si>
  <si>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</si>
  <si>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</si>
  <si>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</si>
  <si>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</si>
  <si>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</si>
  <si>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</si>
  <si>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</si>
  <si>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</si>
  <si>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</si>
  <si>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</si>
  <si>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</si>
  <si>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</si>
  <si>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</si>
  <si>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</si>
  <si>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</si>
  <si>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</si>
  <si>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</si>
  <si>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</si>
  <si>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</si>
  <si>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</si>
  <si>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</si>
  <si>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</si>
  <si>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</si>
  <si>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</si>
  <si>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</si>
  <si>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</si>
  <si>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</si>
  <si>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</si>
  <si>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</si>
  <si>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</si>
  <si>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</si>
  <si>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</si>
  <si>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</si>
  <si>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</si>
  <si>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</si>
  <si>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</si>
  <si>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</si>
  <si>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</si>
  <si>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</si>
  <si>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</si>
  <si>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</si>
  <si>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</si>
  <si>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</si>
  <si>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</si>
  <si>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</si>
  <si>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</si>
  <si>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</si>
  <si>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</si>
  <si>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</si>
  <si>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</si>
  <si>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</si>
  <si>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</si>
  <si>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</si>
  <si>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</si>
  <si>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</si>
  <si>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</si>
  <si>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</si>
  <si>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</si>
  <si>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</si>
  <si>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</si>
  <si>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</si>
  <si>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</si>
  <si>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</si>
  <si>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</si>
  <si>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</si>
  <si>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</si>
  <si>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</si>
  <si>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</si>
  <si>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</si>
  <si>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</si>
  <si>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</si>
  <si>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</si>
  <si>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</si>
  <si>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</si>
  <si>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</si>
  <si>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</si>
  <si>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</si>
  <si>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</si>
  <si>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</si>
  <si>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</si>
  <si>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</si>
  <si>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</si>
  <si>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</si>
  <si>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</si>
  <si>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</si>
  <si>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</si>
  <si>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</si>
  <si>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</si>
  <si>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</si>
  <si>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</si>
  <si>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</si>
  <si>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</si>
  <si>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</si>
  <si>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</si>
  <si>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</si>
  <si>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</si>
  <si>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</si>
  <si>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</si>
  <si>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</si>
  <si>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</si>
  <si>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</si>
  <si>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</si>
  <si>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</si>
  <si>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</si>
  <si>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</si>
  <si>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</si>
  <si>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</si>
  <si>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</si>
  <si>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</si>
  <si>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</si>
  <si>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</si>
  <si>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</si>
  <si>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</si>
  <si>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</si>
  <si>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</si>
  <si>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</si>
  <si>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</si>
  <si>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</si>
  <si>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</si>
  <si>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</si>
  <si>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</si>
  <si>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</si>
  <si>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</si>
  <si>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</si>
  <si>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</si>
  <si>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</si>
  <si>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</si>
  <si>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</si>
  <si>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</si>
  <si>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</si>
  <si>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</si>
  <si>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</si>
  <si>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</si>
  <si>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</si>
  <si>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</si>
  <si>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</si>
  <si>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</si>
  <si>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</si>
  <si>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</si>
  <si>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</si>
  <si>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</si>
  <si>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</si>
  <si>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</si>
  <si>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</si>
  <si>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</si>
  <si>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</si>
  <si>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</si>
  <si>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</si>
  <si>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</si>
  <si>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</si>
  <si>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</si>
  <si>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</si>
  <si>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</si>
  <si>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</si>
  <si>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</si>
  <si>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</si>
  <si>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</si>
  <si>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</si>
  <si>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</si>
  <si>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</si>
  <si>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</si>
  <si>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</si>
  <si>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</si>
  <si>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</si>
  <si>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</si>
  <si>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</si>
  <si>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</si>
  <si>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</si>
  <si>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</si>
  <si>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</si>
  <si>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</si>
  <si>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</si>
  <si>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</si>
  <si>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</si>
  <si>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</si>
  <si>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</si>
  <si>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</si>
  <si>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</si>
  <si>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</si>
  <si>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</si>
  <si>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</si>
  <si>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</si>
  <si>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</si>
  <si>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</si>
  <si>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</si>
  <si>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</si>
  <si>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</si>
  <si>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</si>
  <si>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</si>
  <si>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</si>
  <si>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</si>
  <si>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</si>
  <si>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</si>
  <si>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</si>
  <si>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</si>
  <si>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</si>
  <si>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</si>
  <si>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</si>
  <si>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</si>
  <si>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</si>
  <si>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</si>
  <si>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</si>
  <si>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</si>
  <si>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</si>
  <si>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</si>
  <si>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</si>
  <si>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</si>
  <si>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</si>
  <si>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</si>
  <si>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</si>
  <si>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</si>
  <si>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</si>
  <si>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</si>
  <si>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</si>
  <si>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</si>
  <si>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</si>
  <si>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</si>
  <si>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</si>
  <si>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</si>
  <si>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</si>
  <si>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</si>
  <si>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</si>
  <si>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</si>
  <si>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</si>
  <si>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</si>
  <si>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</si>
  <si>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</si>
  <si>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</si>
  <si>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</si>
  <si>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</si>
  <si>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</si>
  <si>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</si>
  <si>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</si>
  <si>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</si>
  <si>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</si>
  <si>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</si>
  <si>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</si>
  <si>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</si>
  <si>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</si>
  <si>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</si>
  <si>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</si>
  <si>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</si>
  <si>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</si>
  <si>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</si>
  <si>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</si>
  <si>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</si>
  <si>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</si>
  <si>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</si>
  <si>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</si>
  <si>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</si>
  <si>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</si>
  <si>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</si>
  <si>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</si>
  <si>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</si>
  <si>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</si>
  <si>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</si>
  <si>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</si>
  <si>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</si>
  <si>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</si>
  <si>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</si>
  <si>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</si>
  <si>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</si>
  <si>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</si>
  <si>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</si>
  <si>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</si>
  <si>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</si>
  <si>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</si>
  <si>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</si>
  <si>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</si>
  <si>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</si>
  <si>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</si>
  <si>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</si>
  <si>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</si>
  <si>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</si>
  <si>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</si>
  <si>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</si>
  <si>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</si>
  <si>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</si>
  <si>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</si>
  <si>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</si>
  <si>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</si>
  <si>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</si>
  <si>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</si>
  <si>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</si>
  <si>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</si>
  <si>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</si>
  <si>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</si>
  <si>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</si>
  <si>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</si>
  <si>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</si>
  <si>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</si>
  <si>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</si>
  <si>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</si>
  <si>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</si>
  <si>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</si>
  <si>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</si>
  <si>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</si>
  <si>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</si>
  <si>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</si>
  <si>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</si>
  <si>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</si>
  <si>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</si>
  <si>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</si>
  <si>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</si>
  <si>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</si>
  <si>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</si>
  <si>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</si>
  <si>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</si>
  <si>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</si>
  <si>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</si>
  <si>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</si>
  <si>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</si>
  <si>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</si>
  <si>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</si>
  <si>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</si>
  <si>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</si>
  <si>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</si>
  <si>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</si>
  <si>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</si>
  <si>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</si>
  <si>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</si>
  <si>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</si>
  <si>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</si>
  <si>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</si>
  <si>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</si>
  <si>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</si>
  <si>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</si>
  <si>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</si>
  <si>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</si>
  <si>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</si>
  <si>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</si>
  <si>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</si>
  <si>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</si>
  <si>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</si>
  <si>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</si>
  <si>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</si>
  <si>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</si>
  <si>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</si>
  <si>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</si>
  <si>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</si>
  <si>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</si>
  <si>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</si>
  <si>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</si>
  <si>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</si>
  <si>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</si>
  <si>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</si>
  <si>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</si>
  <si>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</si>
  <si>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</si>
  <si>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</si>
  <si>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</si>
  <si>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</si>
  <si>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</si>
  <si>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</si>
  <si>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</si>
  <si>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</si>
  <si>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</si>
  <si>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</si>
  <si>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</si>
  <si>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</si>
  <si>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</si>
  <si>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</si>
  <si>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</si>
  <si>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</si>
  <si>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</si>
  <si>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</si>
  <si>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</si>
  <si>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</si>
  <si>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</si>
  <si>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</si>
  <si>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</si>
  <si>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</si>
  <si>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</si>
  <si>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</si>
  <si>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</si>
  <si>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</si>
  <si>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</si>
  <si>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</si>
  <si>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</si>
  <si>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</si>
  <si>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</si>
  <si>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</si>
  <si>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</si>
  <si>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</si>
  <si>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</si>
  <si>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</si>
  <si>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</si>
  <si>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</si>
  <si>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</si>
  <si>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</si>
  <si>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</si>
  <si>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</si>
  <si>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</si>
  <si>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</si>
  <si>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</si>
  <si>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</si>
  <si>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</si>
  <si>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</si>
  <si>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</si>
  <si>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</si>
  <si>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</si>
  <si>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</si>
  <si>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</si>
  <si>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</si>
  <si>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</si>
  <si>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</si>
  <si>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</si>
  <si>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</si>
  <si>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</si>
  <si>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</si>
  <si>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</si>
  <si>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</si>
  <si>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</si>
  <si>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</si>
  <si>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</si>
  <si>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</si>
  <si>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</si>
  <si>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</si>
  <si>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</si>
  <si>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</si>
  <si>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</si>
  <si>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</si>
  <si>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</si>
  <si>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</si>
  <si>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</si>
  <si>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</si>
  <si>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</si>
  <si>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</si>
  <si>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</si>
  <si>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</si>
  <si>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</si>
  <si>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</si>
  <si>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</si>
  <si>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</si>
  <si>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</si>
  <si>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</si>
  <si>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</si>
  <si>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</si>
  <si>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</si>
  <si>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</si>
  <si>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</si>
  <si>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</si>
  <si>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</si>
  <si>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</si>
  <si>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</si>
  <si>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</si>
  <si>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</si>
  <si>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</si>
  <si>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</si>
  <si>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</si>
  <si>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</si>
  <si>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</si>
  <si>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</si>
  <si>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</si>
  <si>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</si>
  <si>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</si>
  <si>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</si>
  <si>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</si>
  <si>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</si>
  <si>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</si>
  <si>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</si>
  <si>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</si>
  <si>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</si>
  <si>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</si>
  <si>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</si>
  <si>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</si>
  <si>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</si>
  <si>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</si>
  <si>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</si>
  <si>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</si>
  <si>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</si>
  <si>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</si>
  <si>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</si>
  <si>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</si>
  <si>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</si>
  <si>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</si>
  <si>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</si>
  <si>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</si>
  <si>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</si>
  <si>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</si>
  <si>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</si>
  <si>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</si>
  <si>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</si>
  <si>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</si>
  <si>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</si>
  <si>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</si>
  <si>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</si>
  <si>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</si>
  <si>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</si>
  <si>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</si>
  <si>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</si>
  <si>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</si>
  <si>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</si>
  <si>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</si>
  <si>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</si>
  <si>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</si>
  <si>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</si>
  <si>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</si>
  <si>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</si>
  <si>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</si>
  <si>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</si>
  <si>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</si>
  <si>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</si>
  <si>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</si>
  <si>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</si>
  <si>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</si>
  <si>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</si>
  <si>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</si>
  <si>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</si>
  <si>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</si>
  <si>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</si>
  <si>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</si>
  <si>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</si>
  <si>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</si>
  <si>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</si>
  <si>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</si>
  <si>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</si>
  <si>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</si>
  <si>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</si>
  <si>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</si>
  <si>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</si>
  <si>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</si>
  <si>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</si>
  <si>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</si>
  <si>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</si>
  <si>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</si>
  <si>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</si>
  <si>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</si>
  <si>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</si>
  <si>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</si>
  <si>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</si>
  <si>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</si>
  <si>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</si>
  <si>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</si>
  <si>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</si>
  <si>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</si>
  <si>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</si>
  <si>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</si>
  <si>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</si>
  <si>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</si>
  <si>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</si>
  <si>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</si>
  <si>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</si>
  <si>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</si>
  <si>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</si>
  <si>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</si>
  <si>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</si>
  <si>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</si>
  <si>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</si>
  <si>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</si>
  <si>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</si>
  <si>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</si>
  <si>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</si>
  <si>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</si>
  <si>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</si>
  <si>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</si>
  <si>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</si>
  <si>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</si>
  <si>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</si>
  <si>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</si>
  <si>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</si>
  <si>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</si>
  <si>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</si>
  <si>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</si>
  <si>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</si>
  <si>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</si>
  <si>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</si>
  <si>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</si>
  <si>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</si>
  <si>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</si>
  <si>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</si>
  <si>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</si>
  <si>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</si>
  <si>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</si>
  <si>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</si>
  <si>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</si>
  <si>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</si>
  <si>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</si>
  <si>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</si>
  <si>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</si>
  <si>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</si>
  <si>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</si>
  <si>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</si>
  <si>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</si>
  <si>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</si>
  <si>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</si>
  <si>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</si>
  <si>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</si>
  <si>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</si>
  <si>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</si>
  <si>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</si>
  <si>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</si>
  <si>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</si>
  <si>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</si>
  <si>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</si>
  <si>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</si>
  <si>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</si>
  <si>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</si>
  <si>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</si>
  <si>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</si>
  <si>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</si>
  <si>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</si>
  <si>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</si>
  <si>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</si>
  <si>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</si>
  <si>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</si>
  <si>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</si>
  <si>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</si>
  <si>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</si>
  <si>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</si>
  <si>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</si>
  <si>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</si>
  <si>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</si>
  <si>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</si>
  <si>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</si>
  <si>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</si>
  <si>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</si>
  <si>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</si>
  <si>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</si>
  <si>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</si>
  <si>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</si>
  <si>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</si>
  <si>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</si>
  <si>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</si>
  <si>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</si>
  <si>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</si>
  <si>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</si>
  <si>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</si>
  <si>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</si>
  <si>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</si>
  <si>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</si>
  <si>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</si>
  <si>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</si>
  <si>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</si>
  <si>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</si>
  <si>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</si>
  <si>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</si>
  <si>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</si>
  <si>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</si>
  <si>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</si>
  <si>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</si>
  <si>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</si>
  <si>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</si>
  <si>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</si>
  <si>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</si>
  <si>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</si>
  <si>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</si>
  <si>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</si>
  <si>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</si>
  <si>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</si>
  <si>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</si>
  <si>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</si>
  <si>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</si>
  <si>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</si>
  <si>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</si>
  <si>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</si>
  <si>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</si>
  <si>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</si>
  <si>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</si>
  <si>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</si>
  <si>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</si>
  <si>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</si>
  <si>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</si>
  <si>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</si>
  <si>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</si>
  <si>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</si>
  <si>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</si>
  <si>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</si>
  <si>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</si>
  <si>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</si>
  <si>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</si>
  <si>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</si>
  <si>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</si>
  <si>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</si>
  <si>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</si>
  <si>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</si>
  <si>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</si>
  <si>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</si>
  <si>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</si>
  <si>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</si>
  <si>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</si>
  <si>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</si>
  <si>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</si>
  <si>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</si>
  <si>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</si>
  <si>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</si>
  <si>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</si>
  <si>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</si>
  <si>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</si>
  <si>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</si>
  <si>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</si>
  <si>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</si>
  <si>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</si>
  <si>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</si>
  <si>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</si>
  <si>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</si>
  <si>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</si>
  <si>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</si>
  <si>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</si>
  <si>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</si>
  <si>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</si>
  <si>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</si>
  <si>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</si>
  <si>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</si>
  <si>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</si>
  <si>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</si>
  <si>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</si>
  <si>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</si>
  <si>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</si>
  <si>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</si>
  <si>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</si>
  <si>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</si>
  <si>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</si>
  <si>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</si>
  <si>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</si>
  <si>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</si>
  <si>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</si>
  <si>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</si>
  <si>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</si>
  <si>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</si>
  <si>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</si>
  <si>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</si>
  <si>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</si>
  <si>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</si>
  <si>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</si>
  <si>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</si>
  <si>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</si>
  <si>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</si>
  <si>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</si>
  <si>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</si>
  <si>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</si>
  <si>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</si>
  <si>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</si>
  <si>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</si>
  <si>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</si>
  <si>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</si>
  <si>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</si>
  <si>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</si>
  <si>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</si>
  <si>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</si>
  <si>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</si>
  <si>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</si>
  <si>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</si>
  <si>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</si>
  <si>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</si>
  <si>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</si>
  <si>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</si>
  <si>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</si>
  <si>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</si>
  <si>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</si>
  <si>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</si>
  <si>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</si>
  <si>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</si>
  <si>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</si>
  <si>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</si>
  <si>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</si>
  <si>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</si>
  <si>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</si>
  <si>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</si>
  <si>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</si>
  <si>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</si>
  <si>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</si>
  <si>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</si>
  <si>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</si>
  <si>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</si>
  <si>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</si>
  <si>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</si>
  <si>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</si>
  <si>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</si>
  <si>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</si>
  <si>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</si>
  <si>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</si>
  <si>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</si>
  <si>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</si>
  <si>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</si>
  <si>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</si>
  <si>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</si>
  <si>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</si>
  <si>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</si>
  <si>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</si>
  <si>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</si>
  <si>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</si>
  <si>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</si>
  <si>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</si>
  <si>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</si>
  <si>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</si>
  <si>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</si>
  <si>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</si>
  <si>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</si>
  <si>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</si>
  <si>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</si>
  <si>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</si>
  <si>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</si>
  <si>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</si>
  <si>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</si>
  <si>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</si>
  <si>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</si>
  <si>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</si>
  <si>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</si>
  <si>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</si>
  <si>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</si>
  <si>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</si>
  <si>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</si>
  <si>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</si>
  <si>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</si>
  <si>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</si>
  <si>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</si>
  <si>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</si>
  <si>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</si>
  <si>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</si>
  <si>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</si>
  <si>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</si>
  <si>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</si>
  <si>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</si>
  <si>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</si>
  <si>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</si>
  <si>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</si>
  <si>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</si>
  <si>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</si>
  <si>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</si>
  <si>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</si>
  <si>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</si>
  <si>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</si>
  <si>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</si>
  <si>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</si>
  <si>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</si>
  <si>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</si>
  <si>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</si>
  <si>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</si>
  <si>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</si>
  <si>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</si>
  <si>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</si>
  <si>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</si>
  <si>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</si>
  <si>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</si>
  <si>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</si>
  <si>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</si>
  <si>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</si>
  <si>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</si>
  <si>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</si>
  <si>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</si>
  <si>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</si>
  <si>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</si>
  <si>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</si>
  <si>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</si>
  <si>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</si>
  <si>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</si>
  <si>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</si>
  <si>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</si>
  <si>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</si>
  <si>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</si>
  <si>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</si>
  <si>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</si>
  <si>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</si>
  <si>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</si>
  <si>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</si>
  <si>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</si>
  <si>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</si>
  <si>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</si>
  <si>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</si>
  <si>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</si>
  <si>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</si>
  <si>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</si>
  <si>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</si>
  <si>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</si>
  <si>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</si>
  <si>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</si>
  <si>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</si>
  <si>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</si>
  <si>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</si>
  <si>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</si>
  <si>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</si>
  <si>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</si>
  <si>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</si>
  <si>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</si>
  <si>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</si>
  <si>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</si>
  <si>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</si>
  <si>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</si>
  <si>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</si>
  <si>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</si>
  <si>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</si>
  <si>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</si>
  <si>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</si>
  <si>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</si>
  <si>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</si>
  <si>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</si>
  <si>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</si>
  <si>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</si>
  <si>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</si>
  <si>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</si>
  <si>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</si>
  <si>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</si>
  <si>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</si>
  <si>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</si>
  <si>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</si>
  <si>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</si>
  <si>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</si>
  <si>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</si>
  <si>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</si>
  <si>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</si>
  <si>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</si>
  <si>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</si>
  <si>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</si>
  <si>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</si>
  <si>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</si>
  <si>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</si>
  <si>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</si>
  <si>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</si>
  <si>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</si>
  <si>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</si>
  <si>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</si>
  <si>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</si>
  <si>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</si>
  <si>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</si>
  <si>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</si>
  <si>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</si>
  <si>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</si>
  <si>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</si>
  <si>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</si>
  <si>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</si>
  <si>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</si>
  <si>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</si>
  <si>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</si>
  <si>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</si>
  <si>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</si>
  <si>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</si>
  <si>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</si>
  <si>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</si>
  <si>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</si>
  <si>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</si>
  <si>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</si>
  <si>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</si>
  <si>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</si>
  <si>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</si>
  <si>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</si>
  <si>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</si>
  <si>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</si>
  <si>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</si>
  <si>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</si>
  <si>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</si>
  <si>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</si>
  <si>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</si>
  <si>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</si>
  <si>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</si>
  <si>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</si>
  <si>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</si>
  <si>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</si>
  <si>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</si>
  <si>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</si>
  <si>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</si>
  <si>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</si>
  <si>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</si>
  <si>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</si>
  <si>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</si>
  <si>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</si>
  <si>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</si>
  <si>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</si>
  <si>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</si>
  <si>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</si>
  <si>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</si>
  <si>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</si>
  <si>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</si>
  <si>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</si>
  <si>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</si>
  <si>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</si>
  <si>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</si>
  <si>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</si>
  <si>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</si>
  <si>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</si>
  <si>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</si>
  <si>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</si>
  <si>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</si>
  <si>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</si>
  <si>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</si>
  <si>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</si>
  <si>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</si>
  <si>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</si>
  <si>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</si>
  <si>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</si>
  <si>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</si>
  <si>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</si>
  <si>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</si>
  <si>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</si>
  <si>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</si>
  <si>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</si>
  <si>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</si>
  <si>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</si>
  <si>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</si>
  <si>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</si>
  <si>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</si>
  <si>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</si>
  <si>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</si>
  <si>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</si>
  <si>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</si>
  <si>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</si>
  <si>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</si>
  <si>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</si>
  <si>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</si>
  <si>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</si>
  <si>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</si>
  <si>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</si>
  <si>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</si>
  <si>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</si>
  <si>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</si>
  <si>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</si>
  <si>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</si>
  <si>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</si>
  <si>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</si>
  <si>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</si>
  <si>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</si>
  <si>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</si>
  <si>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</si>
  <si>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</si>
  <si>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</si>
  <si>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</si>
  <si>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</si>
  <si>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</si>
  <si>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</si>
  <si>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</si>
  <si>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</si>
  <si>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</si>
  <si>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</si>
  <si>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</si>
  <si>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</si>
  <si>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</si>
  <si>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</si>
  <si>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</si>
  <si>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</si>
  <si>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</si>
  <si>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</si>
  <si>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</si>
  <si>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</si>
  <si>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</si>
  <si>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</si>
  <si>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</si>
  <si>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</si>
  <si>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</si>
  <si>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</si>
  <si>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</si>
  <si>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</si>
  <si>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</si>
  <si>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</si>
  <si>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</si>
  <si>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</si>
  <si>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</si>
  <si>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</si>
  <si>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</si>
  <si>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</si>
  <si>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</si>
  <si>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</si>
  <si>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</si>
  <si>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</si>
  <si>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</si>
  <si>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</si>
  <si>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</si>
  <si>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</si>
  <si>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</si>
  <si>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</si>
  <si>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</si>
  <si>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</si>
  <si>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</si>
  <si>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</si>
  <si>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</si>
  <si>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</si>
  <si>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</si>
  <si>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</si>
  <si>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</si>
  <si>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</si>
  <si>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</si>
  <si>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</si>
  <si>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</si>
  <si>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</si>
  <si>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</si>
  <si>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</si>
  <si>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</si>
  <si>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</si>
  <si>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</si>
  <si>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</si>
  <si>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</si>
  <si>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</si>
  <si>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</si>
  <si>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</si>
  <si>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</si>
  <si>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</si>
  <si>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</si>
  <si>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</si>
  <si>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</si>
  <si>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</si>
  <si>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</si>
  <si>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</si>
  <si>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</si>
  <si>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</si>
  <si>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</si>
  <si>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</si>
  <si>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</si>
  <si>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</si>
  <si>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</si>
  <si>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</si>
  <si>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</si>
  <si>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</si>
  <si>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</si>
  <si>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</si>
  <si>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</si>
  <si>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</si>
  <si>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</si>
  <si>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</si>
  <si>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</si>
  <si>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</si>
  <si>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</si>
  <si>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</si>
  <si>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</si>
  <si>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</si>
  <si>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</si>
  <si>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</si>
  <si>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</si>
  <si>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</si>
  <si>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</si>
  <si>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</si>
  <si>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</si>
  <si>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</si>
  <si>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</si>
  <si>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</si>
  <si>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</si>
  <si>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</si>
  <si>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</si>
  <si>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</si>
  <si>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</si>
  <si>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</si>
  <si>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</si>
  <si>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</si>
  <si>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</si>
  <si>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</si>
  <si>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</si>
  <si>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</si>
  <si>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</si>
  <si>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</si>
  <si>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</si>
  <si>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</si>
  <si>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</si>
  <si>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</si>
  <si>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</si>
  <si>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</si>
  <si>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</si>
  <si>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</si>
  <si>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</si>
  <si>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</si>
  <si>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</si>
  <si>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</si>
  <si>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</si>
  <si>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</si>
  <si>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</si>
  <si>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</si>
  <si>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</si>
  <si>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</si>
  <si>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</si>
  <si>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</si>
  <si>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</si>
  <si>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</si>
  <si>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</si>
  <si>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</si>
  <si>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</si>
  <si>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</si>
  <si>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</si>
  <si>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</si>
  <si>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</si>
  <si>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</si>
  <si>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</si>
  <si>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</si>
  <si>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</si>
  <si>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</si>
  <si>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</si>
  <si>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</si>
  <si>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</si>
  <si>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</si>
  <si>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</si>
  <si>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</si>
  <si>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</si>
  <si>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</si>
  <si>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</si>
  <si>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</si>
  <si>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</si>
  <si>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</si>
  <si>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</si>
  <si>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</si>
  <si>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</si>
  <si>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</si>
  <si>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</si>
  <si>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</si>
  <si>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</si>
  <si>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</si>
  <si>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</si>
  <si>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</si>
  <si>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</si>
  <si>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</si>
  <si>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</si>
  <si>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</si>
  <si>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</si>
  <si>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</si>
  <si>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</si>
  <si>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</si>
  <si>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</si>
  <si>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</si>
  <si>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</si>
  <si>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</si>
  <si>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</si>
  <si>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</si>
  <si>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</si>
  <si>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</si>
  <si>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</si>
  <si>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</si>
  <si>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</si>
  <si>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</si>
  <si>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</si>
  <si>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</si>
  <si>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</si>
  <si>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</si>
  <si>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</si>
  <si>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</si>
  <si>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</si>
  <si>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</si>
  <si>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</si>
  <si>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</si>
  <si>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</si>
  <si>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</si>
  <si>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</si>
  <si>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</si>
  <si>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</si>
  <si>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</si>
  <si>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</si>
  <si>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</si>
  <si>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</si>
  <si>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</si>
  <si>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</si>
  <si>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</si>
  <si>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</si>
  <si>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</si>
  <si>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</si>
  <si>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</si>
  <si>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</si>
  <si>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</si>
  <si>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</si>
  <si>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</si>
  <si>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</si>
  <si>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</si>
  <si>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</si>
  <si>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</si>
  <si>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</si>
  <si>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</si>
  <si>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</si>
  <si>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</si>
  <si>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</si>
  <si>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</si>
  <si>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</si>
  <si>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</si>
  <si>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</si>
  <si>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</si>
  <si>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</si>
  <si>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</si>
  <si>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</si>
  <si>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</si>
  <si>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</si>
  <si>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</si>
  <si>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キョウマルカブシキガイシャ</t>
    <phoneticPr fontId="1"/>
  </si>
  <si>
    <t>協丸株式会社</t>
    <rPh sb="0" eb="6">
      <t>キョウマルカブシキガイシャ</t>
    </rPh>
    <phoneticPr fontId="1"/>
  </si>
  <si>
    <t>6020001057949</t>
    <phoneticPr fontId="1"/>
  </si>
  <si>
    <t>神奈川県横浜市鶴見区平安町2-28-1ヨコハマアイランドガーデン1F</t>
    <rPh sb="0" eb="7">
      <t>カナガワケンヨコハマシ</t>
    </rPh>
    <rPh sb="7" eb="10">
      <t>ツルミク</t>
    </rPh>
    <rPh sb="10" eb="13">
      <t>ヘイアンチョウ</t>
    </rPh>
    <phoneticPr fontId="1"/>
  </si>
  <si>
    <t>045</t>
    <phoneticPr fontId="1"/>
  </si>
  <si>
    <t>510</t>
    <phoneticPr fontId="1"/>
  </si>
  <si>
    <t>4160</t>
    <phoneticPr fontId="1"/>
  </si>
  <si>
    <t>4170</t>
    <phoneticPr fontId="1"/>
  </si>
  <si>
    <t>https://</t>
  </si>
  <si>
    <t>www.kyoumaru.ｃo.jp/</t>
    <phoneticPr fontId="1"/>
  </si>
  <si>
    <t>比嘉力</t>
    <rPh sb="0" eb="3">
      <t>ヒガリキ</t>
    </rPh>
    <phoneticPr fontId="1"/>
  </si>
  <si>
    <t>代表取締役</t>
    <rPh sb="0" eb="5">
      <t>ダイヒョウトリシマリヤク</t>
    </rPh>
    <phoneticPr fontId="1"/>
  </si>
  <si>
    <t>ジュウタクガタユウリョウロウジンホーム　ミルクユ</t>
    <phoneticPr fontId="1"/>
  </si>
  <si>
    <t>住宅型有料老人ホーム　みるくゆ</t>
    <rPh sb="0" eb="7">
      <t>ジュウタクガタユウリョウロウジン</t>
    </rPh>
    <phoneticPr fontId="1"/>
  </si>
  <si>
    <t>神奈川県横浜市鶴見区仲通2-65-11</t>
    <rPh sb="0" eb="10">
      <t>カナガワケンヨコハマシツルミク</t>
    </rPh>
    <rPh sb="10" eb="12">
      <t>ナカドオリ</t>
    </rPh>
    <phoneticPr fontId="1"/>
  </si>
  <si>
    <t>ＪR鶴見線　弁天橋</t>
    <rPh sb="2" eb="5">
      <t>ツルミセン</t>
    </rPh>
    <rPh sb="6" eb="9">
      <t>ベンテンバシ</t>
    </rPh>
    <phoneticPr fontId="1"/>
  </si>
  <si>
    <t>鶴見線　弁天橋下車徒歩5分</t>
    <rPh sb="0" eb="3">
      <t>ツルミセン</t>
    </rPh>
    <rPh sb="4" eb="7">
      <t>ベンテンバシ</t>
    </rPh>
    <rPh sb="7" eb="9">
      <t>ゲシャ</t>
    </rPh>
    <rPh sb="9" eb="11">
      <t>トホ</t>
    </rPh>
    <rPh sb="12" eb="13">
      <t>フン</t>
    </rPh>
    <phoneticPr fontId="1"/>
  </si>
  <si>
    <t>716</t>
    <phoneticPr fontId="1"/>
  </si>
  <si>
    <t>6821</t>
    <phoneticPr fontId="1"/>
  </si>
  <si>
    <t>6831</t>
    <phoneticPr fontId="1"/>
  </si>
  <si>
    <t>林　美富</t>
    <rPh sb="0" eb="1">
      <t>ハヤシ</t>
    </rPh>
    <rPh sb="2" eb="4">
      <t>ミトミ</t>
    </rPh>
    <phoneticPr fontId="1"/>
  </si>
  <si>
    <t>管理者</t>
    <rPh sb="0" eb="3">
      <t>カンリシャ</t>
    </rPh>
    <phoneticPr fontId="1"/>
  </si>
  <si>
    <t>２　準耐火建築物</t>
  </si>
  <si>
    <t>２　鉄骨造</t>
  </si>
  <si>
    <t>１　事業者が自ら所有する建物</t>
  </si>
  <si>
    <t>１　全室個室（縁故者個室含む）</t>
  </si>
  <si>
    <t>１　あり</t>
  </si>
  <si>
    <t>２　なし</t>
  </si>
  <si>
    <t>１　あり（車椅子対応）</t>
  </si>
  <si>
    <t>１　全ての居室あり</t>
  </si>
  <si>
    <t>１　全ての便所あり</t>
  </si>
  <si>
    <t>１　全ての浴室あり</t>
  </si>
  <si>
    <t>入居者様が「ご家庭のように」安心して健やかにお過ごしできるような施設を目指します。</t>
    <rPh sb="0" eb="4">
      <t>ニュウキョシャサマ</t>
    </rPh>
    <rPh sb="7" eb="9">
      <t>カテイ</t>
    </rPh>
    <rPh sb="14" eb="16">
      <t>アンシン</t>
    </rPh>
    <rPh sb="18" eb="19">
      <t>スコ</t>
    </rPh>
    <rPh sb="23" eb="24">
      <t>ス</t>
    </rPh>
    <rPh sb="32" eb="34">
      <t>シセツ</t>
    </rPh>
    <rPh sb="35" eb="37">
      <t>メザ</t>
    </rPh>
    <phoneticPr fontId="1"/>
  </si>
  <si>
    <t>入居者様の思いに寄り添い、何をお求めになられているのかを意識してご支援いたします。</t>
    <rPh sb="0" eb="4">
      <t>ニュウキョシャサマ</t>
    </rPh>
    <rPh sb="5" eb="6">
      <t>オモ</t>
    </rPh>
    <rPh sb="8" eb="9">
      <t>ヨ</t>
    </rPh>
    <rPh sb="10" eb="11">
      <t>ソ</t>
    </rPh>
    <rPh sb="13" eb="14">
      <t>ナニ</t>
    </rPh>
    <rPh sb="16" eb="17">
      <t>モト</t>
    </rPh>
    <rPh sb="28" eb="30">
      <t>イシキ</t>
    </rPh>
    <rPh sb="33" eb="35">
      <t>シエン</t>
    </rPh>
    <phoneticPr fontId="1"/>
  </si>
  <si>
    <t>３　なし</t>
  </si>
  <si>
    <t>１　自ら実施</t>
  </si>
  <si>
    <t>ハートクリニック</t>
    <phoneticPr fontId="1"/>
  </si>
  <si>
    <t>横浜市鶴見区豊岡町11-15PATIO　7-A101号室</t>
    <rPh sb="0" eb="6">
      <t>ヨコハマシツルミク</t>
    </rPh>
    <rPh sb="6" eb="9">
      <t>トヨオカチョウ</t>
    </rPh>
    <rPh sb="26" eb="28">
      <t>ゴウシツ</t>
    </rPh>
    <phoneticPr fontId="1"/>
  </si>
  <si>
    <t>内科</t>
    <rPh sb="0" eb="2">
      <t>ナイカ</t>
    </rPh>
    <phoneticPr fontId="1"/>
  </si>
  <si>
    <t>内科(訪問診療）</t>
    <rPh sb="0" eb="2">
      <t>ナイカ</t>
    </rPh>
    <rPh sb="3" eb="5">
      <t>ホウモン</t>
    </rPh>
    <rPh sb="5" eb="7">
      <t>シンリョウ</t>
    </rPh>
    <phoneticPr fontId="1"/>
  </si>
  <si>
    <t>１　利用権方式</t>
  </si>
  <si>
    <t>３　月払い方式</t>
  </si>
  <si>
    <t>１　減額なし</t>
  </si>
  <si>
    <t>施設が所在する地域の自治体が発表する消費者物価指数及び人権等を勘案する。</t>
    <rPh sb="0" eb="2">
      <t>シセツ</t>
    </rPh>
    <rPh sb="3" eb="5">
      <t>ショザイ</t>
    </rPh>
    <rPh sb="7" eb="9">
      <t>チイキ</t>
    </rPh>
    <rPh sb="10" eb="13">
      <t>ジチタイ</t>
    </rPh>
    <rPh sb="14" eb="16">
      <t>ハッピョウ</t>
    </rPh>
    <rPh sb="18" eb="21">
      <t>ショウヒシャ</t>
    </rPh>
    <rPh sb="21" eb="25">
      <t>ブッカシスウ</t>
    </rPh>
    <rPh sb="25" eb="26">
      <t>オヨ</t>
    </rPh>
    <rPh sb="27" eb="29">
      <t>ジンケン</t>
    </rPh>
    <rPh sb="29" eb="30">
      <t>トウ</t>
    </rPh>
    <rPh sb="31" eb="32">
      <t>カン</t>
    </rPh>
    <rPh sb="32" eb="33">
      <t>アン</t>
    </rPh>
    <phoneticPr fontId="1"/>
  </si>
  <si>
    <t>運営懇談会の意見を聞き、同意を得た上で改定する。</t>
    <rPh sb="0" eb="5">
      <t>ウンエイコンダンカイ</t>
    </rPh>
    <rPh sb="6" eb="8">
      <t>イケン</t>
    </rPh>
    <rPh sb="9" eb="10">
      <t>キ</t>
    </rPh>
    <rPh sb="12" eb="14">
      <t>ドウイ</t>
    </rPh>
    <rPh sb="15" eb="16">
      <t>エ</t>
    </rPh>
    <rPh sb="17" eb="18">
      <t>ウエ</t>
    </rPh>
    <rPh sb="19" eb="21">
      <t>カイテイ</t>
    </rPh>
    <phoneticPr fontId="1"/>
  </si>
  <si>
    <t>要介護2</t>
    <rPh sb="0" eb="3">
      <t>ヨウカイゴ</t>
    </rPh>
    <phoneticPr fontId="1"/>
  </si>
  <si>
    <t>要介護4</t>
    <rPh sb="0" eb="3">
      <t>ヨウカイゴ</t>
    </rPh>
    <phoneticPr fontId="1"/>
  </si>
  <si>
    <t>近隣のアパート家賃を基準</t>
    <rPh sb="0" eb="2">
      <t>キンリン</t>
    </rPh>
    <rPh sb="7" eb="9">
      <t>ヤチン</t>
    </rPh>
    <rPh sb="10" eb="12">
      <t>キジュン</t>
    </rPh>
    <phoneticPr fontId="1"/>
  </si>
  <si>
    <t>介護サービス等の一覧表による</t>
    <rPh sb="0" eb="2">
      <t>カイゴ</t>
    </rPh>
    <rPh sb="6" eb="7">
      <t>トウ</t>
    </rPh>
    <rPh sb="8" eb="10">
      <t>イチラン</t>
    </rPh>
    <rPh sb="10" eb="11">
      <t>ヒョウ</t>
    </rPh>
    <phoneticPr fontId="1"/>
  </si>
  <si>
    <t>施設の設備及び維持管理、事務費</t>
    <rPh sb="0" eb="2">
      <t>シセツ</t>
    </rPh>
    <rPh sb="3" eb="5">
      <t>セツビ</t>
    </rPh>
    <rPh sb="5" eb="6">
      <t>オヨ</t>
    </rPh>
    <rPh sb="7" eb="11">
      <t>イジカンリ</t>
    </rPh>
    <rPh sb="12" eb="14">
      <t>ジム</t>
    </rPh>
    <rPh sb="14" eb="15">
      <t>ヒ</t>
    </rPh>
    <phoneticPr fontId="1"/>
  </si>
  <si>
    <t>朝300円　昼400円　夜450円
計1150円あ（1日）×30×消費税＊軽減税率適用　　　　　　　　　　　　　　　　　　　　　　　　　　　　　　　　　　　　　　　　</t>
    <rPh sb="0" eb="1">
      <t>アサ</t>
    </rPh>
    <rPh sb="4" eb="5">
      <t>エン</t>
    </rPh>
    <rPh sb="6" eb="7">
      <t>ヒル</t>
    </rPh>
    <rPh sb="10" eb="11">
      <t>エン</t>
    </rPh>
    <rPh sb="12" eb="13">
      <t>ヨル</t>
    </rPh>
    <rPh sb="16" eb="17">
      <t>エン</t>
    </rPh>
    <rPh sb="18" eb="19">
      <t>ケイ</t>
    </rPh>
    <rPh sb="23" eb="24">
      <t>エン</t>
    </rPh>
    <rPh sb="27" eb="28">
      <t>ニチ</t>
    </rPh>
    <rPh sb="33" eb="35">
      <t>ショウヒ</t>
    </rPh>
    <rPh sb="35" eb="36">
      <t>ゼイ</t>
    </rPh>
    <rPh sb="37" eb="39">
      <t>ケイゲン</t>
    </rPh>
    <rPh sb="39" eb="40">
      <t>ゼイ</t>
    </rPh>
    <rPh sb="40" eb="41">
      <t>リツ</t>
    </rPh>
    <rPh sb="41" eb="43">
      <t>テキヨウ</t>
    </rPh>
    <phoneticPr fontId="1"/>
  </si>
  <si>
    <t>居室・共同部全体の光熱費を頭割り</t>
    <rPh sb="0" eb="2">
      <t>キョシツ</t>
    </rPh>
    <rPh sb="3" eb="5">
      <t>キョウドウ</t>
    </rPh>
    <rPh sb="5" eb="6">
      <t>ブ</t>
    </rPh>
    <rPh sb="6" eb="8">
      <t>ゼンタイ</t>
    </rPh>
    <rPh sb="9" eb="12">
      <t>コウネツヒ</t>
    </rPh>
    <rPh sb="13" eb="14">
      <t>アタマ</t>
    </rPh>
    <rPh sb="14" eb="15">
      <t>ワリ</t>
    </rPh>
    <phoneticPr fontId="1"/>
  </si>
  <si>
    <t>施設管理者</t>
    <rPh sb="0" eb="2">
      <t>シセツ</t>
    </rPh>
    <rPh sb="2" eb="4">
      <t>カンリ</t>
    </rPh>
    <rPh sb="4" eb="5">
      <t>シャ</t>
    </rPh>
    <phoneticPr fontId="1"/>
  </si>
  <si>
    <t>6832</t>
    <phoneticPr fontId="1"/>
  </si>
  <si>
    <t>本社</t>
    <rPh sb="0" eb="2">
      <t>ホンシャ</t>
    </rPh>
    <phoneticPr fontId="1"/>
  </si>
  <si>
    <t>土日祝</t>
    <rPh sb="0" eb="1">
      <t>ド</t>
    </rPh>
    <rPh sb="1" eb="2">
      <t>ニチ</t>
    </rPh>
    <rPh sb="2" eb="3">
      <t>シュク</t>
    </rPh>
    <phoneticPr fontId="1"/>
  </si>
  <si>
    <t>横浜市高齢施設課</t>
    <rPh sb="0" eb="5">
      <t>ヨコハマシコウレイ</t>
    </rPh>
    <rPh sb="5" eb="8">
      <t>シセツカ</t>
    </rPh>
    <phoneticPr fontId="1"/>
  </si>
  <si>
    <t>671</t>
    <phoneticPr fontId="1"/>
  </si>
  <si>
    <t>4117</t>
    <phoneticPr fontId="1"/>
  </si>
  <si>
    <t>神奈川県国民健康保険団体連合会　介護苦情相談課</t>
    <rPh sb="0" eb="3">
      <t>カナガワ</t>
    </rPh>
    <rPh sb="3" eb="4">
      <t>ケン</t>
    </rPh>
    <rPh sb="4" eb="8">
      <t>コクミンケンコウ</t>
    </rPh>
    <rPh sb="8" eb="10">
      <t>ホケン</t>
    </rPh>
    <rPh sb="10" eb="12">
      <t>ダンタイ</t>
    </rPh>
    <rPh sb="12" eb="15">
      <t>レンゴウカイ</t>
    </rPh>
    <rPh sb="16" eb="18">
      <t>カイゴ</t>
    </rPh>
    <rPh sb="18" eb="20">
      <t>クジョウ</t>
    </rPh>
    <rPh sb="20" eb="22">
      <t>ソウダン</t>
    </rPh>
    <rPh sb="22" eb="23">
      <t>カ</t>
    </rPh>
    <phoneticPr fontId="1"/>
  </si>
  <si>
    <t>329</t>
    <phoneticPr fontId="1"/>
  </si>
  <si>
    <t>3447</t>
    <phoneticPr fontId="1"/>
  </si>
  <si>
    <t>２　入居希望者に交付</t>
  </si>
  <si>
    <t>１　入居希望者に公開</t>
  </si>
  <si>
    <t>１　適合している（代替措置）</t>
  </si>
  <si>
    <t>【居室】　面積が13㎡以上（夫婦等居室は一人当たり10.65㎡以上）ない
【浴室】　スローブがない。
【浴室】　介護浴槽（機械浴等）を設けていない。
【便所】　教室内未設置又は居室の近くにない。
【便所】　共用使用の便所が男女別に整備されていない。
【洗面設備】　居室内未設置又は居室の近くにない。
【洗面設備】　手すり等がない。
【汚物処理】　居室のある階ごとに設置していない。</t>
    <rPh sb="1" eb="3">
      <t>キョシツ</t>
    </rPh>
    <rPh sb="5" eb="7">
      <t>メンセキ</t>
    </rPh>
    <rPh sb="128" eb="130">
      <t>セツビ</t>
    </rPh>
    <rPh sb="167" eb="171">
      <t>オブツショリ</t>
    </rPh>
    <rPh sb="173" eb="175">
      <t>キョシツ</t>
    </rPh>
    <rPh sb="178" eb="179">
      <t>カイ</t>
    </rPh>
    <rPh sb="182" eb="184">
      <t>セッチ</t>
    </rPh>
    <phoneticPr fontId="1"/>
  </si>
  <si>
    <t>一 契約締結時に要介護認定を受けている方
二 心身の状況が比較的安定している方
三 医療行為の必要性の程度が少ない方
四 規定の利用料のお支払い能力がある方
五 健康保険加入(扶養家族も可)､公的な医療保険に加入されている方
六 身元引受人､保証人､後見人を定めることができる方
七 感染症ない方(ただし､医師から他の入居者に感染する恐れがないと判断された場合は､入居可)
八 入居前の健康診断等に応じてくれる方
九 その他､共同生活に適応できる方</t>
    <phoneticPr fontId="1"/>
  </si>
  <si>
    <t>入居者は､事業者に対して30日前に解除の申し入れを行うことにより本契約を解除することができます｡解約の申し入れは事業者の定める解約届を事業者に届け出るものとします｡
入居者が前項の解約届を提出せず居室を退去した場合､事業者が退去の事実を知った日の 翌日から起算して30日目をもって､本契約は解除されたものとします｡</t>
    <phoneticPr fontId="1"/>
  </si>
  <si>
    <t>事業者は、入居者が次の各号のいずれかに該当し、かつ、そのことが本契約を将来にわたって維持することが社会通念状著しく困難と認められる場合に、本契約を解除することする。</t>
    <phoneticPr fontId="1"/>
  </si>
  <si>
    <t>林美富</t>
    <rPh sb="0" eb="3">
      <t>ハヤシミトミ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</si>
</sst>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7" zoomScaleNormal="100" zoomScaleSheetLayoutView="97"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29</v>
      </c>
      <c r="M4" s="131"/>
      <c r="N4" s="128" t="s">
        <v>467</v>
      </c>
      <c r="O4" s="128"/>
      <c r="P4" s="132"/>
    </row>
    <row r="5" spans="1:20" ht="20.100000000000001" customHeight="1">
      <c r="B5" s="168" t="s">
        <v>1</v>
      </c>
      <c r="C5" s="169"/>
      <c r="D5" s="169"/>
      <c r="E5" s="170"/>
      <c r="F5" s="88" t="s">
        <v>2599</v>
      </c>
      <c r="G5" s="171"/>
      <c r="H5" s="171"/>
      <c r="I5" s="171"/>
      <c r="J5" s="171"/>
      <c r="K5" s="171"/>
      <c r="L5" s="171"/>
      <c r="M5" s="171"/>
      <c r="N5" s="171"/>
      <c r="O5" s="171"/>
      <c r="P5" s="171"/>
      <c r="Q5" s="12"/>
    </row>
    <row r="6" spans="1:20" ht="20.100000000000001" customHeight="1">
      <c r="B6" s="168" t="s">
        <v>2</v>
      </c>
      <c r="C6" s="169"/>
      <c r="D6" s="169"/>
      <c r="E6" s="170"/>
      <c r="F6" s="88" t="s">
        <v>135</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230</v>
      </c>
      <c r="H17" s="35" t="s">
        <v>468</v>
      </c>
      <c r="I17" s="32">
        <v>31</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2538</v>
      </c>
      <c r="K23" s="160"/>
      <c r="L23" s="161" t="s">
        <v>2539</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2540</v>
      </c>
      <c r="K24" s="87"/>
      <c r="L24" s="87"/>
      <c r="M24" s="87"/>
      <c r="N24" s="87"/>
      <c r="O24" s="78"/>
      <c r="P24" s="88"/>
    </row>
    <row r="25" spans="1:20" ht="20.100000000000001" customHeight="1">
      <c r="B25" s="134"/>
      <c r="C25" s="121"/>
      <c r="D25" s="121"/>
      <c r="E25" s="122"/>
      <c r="F25" s="194" t="s">
        <v>18</v>
      </c>
      <c r="G25" s="194"/>
      <c r="H25" s="95"/>
      <c r="I25" s="95"/>
      <c r="J25" s="87" t="s">
        <v>2541</v>
      </c>
      <c r="K25" s="87"/>
      <c r="L25" s="87"/>
      <c r="M25" s="87"/>
      <c r="N25" s="87"/>
      <c r="O25" s="78"/>
      <c r="P25" s="88"/>
    </row>
    <row r="26" spans="1:20" ht="20.100000000000001" customHeight="1">
      <c r="B26" s="153" t="s">
        <v>9</v>
      </c>
      <c r="C26" s="95"/>
      <c r="D26" s="95"/>
      <c r="E26" s="95"/>
      <c r="F26" s="166">
        <v>2008</v>
      </c>
      <c r="G26" s="167"/>
      <c r="H26" s="35" t="s">
        <v>465</v>
      </c>
      <c r="I26" s="167">
        <v>6</v>
      </c>
      <c r="J26" s="167"/>
      <c r="K26" s="35" t="s">
        <v>466</v>
      </c>
      <c r="L26" s="167">
        <v>24</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2542</v>
      </c>
      <c r="I31" s="190"/>
      <c r="J31" s="190"/>
      <c r="K31" s="190"/>
      <c r="L31" s="190"/>
      <c r="M31" s="190"/>
      <c r="N31" s="190"/>
      <c r="O31" s="190"/>
      <c r="P31" s="191"/>
      <c r="S31" s="15" t="str">
        <f>IF(H31="","未記入","")</f>
        <v/>
      </c>
    </row>
    <row r="32" spans="1:20" ht="39" customHeight="1">
      <c r="B32" s="134"/>
      <c r="C32" s="121"/>
      <c r="D32" s="121"/>
      <c r="E32" s="122"/>
      <c r="F32" s="157" t="s">
        <v>2543</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42</v>
      </c>
      <c r="J33" s="107"/>
      <c r="K33" s="107"/>
      <c r="L33" s="107"/>
      <c r="M33" s="107"/>
      <c r="N33" s="107"/>
      <c r="O33" s="107"/>
      <c r="P33" s="172"/>
      <c r="S33" s="15" t="str">
        <f>IF(OR(G33="",I33=""),"未記入","")</f>
        <v/>
      </c>
    </row>
    <row r="34" spans="2:20" ht="58.5" customHeight="1">
      <c r="B34" s="134"/>
      <c r="C34" s="121"/>
      <c r="D34" s="121"/>
      <c r="E34" s="122"/>
      <c r="F34" s="96" t="s">
        <v>2544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2534</v>
      </c>
      <c r="K43" s="35" t="s">
        <v>468</v>
      </c>
      <c r="L43" s="11" t="s">
        <v>2547</v>
      </c>
      <c r="M43" s="35" t="s">
        <v>468</v>
      </c>
      <c r="N43" s="11" t="s">
        <v>2548</v>
      </c>
      <c r="O43" s="136"/>
      <c r="P43" s="137"/>
      <c r="S43" s="15" t="str">
        <f>IF(OR(J43="",L43="",N43=""),"未記入","")</f>
        <v/>
      </c>
    </row>
    <row r="44" spans="2:20" ht="20.100000000000001" customHeight="1">
      <c r="B44" s="153"/>
      <c r="C44" s="95"/>
      <c r="D44" s="95"/>
      <c r="E44" s="95"/>
      <c r="F44" s="95" t="s">
        <v>15</v>
      </c>
      <c r="G44" s="95"/>
      <c r="H44" s="95"/>
      <c r="I44" s="95"/>
      <c r="J44" s="64" t="s">
        <v>2534</v>
      </c>
      <c r="K44" s="35" t="s">
        <v>468</v>
      </c>
      <c r="L44" s="63" t="s">
        <v>2547</v>
      </c>
      <c r="M44" s="35" t="s">
        <v>468</v>
      </c>
      <c r="N44" s="63" t="s">
        <v>2549</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2550</v>
      </c>
      <c r="K48" s="87"/>
      <c r="L48" s="87"/>
      <c r="M48" s="87"/>
      <c r="N48" s="87"/>
      <c r="O48" s="78"/>
      <c r="P48" s="88"/>
    </row>
    <row r="49" spans="1:20" ht="20.100000000000001" customHeight="1">
      <c r="B49" s="153"/>
      <c r="C49" s="95"/>
      <c r="D49" s="95"/>
      <c r="E49" s="95"/>
      <c r="F49" s="95" t="s">
        <v>18</v>
      </c>
      <c r="G49" s="95"/>
      <c r="H49" s="95"/>
      <c r="I49" s="95"/>
      <c r="J49" s="87" t="s">
        <v>2551</v>
      </c>
      <c r="K49" s="87"/>
      <c r="L49" s="87"/>
      <c r="M49" s="87"/>
      <c r="N49" s="87"/>
      <c r="O49" s="78"/>
      <c r="P49" s="88"/>
    </row>
    <row r="50" spans="1:20" ht="20.100000000000001" customHeight="1">
      <c r="B50" s="195" t="s">
        <v>28</v>
      </c>
      <c r="C50" s="196"/>
      <c r="D50" s="196"/>
      <c r="E50" s="196"/>
      <c r="F50" s="196"/>
      <c r="G50" s="196"/>
      <c r="H50" s="196"/>
      <c r="I50" s="196"/>
      <c r="J50" s="166">
        <v>1993</v>
      </c>
      <c r="K50" s="167"/>
      <c r="L50" s="35" t="s">
        <v>465</v>
      </c>
      <c r="M50" s="61">
        <v>12</v>
      </c>
      <c r="N50" s="35" t="s">
        <v>466</v>
      </c>
      <c r="O50" s="61">
        <v>21</v>
      </c>
      <c r="P50" s="37" t="s">
        <v>467</v>
      </c>
      <c r="S50" s="15" t="str">
        <f>IF(OR(J50="",M50="",O50=""),"未記入","")</f>
        <v/>
      </c>
    </row>
    <row r="51" spans="1:20" ht="20.100000000000001" customHeight="1" thickBot="1">
      <c r="B51" s="197" t="s">
        <v>29</v>
      </c>
      <c r="C51" s="198"/>
      <c r="D51" s="198"/>
      <c r="E51" s="198"/>
      <c r="F51" s="198"/>
      <c r="G51" s="198"/>
      <c r="H51" s="198"/>
      <c r="I51" s="198"/>
      <c r="J51" s="199">
        <v>2017</v>
      </c>
      <c r="K51" s="200"/>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213.57</v>
      </c>
      <c r="L72" s="79"/>
      <c r="M72" s="79"/>
      <c r="N72" s="76" t="s">
        <v>471</v>
      </c>
      <c r="O72" s="76"/>
      <c r="P72" s="201"/>
    </row>
    <row r="73" spans="2:16" ht="20.100000000000001" customHeight="1">
      <c r="B73" s="435"/>
      <c r="C73" s="436"/>
      <c r="D73" s="120"/>
      <c r="E73" s="121"/>
      <c r="F73" s="122"/>
      <c r="G73" s="196" t="s">
        <v>42</v>
      </c>
      <c r="H73" s="196"/>
      <c r="I73" s="196"/>
      <c r="J73" s="196"/>
      <c r="K73" s="78">
        <v>197.67</v>
      </c>
      <c r="L73" s="79"/>
      <c r="M73" s="79"/>
      <c r="N73" s="76" t="s">
        <v>471</v>
      </c>
      <c r="O73" s="76"/>
      <c r="P73" s="201"/>
    </row>
    <row r="74" spans="2:16" ht="20.100000000000001" customHeight="1">
      <c r="B74" s="435"/>
      <c r="C74" s="436"/>
      <c r="D74" s="95" t="s">
        <v>43</v>
      </c>
      <c r="E74" s="95"/>
      <c r="F74" s="95"/>
      <c r="G74" s="87" t="s">
        <v>2552</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2553</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2554</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2555</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9.6999999999999993</v>
      </c>
      <c r="K95" s="50" t="s">
        <v>471</v>
      </c>
      <c r="L95" s="78">
        <v>1</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9.4</v>
      </c>
      <c r="K96" s="50" t="s">
        <v>471</v>
      </c>
      <c r="L96" s="78">
        <v>1</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10.8</v>
      </c>
      <c r="K97" s="50" t="s">
        <v>471</v>
      </c>
      <c r="L97" s="78">
        <v>1</v>
      </c>
      <c r="M97" s="160"/>
      <c r="N97" s="150" t="s">
        <v>2396</v>
      </c>
      <c r="O97" s="151"/>
      <c r="P97" s="152"/>
      <c r="S97" s="15" t="str">
        <f t="shared" si="0"/>
        <v/>
      </c>
    </row>
    <row r="98" spans="2:19" ht="20.100000000000001" customHeight="1">
      <c r="B98" s="153"/>
      <c r="C98" s="95"/>
      <c r="D98" s="95" t="s">
        <v>50</v>
      </c>
      <c r="E98" s="95"/>
      <c r="F98" s="87" t="s">
        <v>2359</v>
      </c>
      <c r="G98" s="87"/>
      <c r="H98" s="87" t="s">
        <v>2359</v>
      </c>
      <c r="I98" s="87"/>
      <c r="J98" s="23">
        <v>8.5</v>
      </c>
      <c r="K98" s="50" t="s">
        <v>471</v>
      </c>
      <c r="L98" s="78">
        <v>1</v>
      </c>
      <c r="M98" s="160"/>
      <c r="N98" s="150" t="s">
        <v>2396</v>
      </c>
      <c r="O98" s="151"/>
      <c r="P98" s="152"/>
      <c r="S98" s="15" t="str">
        <f t="shared" si="0"/>
        <v/>
      </c>
    </row>
    <row r="99" spans="2:19" ht="20.100000000000001" customHeight="1">
      <c r="B99" s="153"/>
      <c r="C99" s="95"/>
      <c r="D99" s="95" t="s">
        <v>51</v>
      </c>
      <c r="E99" s="95"/>
      <c r="F99" s="87" t="s">
        <v>2359</v>
      </c>
      <c r="G99" s="87"/>
      <c r="H99" s="87" t="s">
        <v>2359</v>
      </c>
      <c r="I99" s="87"/>
      <c r="J99" s="23">
        <v>9.4</v>
      </c>
      <c r="K99" s="50" t="s">
        <v>471</v>
      </c>
      <c r="L99" s="78">
        <v>1</v>
      </c>
      <c r="M99" s="160"/>
      <c r="N99" s="150" t="s">
        <v>2396</v>
      </c>
      <c r="O99" s="151"/>
      <c r="P99" s="152"/>
      <c r="S99" s="15" t="str">
        <f t="shared" si="0"/>
        <v/>
      </c>
    </row>
    <row r="100" spans="2:19" ht="20.100000000000001" customHeight="1">
      <c r="B100" s="153"/>
      <c r="C100" s="95"/>
      <c r="D100" s="95" t="s">
        <v>52</v>
      </c>
      <c r="E100" s="95"/>
      <c r="F100" s="87" t="s">
        <v>2359</v>
      </c>
      <c r="G100" s="87"/>
      <c r="H100" s="87" t="s">
        <v>2359</v>
      </c>
      <c r="I100" s="87"/>
      <c r="J100" s="23">
        <v>9.5</v>
      </c>
      <c r="K100" s="50" t="s">
        <v>471</v>
      </c>
      <c r="L100" s="78">
        <v>1</v>
      </c>
      <c r="M100" s="160"/>
      <c r="N100" s="150" t="s">
        <v>2396</v>
      </c>
      <c r="O100" s="151"/>
      <c r="P100" s="152"/>
      <c r="S100" s="15" t="str">
        <f t="shared" si="0"/>
        <v/>
      </c>
    </row>
    <row r="101" spans="2:19" ht="20.100000000000001" customHeight="1">
      <c r="B101" s="153"/>
      <c r="C101" s="95"/>
      <c r="D101" s="95" t="s">
        <v>53</v>
      </c>
      <c r="E101" s="95"/>
      <c r="F101" s="87" t="s">
        <v>2359</v>
      </c>
      <c r="G101" s="87"/>
      <c r="H101" s="87" t="s">
        <v>2359</v>
      </c>
      <c r="I101" s="87"/>
      <c r="J101" s="23">
        <v>10.8</v>
      </c>
      <c r="K101" s="50" t="s">
        <v>471</v>
      </c>
      <c r="L101" s="78">
        <v>1</v>
      </c>
      <c r="M101" s="160"/>
      <c r="N101" s="150" t="s">
        <v>2396</v>
      </c>
      <c r="O101" s="151"/>
      <c r="P101" s="152"/>
      <c r="S101" s="15" t="str">
        <f t="shared" si="0"/>
        <v/>
      </c>
    </row>
    <row r="102" spans="2:19" ht="20.100000000000001" customHeight="1">
      <c r="B102" s="153"/>
      <c r="C102" s="95"/>
      <c r="D102" s="95" t="s">
        <v>54</v>
      </c>
      <c r="E102" s="95"/>
      <c r="F102" s="87" t="s">
        <v>2359</v>
      </c>
      <c r="G102" s="87"/>
      <c r="H102" s="87" t="s">
        <v>2359</v>
      </c>
      <c r="I102" s="87"/>
      <c r="J102" s="23">
        <v>7.6</v>
      </c>
      <c r="K102" s="50" t="s">
        <v>471</v>
      </c>
      <c r="L102" s="78">
        <v>1</v>
      </c>
      <c r="M102" s="160"/>
      <c r="N102" s="150" t="s">
        <v>2396</v>
      </c>
      <c r="O102" s="151"/>
      <c r="P102" s="152"/>
      <c r="S102" s="15" t="str">
        <f t="shared" si="0"/>
        <v/>
      </c>
    </row>
    <row r="103" spans="2:19" ht="20.100000000000001" customHeight="1">
      <c r="B103" s="153"/>
      <c r="C103" s="95"/>
      <c r="D103" s="95" t="s">
        <v>55</v>
      </c>
      <c r="E103" s="95"/>
      <c r="F103" s="87" t="s">
        <v>2359</v>
      </c>
      <c r="G103" s="87"/>
      <c r="H103" s="87" t="s">
        <v>2359</v>
      </c>
      <c r="I103" s="87"/>
      <c r="J103" s="23">
        <v>8.1999999999999993</v>
      </c>
      <c r="K103" s="50" t="s">
        <v>471</v>
      </c>
      <c r="L103" s="78">
        <v>1</v>
      </c>
      <c r="M103" s="160"/>
      <c r="N103" s="150" t="s">
        <v>2396</v>
      </c>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3</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2556</v>
      </c>
      <c r="H113" s="87"/>
      <c r="I113" s="87"/>
      <c r="J113" s="87"/>
      <c r="K113" s="87"/>
      <c r="L113" s="87"/>
      <c r="M113" s="87"/>
      <c r="N113" s="87"/>
      <c r="O113" s="78"/>
      <c r="P113" s="88"/>
    </row>
    <row r="114" spans="2:16" ht="20.100000000000001" customHeight="1">
      <c r="B114" s="242"/>
      <c r="C114" s="243"/>
      <c r="D114" s="237" t="s">
        <v>79</v>
      </c>
      <c r="E114" s="221"/>
      <c r="F114" s="222"/>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2558</v>
      </c>
      <c r="H116" s="87"/>
      <c r="I116" s="87"/>
      <c r="J116" s="87"/>
      <c r="K116" s="87"/>
      <c r="L116" s="87"/>
      <c r="M116" s="87"/>
      <c r="N116" s="87"/>
      <c r="O116" s="78"/>
      <c r="P116" s="88"/>
    </row>
    <row r="117" spans="2:16" ht="20.100000000000001" customHeight="1">
      <c r="B117" s="220" t="s">
        <v>70</v>
      </c>
      <c r="C117" s="222"/>
      <c r="D117" s="75" t="s">
        <v>72</v>
      </c>
      <c r="E117" s="76"/>
      <c r="F117" s="77"/>
      <c r="G117" s="87" t="s">
        <v>2556</v>
      </c>
      <c r="H117" s="87"/>
      <c r="I117" s="87"/>
      <c r="J117" s="87"/>
      <c r="K117" s="87"/>
      <c r="L117" s="87"/>
      <c r="M117" s="87"/>
      <c r="N117" s="87"/>
      <c r="O117" s="78"/>
      <c r="P117" s="88"/>
    </row>
    <row r="118" spans="2:16" ht="20.100000000000001" customHeight="1">
      <c r="B118" s="223"/>
      <c r="C118" s="225"/>
      <c r="D118" s="84" t="s">
        <v>73</v>
      </c>
      <c r="E118" s="85"/>
      <c r="F118" s="86"/>
      <c r="G118" s="87" t="s">
        <v>2556</v>
      </c>
      <c r="H118" s="87"/>
      <c r="I118" s="87"/>
      <c r="J118" s="87"/>
      <c r="K118" s="87"/>
      <c r="L118" s="87"/>
      <c r="M118" s="87"/>
      <c r="N118" s="87"/>
      <c r="O118" s="78"/>
      <c r="P118" s="88"/>
    </row>
    <row r="119" spans="2:16" ht="20.100000000000001" customHeight="1">
      <c r="B119" s="223"/>
      <c r="C119" s="225"/>
      <c r="D119" s="245" t="s">
        <v>74</v>
      </c>
      <c r="E119" s="246"/>
      <c r="F119" s="247"/>
      <c r="G119" s="87" t="s">
        <v>2556</v>
      </c>
      <c r="H119" s="87"/>
      <c r="I119" s="87"/>
      <c r="J119" s="87"/>
      <c r="K119" s="87"/>
      <c r="L119" s="87"/>
      <c r="M119" s="87"/>
      <c r="N119" s="87"/>
      <c r="O119" s="78"/>
      <c r="P119" s="88"/>
    </row>
    <row r="120" spans="2:16" ht="20.100000000000001" customHeight="1">
      <c r="B120" s="223"/>
      <c r="C120" s="225"/>
      <c r="D120" s="75" t="s">
        <v>75</v>
      </c>
      <c r="E120" s="76"/>
      <c r="F120" s="77"/>
      <c r="G120" s="87" t="s">
        <v>2556</v>
      </c>
      <c r="H120" s="87"/>
      <c r="I120" s="87"/>
      <c r="J120" s="87"/>
      <c r="K120" s="87"/>
      <c r="L120" s="87"/>
      <c r="M120" s="87"/>
      <c r="N120" s="87"/>
      <c r="O120" s="78"/>
      <c r="P120" s="88"/>
    </row>
    <row r="121" spans="2:16" ht="20.100000000000001" customHeight="1">
      <c r="B121" s="223"/>
      <c r="C121" s="225"/>
      <c r="D121" s="75" t="s">
        <v>76</v>
      </c>
      <c r="E121" s="76"/>
      <c r="F121" s="77"/>
      <c r="G121" s="87" t="s">
        <v>2556</v>
      </c>
      <c r="H121" s="87"/>
      <c r="I121" s="87"/>
      <c r="J121" s="87"/>
      <c r="K121" s="87"/>
      <c r="L121" s="87"/>
      <c r="M121" s="87"/>
      <c r="N121" s="87"/>
      <c r="O121" s="78"/>
      <c r="P121" s="88"/>
    </row>
    <row r="122" spans="2:16" ht="20.100000000000001" customHeight="1">
      <c r="B122" s="248"/>
      <c r="C122" s="249"/>
      <c r="D122" s="75" t="s">
        <v>77</v>
      </c>
      <c r="E122" s="76"/>
      <c r="F122" s="77"/>
      <c r="G122" s="87" t="s">
        <v>2556</v>
      </c>
      <c r="H122" s="87"/>
      <c r="I122" s="87"/>
      <c r="J122" s="87"/>
      <c r="K122" s="87"/>
      <c r="L122" s="87"/>
      <c r="M122" s="87"/>
      <c r="N122" s="87"/>
      <c r="O122" s="78"/>
      <c r="P122" s="88"/>
    </row>
    <row r="123" spans="2:16" ht="20.100000000000001" customHeight="1">
      <c r="B123" s="220" t="s">
        <v>411</v>
      </c>
      <c r="C123" s="222"/>
      <c r="D123" s="75" t="s">
        <v>429</v>
      </c>
      <c r="E123" s="76"/>
      <c r="F123" s="77"/>
      <c r="G123" s="87" t="s">
        <v>2559</v>
      </c>
      <c r="H123" s="87"/>
      <c r="I123" s="87"/>
      <c r="J123" s="87"/>
      <c r="K123" s="87"/>
      <c r="L123" s="87"/>
      <c r="M123" s="87"/>
      <c r="N123" s="87"/>
      <c r="O123" s="78"/>
      <c r="P123" s="88"/>
    </row>
    <row r="124" spans="2:16" ht="20.100000000000001" customHeight="1">
      <c r="B124" s="223"/>
      <c r="C124" s="225"/>
      <c r="D124" s="84" t="s">
        <v>430</v>
      </c>
      <c r="E124" s="85"/>
      <c r="F124" s="86"/>
      <c r="G124" s="87" t="s">
        <v>2560</v>
      </c>
      <c r="H124" s="87"/>
      <c r="I124" s="87"/>
      <c r="J124" s="87"/>
      <c r="K124" s="87"/>
      <c r="L124" s="87"/>
      <c r="M124" s="87"/>
      <c r="N124" s="87"/>
      <c r="O124" s="78"/>
      <c r="P124" s="88"/>
    </row>
    <row r="125" spans="2:16" ht="20.100000000000001" customHeight="1">
      <c r="B125" s="223"/>
      <c r="C125" s="225"/>
      <c r="D125" s="245" t="s">
        <v>431</v>
      </c>
      <c r="E125" s="246"/>
      <c r="F125" s="247"/>
      <c r="G125" s="87" t="s">
        <v>2561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2564</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2565</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2566</v>
      </c>
      <c r="J201" s="97"/>
      <c r="K201" s="97"/>
      <c r="L201" s="97"/>
      <c r="M201" s="97"/>
      <c r="N201" s="97"/>
      <c r="O201" s="98"/>
      <c r="P201" s="99"/>
    </row>
    <row r="202" spans="1:20" ht="39.950000000000003" customHeight="1">
      <c r="B202" s="293"/>
      <c r="C202" s="294"/>
      <c r="D202" s="109"/>
      <c r="E202" s="110"/>
      <c r="F202" s="95" t="s">
        <v>103</v>
      </c>
      <c r="G202" s="95"/>
      <c r="H202" s="95"/>
      <c r="I202" s="96" t="s">
        <v>2567</v>
      </c>
      <c r="J202" s="97"/>
      <c r="K202" s="97"/>
      <c r="L202" s="97"/>
      <c r="M202" s="97"/>
      <c r="N202" s="97"/>
      <c r="O202" s="98"/>
      <c r="P202" s="99"/>
    </row>
    <row r="203" spans="1:20" ht="79.5" customHeight="1">
      <c r="B203" s="293"/>
      <c r="C203" s="294"/>
      <c r="D203" s="109"/>
      <c r="E203" s="110"/>
      <c r="F203" s="95" t="s">
        <v>104</v>
      </c>
      <c r="G203" s="95"/>
      <c r="H203" s="95"/>
      <c r="I203" s="96" t="s">
        <v>2568</v>
      </c>
      <c r="J203" s="97"/>
      <c r="K203" s="97"/>
      <c r="L203" s="97"/>
      <c r="M203" s="97"/>
      <c r="N203" s="97"/>
      <c r="O203" s="98"/>
      <c r="P203" s="99"/>
    </row>
    <row r="204" spans="1:20" ht="79.5" customHeight="1">
      <c r="B204" s="293"/>
      <c r="C204" s="294"/>
      <c r="D204" s="109"/>
      <c r="E204" s="110"/>
      <c r="F204" s="95" t="s">
        <v>413</v>
      </c>
      <c r="G204" s="95"/>
      <c r="H204" s="95"/>
      <c r="I204" s="96" t="s">
        <v>2569</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2556</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2556</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2557</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2556</v>
      </c>
      <c r="K263" s="87"/>
      <c r="L263" s="87"/>
      <c r="M263" s="87"/>
      <c r="N263" s="87"/>
      <c r="O263" s="78"/>
      <c r="P263" s="88"/>
      <c r="S263" s="15" t="str">
        <f>IF(J263="","未記入","")</f>
        <v/>
      </c>
    </row>
    <row r="264" spans="2:20" ht="120" customHeight="1">
      <c r="B264" s="153" t="s">
        <v>123</v>
      </c>
      <c r="C264" s="95"/>
      <c r="D264" s="95"/>
      <c r="E264" s="95"/>
      <c r="F264" s="92" t="s">
        <v>2596</v>
      </c>
      <c r="G264" s="93"/>
      <c r="H264" s="93"/>
      <c r="I264" s="93"/>
      <c r="J264" s="93"/>
      <c r="K264" s="93"/>
      <c r="L264" s="93"/>
      <c r="M264" s="93"/>
      <c r="N264" s="93"/>
      <c r="O264" s="93"/>
      <c r="P264" s="94"/>
    </row>
    <row r="265" spans="2:20" ht="60" customHeight="1">
      <c r="B265" s="153" t="s">
        <v>474</v>
      </c>
      <c r="C265" s="95"/>
      <c r="D265" s="95"/>
      <c r="E265" s="95"/>
      <c r="F265" s="92" t="s">
        <v>2597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2598</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2557</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9</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7</v>
      </c>
      <c r="F284" s="244"/>
      <c r="G284" s="244"/>
      <c r="H284" s="78">
        <v>1</v>
      </c>
      <c r="I284" s="79"/>
      <c r="J284" s="160"/>
      <c r="K284" s="87">
        <v>6</v>
      </c>
      <c r="L284" s="87"/>
      <c r="M284" s="87"/>
      <c r="N284" s="87"/>
      <c r="O284" s="78"/>
      <c r="P284" s="88"/>
    </row>
    <row r="285" spans="1:20" ht="20.100000000000001" customHeight="1">
      <c r="B285" s="44"/>
      <c r="C285" s="95" t="s">
        <v>138</v>
      </c>
      <c r="D285" s="95"/>
      <c r="E285" s="244">
        <f>IF(OR($H$285&lt;&gt;"",$K$285&lt;&gt;""),SUM($H$285,$K$285),"")</f>
        <v>7</v>
      </c>
      <c r="F285" s="244"/>
      <c r="G285" s="244"/>
      <c r="H285" s="78">
        <v>1</v>
      </c>
      <c r="I285" s="79"/>
      <c r="J285" s="160"/>
      <c r="K285" s="87">
        <v>6</v>
      </c>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v>
      </c>
      <c r="H303" s="141"/>
      <c r="I303" s="104"/>
      <c r="J303" s="87"/>
      <c r="K303" s="87"/>
      <c r="L303" s="87"/>
      <c r="M303" s="87">
        <v>1</v>
      </c>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f>IF(OR($J$305&lt;&gt;"",$M$305&lt;&gt;""),SUM($J$305,$M$305),"")</f>
        <v>8</v>
      </c>
      <c r="H305" s="141"/>
      <c r="I305" s="104"/>
      <c r="J305" s="87">
        <v>2</v>
      </c>
      <c r="K305" s="87"/>
      <c r="L305" s="87"/>
      <c r="M305" s="87">
        <v>6</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22</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2556</v>
      </c>
      <c r="M339" s="148"/>
      <c r="N339" s="148"/>
      <c r="O339" s="148"/>
      <c r="P339" s="149"/>
    </row>
    <row r="340" spans="2:20" ht="20.100000000000001" customHeight="1">
      <c r="B340" s="138"/>
      <c r="C340" s="139"/>
      <c r="D340" s="139"/>
      <c r="E340" s="139"/>
      <c r="F340" s="140"/>
      <c r="G340" s="237" t="s">
        <v>440</v>
      </c>
      <c r="H340" s="222"/>
      <c r="I340" s="78" t="s">
        <v>2556</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1</v>
      </c>
      <c r="J345" s="28">
        <v>1</v>
      </c>
      <c r="K345" s="28"/>
      <c r="L345" s="28"/>
      <c r="M345" s="28"/>
      <c r="N345" s="28"/>
      <c r="O345" s="28"/>
      <c r="P345" s="28"/>
      <c r="Q345" s="12"/>
    </row>
    <row r="346" spans="2:20" ht="20.100000000000001" customHeight="1">
      <c r="B346" s="220" t="s">
        <v>181</v>
      </c>
      <c r="C346" s="221"/>
      <c r="D346" s="221"/>
      <c r="E346" s="221"/>
      <c r="F346" s="222"/>
      <c r="G346" s="28"/>
      <c r="H346" s="28"/>
      <c r="I346" s="28"/>
      <c r="J346" s="28">
        <v>3</v>
      </c>
      <c r="K346" s="28"/>
      <c r="L346" s="28"/>
      <c r="M346" s="28"/>
      <c r="N346" s="28"/>
      <c r="O346" s="28"/>
      <c r="P346" s="28"/>
      <c r="Q346" s="12"/>
    </row>
    <row r="347" spans="2:20" ht="20.100000000000001" customHeight="1">
      <c r="B347" s="348" t="s">
        <v>182</v>
      </c>
      <c r="C347" s="349"/>
      <c r="D347" s="75" t="s">
        <v>183</v>
      </c>
      <c r="E347" s="76"/>
      <c r="F347" s="77"/>
      <c r="G347" s="28"/>
      <c r="H347" s="28"/>
      <c r="I347" s="28">
        <v>1</v>
      </c>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3</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v>3</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v>1</v>
      </c>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2571</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2575</v>
      </c>
      <c r="J376" s="87"/>
      <c r="K376" s="87"/>
      <c r="L376" s="87"/>
      <c r="M376" s="78" t="s">
        <v>2576</v>
      </c>
      <c r="N376" s="79"/>
      <c r="O376" s="79"/>
      <c r="P376" s="80"/>
    </row>
    <row r="377" spans="2:20" ht="20.100000000000001" customHeight="1">
      <c r="B377" s="153"/>
      <c r="C377" s="95"/>
      <c r="D377" s="95"/>
      <c r="E377" s="75" t="s">
        <v>210</v>
      </c>
      <c r="F377" s="76"/>
      <c r="G377" s="76"/>
      <c r="H377" s="77"/>
      <c r="I377" s="78">
        <v>80</v>
      </c>
      <c r="J377" s="79"/>
      <c r="K377" s="79"/>
      <c r="L377" s="55" t="s">
        <v>479</v>
      </c>
      <c r="M377" s="78">
        <v>80</v>
      </c>
      <c r="N377" s="79"/>
      <c r="O377" s="79"/>
      <c r="P377" s="40" t="s">
        <v>479</v>
      </c>
    </row>
    <row r="378" spans="2:20" ht="20.100000000000001" customHeight="1">
      <c r="B378" s="153" t="s">
        <v>45</v>
      </c>
      <c r="C378" s="95"/>
      <c r="D378" s="95"/>
      <c r="E378" s="75" t="s">
        <v>211</v>
      </c>
      <c r="F378" s="76"/>
      <c r="G378" s="76"/>
      <c r="H378" s="77"/>
      <c r="I378" s="78">
        <v>9.6999999999999993</v>
      </c>
      <c r="J378" s="79"/>
      <c r="K378" s="79"/>
      <c r="L378" s="55" t="s">
        <v>471</v>
      </c>
      <c r="M378" s="78">
        <v>9.4</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51000</v>
      </c>
      <c r="J383" s="79"/>
      <c r="K383" s="79"/>
      <c r="L383" s="50" t="s">
        <v>480</v>
      </c>
      <c r="M383" s="78">
        <v>51000</v>
      </c>
      <c r="N383" s="79"/>
      <c r="O383" s="79"/>
      <c r="P383" s="37" t="s">
        <v>480</v>
      </c>
    </row>
    <row r="384" spans="2:20" ht="20.100000000000001" customHeight="1">
      <c r="B384" s="133" t="s">
        <v>204</v>
      </c>
      <c r="C384" s="82"/>
      <c r="D384" s="82"/>
      <c r="E384" s="82"/>
      <c r="F384" s="82"/>
      <c r="G384" s="82"/>
      <c r="H384" s="119"/>
      <c r="I384" s="78">
        <v>113400</v>
      </c>
      <c r="J384" s="79"/>
      <c r="K384" s="79"/>
      <c r="L384" s="50" t="s">
        <v>480</v>
      </c>
      <c r="M384" s="78">
        <v>113400</v>
      </c>
      <c r="N384" s="79"/>
      <c r="O384" s="79"/>
      <c r="P384" s="37" t="s">
        <v>480</v>
      </c>
    </row>
    <row r="385" spans="2:20" ht="20.100000000000001" customHeight="1">
      <c r="B385" s="373"/>
      <c r="C385" s="75" t="s">
        <v>205</v>
      </c>
      <c r="D385" s="76"/>
      <c r="E385" s="76"/>
      <c r="F385" s="76"/>
      <c r="G385" s="76"/>
      <c r="H385" s="77"/>
      <c r="I385" s="78">
        <v>51000</v>
      </c>
      <c r="J385" s="79"/>
      <c r="K385" s="79"/>
      <c r="L385" s="50" t="s">
        <v>480</v>
      </c>
      <c r="M385" s="78">
        <v>51000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13800</v>
      </c>
      <c r="J387" s="79"/>
      <c r="K387" s="79"/>
      <c r="L387" s="50" t="s">
        <v>480</v>
      </c>
      <c r="M387" s="78">
        <v>13800</v>
      </c>
      <c r="N387" s="79"/>
      <c r="O387" s="79"/>
      <c r="P387" s="37" t="s">
        <v>480</v>
      </c>
    </row>
    <row r="388" spans="2:20" ht="20.100000000000001" customHeight="1">
      <c r="B388" s="153"/>
      <c r="C388" s="374"/>
      <c r="D388" s="374"/>
      <c r="E388" s="75" t="s">
        <v>217</v>
      </c>
      <c r="F388" s="76"/>
      <c r="G388" s="76"/>
      <c r="H388" s="77"/>
      <c r="I388" s="78">
        <v>32400</v>
      </c>
      <c r="J388" s="79"/>
      <c r="K388" s="79"/>
      <c r="L388" s="50" t="s">
        <v>480</v>
      </c>
      <c r="M388" s="78">
        <v>32400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16200</v>
      </c>
      <c r="J390" s="79"/>
      <c r="K390" s="79"/>
      <c r="L390" s="50" t="s">
        <v>480</v>
      </c>
      <c r="M390" s="78">
        <v>16200</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2577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1</v>
      </c>
      <c r="J399" s="79"/>
      <c r="K399" s="76" t="s">
        <v>482</v>
      </c>
      <c r="L399" s="76"/>
      <c r="M399" s="76"/>
      <c r="N399" s="76"/>
      <c r="O399" s="76"/>
      <c r="P399" s="201"/>
    </row>
    <row r="400" spans="2:20" ht="120" customHeight="1">
      <c r="B400" s="386" t="s">
        <v>566</v>
      </c>
      <c r="C400" s="169"/>
      <c r="D400" s="169"/>
      <c r="E400" s="169"/>
      <c r="F400" s="170"/>
      <c r="G400" s="92" t="s">
        <v>2578</v>
      </c>
      <c r="H400" s="93"/>
      <c r="I400" s="93"/>
      <c r="J400" s="93"/>
      <c r="K400" s="93"/>
      <c r="L400" s="93"/>
      <c r="M400" s="93"/>
      <c r="N400" s="93"/>
      <c r="O400" s="93"/>
      <c r="P400" s="94"/>
    </row>
    <row r="401" spans="2:20" ht="120" customHeight="1">
      <c r="B401" s="142" t="s">
        <v>217</v>
      </c>
      <c r="C401" s="76"/>
      <c r="D401" s="76"/>
      <c r="E401" s="76"/>
      <c r="F401" s="77"/>
      <c r="G401" s="92" t="s">
        <v>2579</v>
      </c>
      <c r="H401" s="93"/>
      <c r="I401" s="93"/>
      <c r="J401" s="93"/>
      <c r="K401" s="93"/>
      <c r="L401" s="93"/>
      <c r="M401" s="93"/>
      <c r="N401" s="93"/>
      <c r="O401" s="93"/>
      <c r="P401" s="94"/>
    </row>
    <row r="402" spans="2:20" ht="120" customHeight="1">
      <c r="B402" s="142" t="s">
        <v>216</v>
      </c>
      <c r="C402" s="76"/>
      <c r="D402" s="76"/>
      <c r="E402" s="76"/>
      <c r="F402" s="77"/>
      <c r="G402" s="92" t="s">
        <v>2580</v>
      </c>
      <c r="H402" s="93"/>
      <c r="I402" s="93"/>
      <c r="J402" s="93"/>
      <c r="K402" s="93"/>
      <c r="L402" s="93"/>
      <c r="M402" s="93"/>
      <c r="N402" s="93"/>
      <c r="O402" s="93"/>
      <c r="P402" s="94"/>
    </row>
    <row r="403" spans="2:20" ht="120" customHeight="1">
      <c r="B403" s="142" t="s">
        <v>219</v>
      </c>
      <c r="C403" s="76"/>
      <c r="D403" s="76"/>
      <c r="E403" s="76"/>
      <c r="F403" s="77"/>
      <c r="G403" s="92" t="s">
        <v>2581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3</v>
      </c>
      <c r="I431" s="148"/>
      <c r="J431" s="148"/>
      <c r="K431" s="148"/>
      <c r="L431" s="148"/>
      <c r="M431" s="148"/>
      <c r="N431" s="148"/>
      <c r="O431" s="148"/>
      <c r="P431" s="49" t="s">
        <v>476</v>
      </c>
    </row>
    <row r="432" spans="1:20" ht="20.100000000000001" customHeight="1">
      <c r="B432" s="134"/>
      <c r="C432" s="122"/>
      <c r="D432" s="95" t="s">
        <v>245</v>
      </c>
      <c r="E432" s="95"/>
      <c r="F432" s="95"/>
      <c r="G432" s="95"/>
      <c r="H432" s="78">
        <v>6</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v>1</v>
      </c>
      <c r="I435" s="79"/>
      <c r="J435" s="79"/>
      <c r="K435" s="79"/>
      <c r="L435" s="79"/>
      <c r="M435" s="79"/>
      <c r="N435" s="79"/>
      <c r="O435" s="79"/>
      <c r="P435" s="37" t="s">
        <v>478</v>
      </c>
    </row>
    <row r="436" spans="2:16" ht="20.100000000000001" customHeight="1">
      <c r="B436" s="153"/>
      <c r="C436" s="95"/>
      <c r="D436" s="95" t="s">
        <v>249</v>
      </c>
      <c r="E436" s="95"/>
      <c r="F436" s="95"/>
      <c r="G436" s="95"/>
      <c r="H436" s="78">
        <v>8</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v>1</v>
      </c>
      <c r="I441" s="79"/>
      <c r="J441" s="79"/>
      <c r="K441" s="79"/>
      <c r="L441" s="79"/>
      <c r="M441" s="79"/>
      <c r="N441" s="79"/>
      <c r="O441" s="79"/>
      <c r="P441" s="37" t="s">
        <v>478</v>
      </c>
    </row>
    <row r="442" spans="2:16" ht="20.100000000000001" customHeight="1">
      <c r="B442" s="398"/>
      <c r="C442" s="399"/>
      <c r="D442" s="95" t="s">
        <v>255</v>
      </c>
      <c r="E442" s="95"/>
      <c r="F442" s="95"/>
      <c r="G442" s="95"/>
      <c r="H442" s="78">
        <v>7</v>
      </c>
      <c r="I442" s="79"/>
      <c r="J442" s="79"/>
      <c r="K442" s="79"/>
      <c r="L442" s="79"/>
      <c r="M442" s="79"/>
      <c r="N442" s="79"/>
      <c r="O442" s="79"/>
      <c r="P442" s="37" t="s">
        <v>478</v>
      </c>
    </row>
    <row r="443" spans="2:16" ht="20.100000000000001" customHeight="1">
      <c r="B443" s="398"/>
      <c r="C443" s="399"/>
      <c r="D443" s="95" t="s">
        <v>256</v>
      </c>
      <c r="E443" s="95"/>
      <c r="F443" s="95"/>
      <c r="G443" s="95"/>
      <c r="H443" s="78">
        <v>1</v>
      </c>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v>2</v>
      </c>
      <c r="I446" s="79"/>
      <c r="J446" s="79"/>
      <c r="K446" s="79"/>
      <c r="L446" s="79"/>
      <c r="M446" s="79"/>
      <c r="N446" s="79"/>
      <c r="O446" s="79"/>
      <c r="P446" s="37" t="s">
        <v>478</v>
      </c>
    </row>
    <row r="447" spans="2:16" ht="20.100000000000001" customHeight="1">
      <c r="B447" s="153"/>
      <c r="C447" s="95"/>
      <c r="D447" s="95" t="s">
        <v>260</v>
      </c>
      <c r="E447" s="95"/>
      <c r="F447" s="95"/>
      <c r="G447" s="95"/>
      <c r="H447" s="78">
        <v>7</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84.1</v>
      </c>
      <c r="I453" s="148"/>
      <c r="J453" s="148"/>
      <c r="K453" s="148"/>
      <c r="L453" s="148"/>
      <c r="M453" s="148"/>
      <c r="N453" s="148"/>
      <c r="O453" s="148"/>
      <c r="P453" s="49" t="s">
        <v>484</v>
      </c>
    </row>
    <row r="454" spans="2:20" ht="20.100000000000001" customHeight="1">
      <c r="B454" s="153" t="s">
        <v>266</v>
      </c>
      <c r="C454" s="95"/>
      <c r="D454" s="95"/>
      <c r="E454" s="95"/>
      <c r="F454" s="95"/>
      <c r="G454" s="95"/>
      <c r="H454" s="78">
        <v>9</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2582</v>
      </c>
      <c r="I475" s="93"/>
      <c r="J475" s="93"/>
      <c r="K475" s="93"/>
      <c r="L475" s="93"/>
      <c r="M475" s="93"/>
      <c r="N475" s="93"/>
      <c r="O475" s="93"/>
      <c r="P475" s="94"/>
    </row>
    <row r="476" spans="1:20" ht="20.100000000000001" customHeight="1">
      <c r="B476" s="408"/>
      <c r="C476" s="75" t="s">
        <v>14</v>
      </c>
      <c r="D476" s="76"/>
      <c r="E476" s="76"/>
      <c r="F476" s="76"/>
      <c r="G476" s="77"/>
      <c r="H476" s="229" t="s">
        <v>2534</v>
      </c>
      <c r="I476" s="230"/>
      <c r="J476" s="35" t="s">
        <v>468</v>
      </c>
      <c r="K476" s="230" t="s">
        <v>2547</v>
      </c>
      <c r="L476" s="230"/>
      <c r="M476" s="35" t="s">
        <v>468</v>
      </c>
      <c r="N476" s="230" t="s">
        <v>2583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2584</v>
      </c>
      <c r="I482" s="93"/>
      <c r="J482" s="93"/>
      <c r="K482" s="93"/>
      <c r="L482" s="93"/>
      <c r="M482" s="93"/>
      <c r="N482" s="93"/>
      <c r="O482" s="93"/>
      <c r="P482" s="94"/>
    </row>
    <row r="483" spans="2:16" ht="20.100000000000001" customHeight="1">
      <c r="B483" s="419"/>
      <c r="C483" s="75" t="s">
        <v>14</v>
      </c>
      <c r="D483" s="76"/>
      <c r="E483" s="76"/>
      <c r="F483" s="76"/>
      <c r="G483" s="77"/>
      <c r="H483" s="229" t="s">
        <v>2534</v>
      </c>
      <c r="I483" s="230"/>
      <c r="J483" s="35" t="s">
        <v>468</v>
      </c>
      <c r="K483" s="230" t="s">
        <v>2535</v>
      </c>
      <c r="L483" s="230"/>
      <c r="M483" s="35" t="s">
        <v>468</v>
      </c>
      <c r="N483" s="230" t="s">
        <v>2536</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2585</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2586</v>
      </c>
      <c r="I489" s="93"/>
      <c r="J489" s="93"/>
      <c r="K489" s="93"/>
      <c r="L489" s="93"/>
      <c r="M489" s="93"/>
      <c r="N489" s="93"/>
      <c r="O489" s="93"/>
      <c r="P489" s="94"/>
    </row>
    <row r="490" spans="2:16" ht="20.100000000000001" customHeight="1">
      <c r="B490" s="419"/>
      <c r="C490" s="75" t="s">
        <v>14</v>
      </c>
      <c r="D490" s="76"/>
      <c r="E490" s="76"/>
      <c r="F490" s="76"/>
      <c r="G490" s="77"/>
      <c r="H490" s="229" t="s">
        <v>2534</v>
      </c>
      <c r="I490" s="230"/>
      <c r="J490" s="35" t="s">
        <v>468</v>
      </c>
      <c r="K490" s="230" t="s">
        <v>2587</v>
      </c>
      <c r="L490" s="230"/>
      <c r="M490" s="35" t="s">
        <v>468</v>
      </c>
      <c r="N490" s="230" t="s">
        <v>2588</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2585</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2589</v>
      </c>
      <c r="I496" s="93"/>
      <c r="J496" s="93"/>
      <c r="K496" s="93"/>
      <c r="L496" s="93"/>
      <c r="M496" s="93"/>
      <c r="N496" s="93"/>
      <c r="O496" s="93"/>
      <c r="P496" s="94"/>
    </row>
    <row r="497" spans="2:20" ht="20.100000000000001" customHeight="1">
      <c r="B497" s="419"/>
      <c r="C497" s="75" t="s">
        <v>14</v>
      </c>
      <c r="D497" s="76"/>
      <c r="E497" s="76"/>
      <c r="F497" s="76"/>
      <c r="G497" s="77"/>
      <c r="H497" s="229" t="s">
        <v>2534</v>
      </c>
      <c r="I497" s="230"/>
      <c r="J497" s="35" t="s">
        <v>468</v>
      </c>
      <c r="K497" s="230" t="s">
        <v>2590</v>
      </c>
      <c r="L497" s="230"/>
      <c r="M497" s="35" t="s">
        <v>468</v>
      </c>
      <c r="N497" s="230" t="s">
        <v>2591</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2557</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t="s">
        <v>2557</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2556</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v>44380</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2556</v>
      </c>
      <c r="K523" s="87"/>
      <c r="L523" s="87"/>
      <c r="M523" s="87"/>
      <c r="N523" s="87"/>
      <c r="O523" s="78"/>
      <c r="P523" s="88"/>
      <c r="S523" s="15" t="str">
        <f>IF($F$520=MST!$I$6,IF(J523="","未記入",""),"")</f>
        <v/>
      </c>
    </row>
    <row r="524" spans="2:20" ht="20.100000000000001" customHeight="1">
      <c r="B524" s="220" t="s">
        <v>2503</v>
      </c>
      <c r="C524" s="221"/>
      <c r="D524" s="221"/>
      <c r="E524" s="222"/>
      <c r="F524" s="78" t="s">
        <v>2557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2592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2593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2556</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2556</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2556</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2556</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2556</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2556</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2556</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2556</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2557</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2556</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2556</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2556</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2556</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2556</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2556</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2556</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2556</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2594</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2595</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61"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