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7B0CC56E-7AFB-4592-8BB6-A08F394DC0E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<sst xmlns="http://schemas.openxmlformats.org/spreadsheetml/2006/main" count="3143" uniqueCount="2617">
  <si>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</si>
  <si>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</si>
  <si>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</si>
  <si>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</si>
  <si>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</si>
  <si>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</si>
  <si>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</si>
  <si>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</si>
  <si>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</si>
  <si>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</si>
  <si>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</si>
  <si>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</si>
  <si>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</si>
  <si>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</si>
  <si>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</si>
  <si>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</si>
  <si>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</si>
  <si>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</si>
  <si>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</si>
  <si>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</si>
  <si>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</si>
  <si>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</si>
  <si>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</si>
  <si>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</si>
  <si>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</si>
  <si>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</si>
  <si>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</si>
  <si>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</si>
  <si>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</si>
  <si>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</si>
  <si>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</si>
  <si>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</si>
  <si>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</si>
  <si>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</si>
  <si>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</si>
  <si>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</si>
  <si>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</si>
  <si>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</si>
  <si>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</si>
  <si>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</si>
  <si>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</si>
  <si>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</si>
  <si>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</si>
  <si>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</si>
  <si>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</si>
  <si>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</si>
  <si>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</si>
  <si>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</si>
  <si>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</si>
  <si>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</si>
  <si>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</si>
  <si>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</si>
  <si>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</si>
  <si>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</si>
  <si>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</si>
  <si>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</si>
  <si>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</si>
  <si>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</si>
  <si>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</si>
  <si>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</si>
  <si>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</si>
  <si>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</si>
  <si>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</si>
  <si>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</si>
  <si>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</si>
  <si>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</si>
  <si>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</si>
  <si>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</si>
  <si>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</si>
  <si>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</si>
  <si>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</si>
  <si>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</si>
  <si>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</si>
  <si>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</si>
  <si>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</si>
  <si>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</si>
  <si>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</si>
  <si>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</si>
  <si>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</si>
  <si>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</si>
  <si>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</si>
  <si>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</si>
  <si>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</si>
  <si>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</si>
  <si>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</si>
  <si>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</si>
  <si>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</si>
  <si>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</si>
  <si>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</si>
  <si>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</si>
  <si>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</si>
  <si>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</si>
  <si>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</si>
  <si>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</si>
  <si>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</si>
  <si>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</si>
  <si>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</si>
  <si>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</si>
  <si>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</si>
  <si>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</si>
  <si>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</si>
  <si>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</si>
  <si>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</si>
  <si>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</si>
  <si>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</si>
  <si>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</si>
  <si>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</si>
  <si>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</si>
  <si>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</si>
  <si>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</si>
  <si>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</si>
  <si>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</si>
  <si>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</si>
  <si>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</si>
  <si>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</si>
  <si>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</si>
  <si>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</si>
  <si>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</si>
  <si>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</si>
  <si>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</si>
  <si>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</si>
  <si>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</si>
  <si>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</si>
  <si>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</si>
  <si>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</si>
  <si>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</si>
  <si>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</si>
  <si>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</si>
  <si>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</si>
  <si>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</si>
  <si>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</si>
  <si>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</si>
  <si>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</si>
  <si>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</si>
  <si>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</si>
  <si>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</si>
  <si>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</si>
  <si>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</si>
  <si>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</si>
  <si>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</si>
  <si>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</si>
  <si>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</si>
  <si>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</si>
  <si>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</si>
  <si>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</si>
  <si>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</si>
  <si>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</si>
  <si>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</si>
  <si>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</si>
  <si>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</si>
  <si>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</si>
  <si>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</si>
  <si>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</si>
  <si>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</si>
  <si>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</si>
  <si>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</si>
  <si>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</si>
  <si>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</si>
  <si>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</si>
  <si>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</si>
  <si>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</si>
  <si>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</si>
  <si>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</si>
  <si>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</si>
  <si>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</si>
  <si>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</si>
  <si>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</si>
  <si>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</si>
  <si>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</si>
  <si>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</si>
  <si>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</si>
  <si>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</si>
  <si>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</si>
  <si>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</si>
  <si>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</si>
  <si>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</si>
  <si>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</si>
  <si>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</si>
  <si>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</si>
  <si>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</si>
  <si>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</si>
  <si>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</si>
  <si>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</si>
  <si>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</si>
  <si>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</si>
  <si>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</si>
  <si>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</si>
  <si>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</si>
  <si>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</si>
  <si>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</si>
  <si>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</si>
  <si>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</si>
  <si>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</si>
  <si>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</si>
  <si>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</si>
  <si>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</si>
  <si>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</si>
  <si>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</si>
  <si>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</si>
  <si>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</si>
  <si>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</si>
  <si>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</si>
  <si>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</si>
  <si>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</si>
  <si>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</si>
  <si>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</si>
  <si>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</si>
  <si>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</si>
  <si>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</si>
  <si>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</si>
  <si>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</si>
  <si>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</si>
  <si>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</si>
  <si>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</si>
  <si>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</si>
  <si>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</si>
  <si>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</si>
  <si>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</si>
  <si>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</si>
  <si>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</si>
  <si>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</si>
  <si>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</si>
  <si>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</si>
  <si>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</si>
  <si>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</si>
  <si>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</si>
  <si>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</si>
  <si>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</si>
  <si>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</si>
  <si>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</si>
  <si>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</si>
  <si>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</si>
  <si>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</si>
  <si>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</si>
  <si>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</si>
  <si>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</si>
  <si>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</si>
  <si>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</si>
  <si>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</si>
  <si>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</si>
  <si>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</si>
  <si>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</si>
  <si>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</si>
  <si>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</si>
  <si>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</si>
  <si>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</si>
  <si>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</si>
  <si>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</si>
  <si>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</si>
  <si>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</si>
  <si>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</si>
  <si>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</si>
  <si>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</si>
  <si>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</si>
  <si>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</si>
  <si>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</si>
  <si>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</si>
  <si>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</si>
  <si>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</si>
  <si>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</si>
  <si>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</si>
  <si>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</si>
  <si>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</si>
  <si>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</si>
  <si>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</si>
  <si>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</si>
  <si>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</si>
  <si>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</si>
  <si>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</si>
  <si>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</si>
  <si>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</si>
  <si>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</si>
  <si>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</si>
  <si>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</si>
  <si>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</si>
  <si>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</si>
  <si>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</si>
  <si>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</si>
  <si>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</si>
  <si>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</si>
  <si>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</si>
  <si>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</si>
  <si>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</si>
  <si>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</si>
  <si>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</si>
  <si>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</si>
  <si>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</si>
  <si>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</si>
  <si>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</si>
  <si>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</si>
  <si>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</si>
  <si>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</si>
  <si>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</si>
  <si>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</si>
  <si>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</si>
  <si>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</si>
  <si>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</si>
  <si>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</si>
  <si>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</si>
  <si>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</si>
  <si>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</si>
  <si>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</si>
  <si>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</si>
  <si>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</si>
  <si>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</si>
  <si>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</si>
  <si>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</si>
  <si>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</si>
  <si>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</si>
  <si>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</si>
  <si>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</si>
  <si>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</si>
  <si>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</si>
  <si>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</si>
  <si>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</si>
  <si>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</si>
  <si>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</si>
  <si>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</si>
  <si>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</si>
  <si>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</si>
  <si>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</si>
  <si>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</si>
  <si>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</si>
  <si>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</si>
  <si>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</si>
  <si>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</si>
  <si>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</si>
  <si>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</si>
  <si>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</si>
  <si>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</si>
  <si>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</si>
  <si>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</si>
  <si>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</si>
  <si>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</si>
  <si>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</si>
  <si>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</si>
  <si>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</si>
  <si>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</si>
  <si>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</si>
  <si>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</si>
  <si>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</si>
  <si>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</si>
  <si>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</si>
  <si>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</si>
  <si>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</si>
  <si>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</si>
  <si>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</si>
  <si>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</si>
  <si>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</si>
  <si>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</si>
  <si>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</si>
  <si>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</si>
  <si>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</si>
  <si>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</si>
  <si>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</si>
  <si>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</si>
  <si>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</si>
  <si>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</si>
  <si>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</si>
  <si>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</si>
  <si>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</si>
  <si>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</si>
  <si>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</si>
  <si>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</si>
  <si>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</si>
  <si>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</si>
  <si>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</si>
  <si>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</si>
  <si>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</si>
  <si>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</si>
  <si>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</si>
  <si>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</si>
  <si>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</si>
  <si>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</si>
  <si>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</si>
  <si>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</si>
  <si>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</si>
  <si>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</si>
  <si>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</si>
  <si>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</si>
  <si>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</si>
  <si>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</si>
  <si>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</si>
  <si>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</si>
  <si>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</si>
  <si>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</si>
  <si>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</si>
  <si>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</si>
  <si>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</si>
  <si>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</si>
  <si>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</si>
  <si>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</si>
  <si>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</si>
  <si>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</si>
  <si>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</si>
  <si>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</si>
  <si>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</si>
  <si>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</si>
  <si>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</si>
  <si>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</si>
  <si>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</si>
  <si>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</si>
  <si>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</si>
  <si>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</si>
  <si>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</si>
  <si>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</si>
  <si>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</si>
  <si>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</si>
  <si>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</si>
  <si>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</si>
  <si>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</si>
  <si>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</si>
  <si>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</si>
  <si>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</si>
  <si>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</si>
  <si>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</si>
  <si>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</si>
  <si>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</si>
  <si>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</si>
  <si>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</si>
  <si>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</si>
  <si>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</si>
  <si>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</si>
  <si>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</si>
  <si>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</si>
  <si>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</si>
  <si>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</si>
  <si>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</si>
  <si>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</si>
  <si>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</si>
  <si>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</si>
  <si>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</si>
  <si>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</si>
  <si>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</si>
  <si>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</si>
  <si>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</si>
  <si>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</si>
  <si>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</si>
  <si>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</si>
  <si>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</si>
  <si>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</si>
  <si>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</si>
  <si>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</si>
  <si>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</si>
  <si>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</si>
  <si>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</si>
  <si>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</si>
  <si>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</si>
  <si>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</si>
  <si>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</si>
  <si>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</si>
  <si>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</si>
  <si>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</si>
  <si>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</si>
  <si>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</si>
  <si>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</si>
  <si>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</si>
  <si>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</si>
  <si>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</si>
  <si>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</si>
  <si>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</si>
  <si>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</si>
  <si>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</si>
  <si>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</si>
  <si>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</si>
  <si>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</si>
  <si>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</si>
  <si>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</si>
  <si>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</si>
  <si>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</si>
  <si>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</si>
  <si>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</si>
  <si>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</si>
  <si>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</si>
  <si>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</si>
  <si>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</si>
  <si>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</si>
  <si>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</si>
  <si>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</si>
  <si>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</si>
  <si>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</si>
  <si>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</si>
  <si>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</si>
  <si>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</si>
  <si>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</si>
  <si>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</si>
  <si>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</si>
  <si>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</si>
  <si>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</si>
  <si>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</si>
  <si>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</si>
  <si>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</si>
  <si>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</si>
  <si>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</si>
  <si>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</si>
  <si>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</si>
  <si>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</si>
  <si>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</si>
  <si>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</si>
  <si>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</si>
  <si>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</si>
  <si>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</si>
  <si>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</si>
  <si>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</si>
  <si>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</si>
  <si>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</si>
  <si>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</si>
  <si>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</si>
  <si>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</si>
  <si>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</si>
  <si>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</si>
  <si>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</si>
  <si>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</si>
  <si>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</si>
  <si>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</si>
  <si>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</si>
  <si>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</si>
  <si>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</si>
  <si>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</si>
  <si>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</si>
  <si>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</si>
  <si>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</si>
  <si>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</si>
  <si>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</si>
  <si>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</si>
  <si>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</si>
  <si>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</si>
  <si>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</si>
  <si>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</si>
  <si>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</si>
  <si>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</si>
  <si>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</si>
  <si>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</si>
  <si>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</si>
  <si>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</si>
  <si>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</si>
  <si>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</si>
  <si>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</si>
  <si>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</si>
  <si>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</si>
  <si>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</si>
  <si>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</si>
  <si>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</si>
  <si>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</si>
  <si>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</si>
  <si>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</si>
  <si>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</si>
  <si>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</si>
  <si>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</si>
  <si>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</si>
  <si>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</si>
  <si>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</si>
  <si>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</si>
  <si>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</si>
  <si>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</si>
  <si>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</si>
  <si>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</si>
  <si>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</si>
  <si>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</si>
  <si>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</si>
  <si>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</si>
  <si>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</si>
  <si>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</si>
  <si>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</si>
  <si>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</si>
  <si>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</si>
  <si>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</si>
  <si>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</si>
  <si>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</si>
  <si>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</si>
  <si>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</si>
  <si>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</si>
  <si>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</si>
  <si>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</si>
  <si>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</si>
  <si>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</si>
  <si>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</si>
  <si>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</si>
  <si>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</si>
  <si>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</si>
  <si>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</si>
  <si>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</si>
  <si>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</si>
  <si>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</si>
  <si>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</si>
  <si>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</si>
  <si>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</si>
  <si>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</si>
  <si>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</si>
  <si>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</si>
  <si>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</si>
  <si>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</si>
  <si>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</si>
  <si>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</si>
  <si>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</si>
  <si>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</si>
  <si>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</si>
  <si>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</si>
  <si>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</si>
  <si>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</si>
  <si>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</si>
  <si>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</si>
  <si>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</si>
  <si>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</si>
  <si>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</si>
  <si>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</si>
  <si>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</si>
  <si>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</si>
  <si>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</si>
  <si>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</si>
  <si>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</si>
  <si>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</si>
  <si>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</si>
  <si>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</si>
  <si>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</si>
  <si>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</si>
  <si>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</si>
  <si>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</si>
  <si>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</si>
  <si>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</si>
  <si>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</si>
  <si>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</si>
  <si>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</si>
  <si>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</si>
  <si>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</si>
  <si>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</si>
  <si>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</si>
  <si>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</si>
  <si>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</si>
  <si>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</si>
  <si>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</si>
  <si>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</si>
  <si>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</si>
  <si>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</si>
  <si>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</si>
  <si>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</si>
  <si>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</si>
  <si>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</si>
  <si>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</si>
  <si>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</si>
  <si>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</si>
  <si>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</si>
  <si>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</si>
  <si>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</si>
  <si>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</si>
  <si>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</si>
  <si>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</si>
  <si>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</si>
  <si>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</si>
  <si>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</si>
  <si>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</si>
  <si>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</si>
  <si>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</si>
  <si>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</si>
  <si>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</si>
  <si>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</si>
  <si>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</si>
  <si>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</si>
  <si>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</si>
  <si>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</si>
  <si>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</si>
  <si>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</si>
  <si>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</si>
  <si>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</si>
  <si>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</si>
  <si>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</si>
  <si>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</si>
  <si>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</si>
  <si>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</si>
  <si>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</si>
  <si>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</si>
  <si>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</si>
  <si>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</si>
  <si>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</si>
  <si>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</si>
  <si>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</si>
  <si>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</si>
  <si>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</si>
  <si>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</si>
  <si>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</si>
  <si>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</si>
  <si>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</si>
  <si>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</si>
  <si>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</si>
  <si>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</si>
  <si>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</si>
  <si>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</si>
  <si>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</si>
  <si>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</si>
  <si>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</si>
  <si>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</si>
  <si>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</si>
  <si>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</si>
  <si>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</si>
  <si>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</si>
  <si>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</si>
  <si>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</si>
  <si>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</si>
  <si>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</si>
  <si>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</si>
  <si>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</si>
  <si>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</si>
  <si>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</si>
  <si>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</si>
  <si>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</si>
  <si>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</si>
  <si>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</si>
  <si>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</si>
  <si>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</si>
  <si>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</si>
  <si>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</si>
  <si>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</si>
  <si>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</si>
  <si>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</si>
  <si>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</si>
  <si>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</si>
  <si>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</si>
  <si>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</si>
  <si>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</si>
  <si>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</si>
  <si>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</si>
  <si>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</si>
  <si>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</si>
  <si>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</si>
  <si>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</si>
  <si>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</si>
  <si>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</si>
  <si>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</si>
  <si>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</si>
  <si>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</si>
  <si>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</si>
  <si>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</si>
  <si>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</si>
  <si>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</si>
  <si>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</si>
  <si>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</si>
  <si>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</si>
  <si>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</si>
  <si>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</si>
  <si>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</si>
  <si>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</si>
  <si>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</si>
  <si>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</si>
  <si>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</si>
  <si>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</si>
  <si>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</si>
  <si>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</si>
  <si>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</si>
  <si>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</si>
  <si>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</si>
  <si>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</si>
  <si>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</si>
  <si>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</si>
  <si>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</si>
  <si>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</si>
  <si>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</si>
  <si>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</si>
  <si>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</si>
  <si>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</si>
  <si>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</si>
  <si>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</si>
  <si>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</si>
  <si>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</si>
  <si>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</si>
  <si>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</si>
  <si>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</si>
  <si>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</si>
  <si>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</si>
  <si>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</si>
  <si>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</si>
  <si>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</si>
  <si>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</si>
  <si>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</si>
  <si>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</si>
  <si>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</si>
  <si>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</si>
  <si>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</si>
  <si>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</si>
  <si>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</si>
  <si>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</si>
  <si>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</si>
  <si>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</si>
  <si>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</si>
  <si>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</si>
  <si>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</si>
  <si>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</si>
  <si>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</si>
  <si>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</si>
  <si>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</si>
  <si>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</si>
  <si>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</si>
  <si>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</si>
  <si>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</si>
  <si>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</si>
  <si>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</si>
  <si>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</si>
  <si>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</si>
  <si>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</si>
  <si>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</si>
  <si>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</si>
  <si>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</si>
  <si>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</si>
  <si>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</si>
  <si>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</si>
  <si>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</si>
  <si>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</si>
  <si>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</si>
  <si>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</si>
  <si>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</si>
  <si>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</si>
  <si>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</si>
  <si>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</si>
  <si>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</si>
  <si>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</si>
  <si>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</si>
  <si>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</si>
  <si>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</si>
  <si>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</si>
  <si>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</si>
  <si>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</si>
  <si>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</si>
  <si>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</si>
  <si>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</si>
  <si>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</si>
  <si>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</si>
  <si>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</si>
  <si>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</si>
  <si>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</si>
  <si>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</si>
  <si>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</si>
  <si>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</si>
  <si>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</si>
  <si>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</si>
  <si>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</si>
  <si>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</si>
  <si>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</si>
  <si>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</si>
  <si>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</si>
  <si>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</si>
  <si>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</si>
  <si>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</si>
  <si>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</si>
  <si>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</si>
  <si>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</si>
  <si>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</si>
  <si>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</si>
  <si>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</si>
  <si>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</si>
  <si>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</si>
  <si>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</si>
  <si>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</si>
  <si>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</si>
  <si>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</si>
  <si>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</si>
  <si>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</si>
  <si>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</si>
  <si>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</si>
  <si>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</si>
  <si>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</si>
  <si>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</si>
  <si>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</si>
  <si>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</si>
  <si>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</si>
  <si>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</si>
  <si>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</si>
  <si>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</si>
  <si>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</si>
  <si>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</si>
  <si>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</si>
  <si>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</si>
  <si>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</si>
  <si>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</si>
  <si>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</si>
  <si>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</si>
  <si>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</si>
  <si>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</si>
  <si>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</si>
  <si>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</si>
  <si>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</si>
  <si>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</si>
  <si>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</si>
  <si>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</si>
  <si>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</si>
  <si>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</si>
  <si>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</si>
  <si>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</si>
  <si>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</si>
  <si>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</si>
  <si>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</si>
  <si>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</si>
  <si>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</si>
  <si>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</si>
  <si>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</si>
  <si>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</si>
  <si>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</si>
  <si>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</si>
  <si>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</si>
  <si>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</si>
  <si>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</si>
  <si>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</si>
  <si>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</si>
  <si>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</si>
  <si>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</si>
  <si>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</si>
  <si>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</si>
  <si>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</si>
  <si>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</si>
  <si>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</si>
  <si>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</si>
  <si>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</si>
  <si>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</si>
  <si>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</si>
  <si>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</si>
  <si>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</si>
  <si>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</si>
  <si>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</si>
  <si>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</si>
  <si>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</si>
  <si>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</si>
  <si>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</si>
  <si>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</si>
  <si>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</si>
  <si>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</si>
  <si>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</si>
  <si>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</si>
  <si>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</si>
  <si>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</si>
  <si>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</si>
  <si>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</si>
  <si>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</si>
  <si>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</si>
  <si>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</si>
  <si>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</si>
  <si>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</si>
  <si>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</si>
  <si>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</si>
  <si>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</si>
  <si>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</si>
  <si>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</si>
  <si>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</si>
  <si>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</si>
  <si>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</si>
  <si>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</si>
  <si>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</si>
  <si>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</si>
  <si>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</si>
  <si>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</si>
  <si>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</si>
  <si>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</si>
  <si>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</si>
  <si>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</si>
  <si>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</si>
  <si>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</si>
  <si>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</si>
  <si>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</si>
  <si>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</si>
  <si>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</si>
  <si>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</si>
  <si>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</si>
  <si>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</si>
  <si>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</si>
  <si>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</si>
  <si>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</si>
  <si>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</si>
  <si>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</si>
  <si>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</si>
  <si>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</si>
  <si>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</si>
  <si>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</si>
  <si>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</si>
  <si>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</si>
  <si>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</si>
  <si>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</si>
  <si>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</si>
  <si>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</si>
  <si>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</si>
  <si>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</si>
  <si>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</si>
  <si>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</si>
  <si>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</si>
  <si>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</si>
  <si>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</si>
  <si>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</si>
  <si>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</si>
  <si>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</si>
  <si>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</si>
  <si>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</si>
  <si>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</si>
  <si>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</si>
  <si>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</si>
  <si>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</si>
  <si>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</si>
  <si>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</si>
  <si>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</si>
  <si>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</si>
  <si>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</si>
  <si>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</si>
  <si>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</si>
  <si>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</si>
  <si>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</si>
  <si>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</si>
  <si>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</si>
  <si>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</si>
  <si>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</si>
  <si>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</si>
  <si>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</si>
  <si>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</si>
  <si>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</si>
  <si>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</si>
  <si>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</si>
  <si>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</si>
  <si>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</si>
  <si>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</si>
  <si>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</si>
  <si>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</si>
  <si>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</si>
  <si>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</si>
  <si>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</si>
  <si>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</si>
  <si>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</si>
  <si>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</si>
  <si>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</si>
  <si>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</si>
  <si>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</si>
  <si>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</si>
  <si>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</si>
  <si>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</si>
  <si>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</si>
  <si>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</si>
  <si>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</si>
  <si>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</si>
  <si>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</si>
  <si>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</si>
  <si>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</si>
  <si>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</si>
  <si>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</si>
  <si>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</si>
  <si>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</si>
  <si>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</si>
  <si>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</si>
  <si>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</si>
  <si>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</si>
  <si>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</si>
  <si>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</si>
  <si>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</si>
  <si>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</si>
  <si>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</si>
  <si>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</si>
  <si>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</si>
  <si>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</si>
  <si>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</si>
  <si>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</si>
  <si>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</si>
  <si>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</si>
  <si>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</si>
  <si>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</si>
  <si>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</si>
  <si>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</si>
  <si>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</si>
  <si>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</si>
  <si>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</si>
  <si>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</si>
  <si>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</si>
  <si>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</si>
  <si>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</si>
  <si>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</si>
  <si>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</si>
  <si>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</si>
  <si>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</si>
  <si>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</si>
  <si>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</si>
  <si>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</si>
  <si>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</si>
  <si>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</si>
  <si>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</si>
  <si>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</si>
  <si>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</si>
  <si>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</si>
  <si>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</si>
  <si>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</si>
  <si>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</si>
  <si>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</si>
  <si>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</si>
  <si>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</si>
  <si>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</si>
  <si>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</si>
  <si>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</si>
  <si>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</si>
  <si>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</si>
  <si>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</si>
  <si>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</si>
  <si>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</si>
  <si>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</si>
  <si>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</si>
  <si>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</si>
  <si>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</si>
  <si>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</si>
  <si>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</si>
  <si>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</si>
  <si>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</si>
  <si>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</si>
  <si>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</si>
  <si>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</si>
  <si>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</si>
  <si>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</si>
  <si>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</si>
  <si>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</si>
  <si>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</si>
  <si>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</si>
  <si>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</si>
  <si>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</si>
  <si>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</si>
  <si>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</si>
  <si>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</si>
  <si>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</si>
  <si>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</si>
  <si>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</si>
  <si>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</si>
  <si>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</si>
  <si>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</si>
  <si>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</si>
  <si>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</si>
  <si>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</si>
  <si>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</si>
  <si>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</si>
  <si>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</si>
  <si>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</si>
  <si>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</si>
  <si>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</si>
  <si>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</si>
  <si>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</si>
  <si>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</si>
  <si>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</si>
  <si>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</si>
  <si>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</si>
  <si>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</si>
  <si>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</si>
  <si>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</si>
  <si>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</si>
  <si>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</si>
  <si>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</si>
  <si>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</si>
  <si>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</si>
  <si>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</si>
  <si>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</si>
  <si>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</si>
  <si>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</si>
  <si>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</si>
  <si>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</si>
  <si>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</si>
  <si>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</si>
  <si>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</si>
  <si>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</si>
  <si>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</si>
  <si>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</si>
  <si>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</si>
  <si>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</si>
  <si>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</si>
  <si>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</si>
  <si>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</si>
  <si>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</si>
  <si>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</si>
  <si>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</si>
  <si>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</si>
  <si>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</si>
  <si>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</si>
  <si>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</si>
  <si>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</si>
  <si>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</si>
  <si>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</si>
  <si>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</si>
  <si>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</si>
  <si>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</si>
  <si>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</si>
  <si>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</si>
  <si>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</si>
  <si>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</si>
  <si>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</si>
  <si>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</si>
  <si>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</si>
  <si>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</si>
  <si>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</si>
  <si>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</si>
  <si>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</si>
  <si>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</si>
  <si>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</si>
  <si>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</si>
  <si>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</si>
  <si>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</si>
  <si>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</si>
  <si>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</si>
  <si>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</si>
  <si>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</si>
  <si>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</si>
  <si>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</si>
  <si>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</si>
  <si>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</si>
  <si>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</si>
  <si>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</si>
  <si>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</si>
  <si>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</si>
  <si>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</si>
  <si>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</si>
  <si>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</si>
  <si>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</si>
  <si>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</si>
  <si>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</si>
  <si>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</si>
  <si>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</si>
  <si>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</si>
  <si>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</si>
  <si>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</si>
  <si>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</si>
  <si>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</si>
  <si>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</si>
  <si>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</si>
  <si>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</si>
  <si>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</si>
  <si>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</si>
  <si>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</si>
  <si>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</si>
  <si>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</si>
  <si>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</si>
  <si>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</si>
  <si>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</si>
  <si>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</si>
  <si>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</si>
  <si>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</si>
  <si>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</si>
  <si>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</si>
  <si>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</si>
  <si>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</si>
  <si>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</si>
  <si>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</si>
  <si>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</si>
  <si>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</si>
  <si>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</si>
  <si>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</si>
  <si>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</si>
  <si>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</si>
  <si>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</si>
  <si>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</si>
  <si>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</si>
  <si>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</si>
  <si>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</si>
  <si>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</si>
  <si>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</si>
  <si>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</si>
  <si>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</si>
  <si>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</si>
  <si>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</si>
  <si>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</si>
  <si>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</si>
  <si>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</si>
  <si>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</si>
  <si>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</si>
  <si>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</si>
  <si>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</si>
  <si>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</si>
  <si>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</si>
  <si>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</si>
  <si>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</si>
  <si>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</si>
  <si>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</si>
  <si>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</si>
  <si>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</si>
  <si>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</si>
  <si>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</si>
  <si>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</si>
  <si>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</si>
  <si>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</si>
  <si>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</si>
  <si>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</si>
  <si>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</si>
  <si>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</si>
  <si>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</si>
  <si>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</si>
  <si>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</si>
  <si>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</si>
  <si>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</si>
  <si>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</si>
  <si>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</si>
  <si>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</si>
  <si>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</si>
  <si>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</si>
  <si>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</si>
  <si>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</si>
  <si>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</si>
  <si>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</si>
  <si>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</si>
  <si>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</si>
  <si>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</si>
  <si>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</si>
  <si>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</si>
  <si>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</si>
  <si>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</si>
  <si>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</si>
  <si>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</si>
  <si>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</si>
  <si>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</si>
  <si>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</si>
  <si>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</si>
  <si>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</si>
  <si>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</si>
  <si>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</si>
  <si>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</si>
  <si>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</si>
  <si>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</si>
  <si>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</si>
  <si>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</si>
  <si>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</si>
  <si>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</si>
  <si>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</si>
  <si>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</si>
  <si>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</si>
  <si>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</si>
  <si>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</si>
  <si>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</si>
  <si>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</si>
  <si>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</si>
  <si>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</si>
  <si>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</si>
  <si>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</si>
  <si>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</si>
  <si>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</si>
  <si>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</si>
  <si>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</si>
  <si>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</si>
  <si>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</si>
  <si>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</si>
  <si>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</si>
  <si>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</si>
  <si>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</si>
  <si>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</si>
  <si>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</si>
  <si>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</si>
  <si>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</si>
  <si>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</si>
  <si>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</si>
  <si>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</si>
  <si>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</si>
  <si>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</si>
  <si>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</si>
  <si>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</si>
  <si>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</si>
  <si>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</si>
  <si>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</si>
  <si>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</si>
  <si>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</si>
  <si>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</si>
  <si>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</si>
  <si>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</si>
  <si>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</si>
  <si>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</si>
  <si>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</si>
  <si>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</si>
  <si>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</si>
  <si>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</si>
  <si>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</si>
  <si>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</si>
  <si>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</si>
  <si>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</si>
  <si>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</si>
  <si>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</si>
  <si>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</si>
  <si>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</si>
  <si>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</si>
  <si>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</si>
  <si>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</si>
  <si>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</si>
  <si>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</si>
  <si>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</si>
  <si>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</si>
  <si>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</si>
  <si>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</si>
  <si>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</si>
  <si>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</si>
  <si>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</si>
  <si>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</si>
  <si>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</si>
  <si>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</si>
  <si>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</si>
  <si>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</si>
  <si>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</si>
  <si>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</si>
  <si>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</si>
  <si>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</si>
  <si>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</si>
  <si>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</si>
  <si>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</si>
  <si>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</si>
  <si>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</si>
  <si>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</si>
  <si>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</si>
  <si>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</si>
  <si>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</si>
  <si>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</si>
  <si>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</si>
  <si>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</si>
  <si>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</si>
  <si>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</si>
  <si>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</si>
  <si>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</si>
  <si>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</si>
  <si>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</si>
  <si>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</si>
  <si>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</si>
  <si>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</si>
  <si>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</si>
  <si>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</si>
  <si>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</si>
  <si>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</si>
  <si>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</si>
  <si>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</si>
  <si>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</si>
  <si>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</si>
  <si>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</si>
  <si>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</si>
  <si>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</si>
  <si>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</si>
  <si>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</si>
  <si>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</si>
  <si>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</si>
  <si>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</si>
  <si>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</si>
  <si>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</si>
  <si>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</si>
  <si>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</si>
  <si>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</si>
  <si>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</si>
  <si>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</si>
  <si>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</si>
  <si>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</si>
  <si>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</si>
  <si>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</si>
  <si>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</si>
  <si>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</si>
  <si>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</si>
  <si>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</si>
  <si>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</si>
  <si>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</si>
  <si>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</si>
  <si>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</si>
  <si>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</si>
  <si>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</si>
  <si>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</si>
  <si>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</si>
  <si>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</si>
  <si>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</si>
  <si>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</si>
  <si>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</si>
  <si>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</si>
  <si>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</si>
  <si>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</si>
  <si>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</si>
  <si>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</si>
  <si>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</si>
  <si>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</si>
  <si>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</si>
  <si>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</si>
  <si>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</si>
  <si>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</si>
  <si>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</si>
  <si>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</si>
  <si>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</si>
  <si>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</si>
  <si>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</si>
  <si>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</si>
  <si>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</si>
  <si>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</si>
  <si>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</si>
  <si>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</si>
  <si>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</si>
  <si>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</si>
  <si>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</si>
  <si>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</si>
  <si>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</si>
  <si>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</si>
  <si>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</si>
  <si>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</si>
  <si>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</si>
  <si>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</si>
  <si>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</si>
  <si>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</si>
  <si>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</si>
  <si>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</si>
  <si>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</si>
  <si>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</si>
  <si>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</si>
  <si>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</si>
  <si>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</si>
  <si>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</si>
  <si>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</si>
  <si>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</si>
  <si>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</si>
  <si>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</si>
  <si>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</si>
  <si>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</si>
  <si>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</si>
  <si>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</si>
  <si>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</si>
  <si>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</si>
  <si>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</si>
  <si>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</si>
  <si>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</si>
  <si>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</si>
  <si>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</si>
  <si>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</si>
  <si>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</si>
  <si>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</si>
  <si>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</si>
  <si>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</si>
  <si>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</si>
  <si>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</si>
  <si>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</si>
  <si>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</si>
  <si>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</si>
  <si>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</si>
  <si>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</si>
  <si>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</si>
  <si>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</si>
  <si>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</si>
  <si>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</si>
  <si>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</si>
  <si>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</si>
  <si>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</si>
  <si>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</si>
  <si>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</si>
  <si>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</si>
  <si>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</si>
  <si>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</si>
  <si>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</si>
  <si>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</si>
  <si>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</si>
  <si>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</si>
  <si>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</si>
  <si>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</si>
  <si>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</si>
  <si>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</si>
  <si>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</si>
  <si>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</si>
  <si>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</si>
  <si>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</si>
  <si>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</si>
  <si>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</si>
  <si>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</si>
  <si>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</si>
  <si>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</si>
  <si>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</si>
  <si>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</si>
  <si>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</si>
  <si>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</si>
  <si>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</si>
  <si>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</si>
  <si>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</si>
  <si>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</si>
  <si>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</si>
  <si>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</si>
  <si>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</si>
  <si>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</si>
  <si>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</si>
  <si>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</si>
  <si>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</si>
  <si>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</si>
  <si>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</si>
  <si>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</si>
  <si>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</si>
  <si>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</si>
  <si>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</si>
  <si>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</si>
  <si>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</si>
  <si>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</si>
  <si>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</si>
  <si>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</si>
  <si>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</si>
  <si>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</si>
  <si>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</si>
  <si>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</si>
  <si>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</si>
  <si>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</si>
  <si>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</si>
  <si>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</si>
  <si>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</si>
  <si>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</si>
  <si>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</si>
  <si>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</si>
  <si>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</si>
  <si>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</si>
  <si>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</si>
  <si>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</si>
  <si>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</si>
  <si>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</si>
  <si>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</si>
  <si>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</si>
  <si>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</si>
  <si>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</si>
  <si>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</si>
  <si>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</si>
  <si>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</si>
  <si>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</si>
  <si>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</si>
  <si>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</si>
  <si>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</si>
  <si>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</si>
  <si>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</si>
  <si>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</si>
  <si>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</si>
  <si>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</si>
  <si>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</si>
  <si>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</si>
  <si>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</si>
  <si>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</si>
  <si>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</si>
  <si>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</si>
  <si>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</si>
  <si>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</si>
  <si>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</si>
  <si>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</si>
  <si>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</si>
  <si>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</si>
  <si>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</si>
  <si>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</si>
  <si>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</si>
  <si>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</si>
  <si>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</si>
  <si>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</si>
  <si>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</si>
  <si>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</si>
  <si>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</si>
  <si>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</si>
  <si>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</si>
  <si>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</si>
  <si>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</si>
  <si>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</si>
  <si>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</si>
  <si>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</si>
  <si>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</si>
  <si>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</si>
  <si>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</si>
  <si>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</si>
  <si>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</si>
  <si>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</si>
  <si>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</si>
  <si>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</si>
  <si>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</si>
  <si>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</si>
  <si>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</si>
  <si>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</si>
  <si>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</si>
  <si>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</si>
  <si>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</si>
  <si>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</si>
  <si>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</si>
  <si>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</si>
  <si>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</si>
  <si>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</si>
  <si>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</si>
  <si>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</si>
  <si>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</si>
  <si>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</si>
  <si>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</si>
  <si>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</si>
  <si>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</si>
  <si>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</si>
  <si>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</si>
  <si>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</si>
  <si>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</si>
  <si>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</si>
  <si>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</si>
  <si>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</si>
  <si>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</si>
  <si>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</si>
  <si>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</si>
  <si>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</si>
  <si>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</si>
  <si>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</si>
  <si>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</si>
  <si>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</si>
  <si>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</si>
  <si>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</si>
  <si>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</si>
  <si>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</si>
  <si>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</si>
  <si>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</si>
  <si>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</si>
  <si>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</si>
  <si>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</si>
  <si>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</si>
  <si>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</si>
  <si>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</si>
  <si>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</si>
  <si>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</si>
  <si>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</si>
  <si>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</si>
  <si>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</si>
  <si>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</si>
  <si>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</si>
  <si>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</si>
  <si>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</si>
  <si>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</si>
  <si>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</si>
  <si>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</si>
  <si>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</si>
  <si>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</si>
  <si>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</si>
  <si>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</si>
  <si>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</si>
  <si>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</si>
  <si>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</si>
  <si>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</si>
  <si>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</si>
  <si>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</si>
  <si>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</si>
  <si>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</si>
  <si>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</si>
  <si>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</si>
  <si>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</si>
  <si>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</si>
  <si>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</si>
  <si>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</si>
  <si>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</si>
  <si>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</si>
  <si>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</si>
  <si>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</si>
  <si>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</si>
  <si>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</si>
  <si>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</si>
  <si>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</si>
  <si>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</si>
  <si>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</si>
  <si>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</si>
  <si>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</si>
  <si>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</si>
  <si>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</si>
  <si>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</si>
  <si>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</si>
  <si>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</si>
  <si>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</si>
  <si>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</si>
  <si>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</si>
  <si>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</si>
  <si>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</si>
  <si>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</si>
  <si>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</si>
  <si>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</si>
  <si>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</si>
  <si>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</si>
  <si>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</si>
  <si>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</si>
  <si>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</si>
  <si>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</si>
  <si>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</si>
  <si>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</si>
  <si>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</si>
  <si>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</si>
  <si>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</si>
  <si>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</si>
  <si>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</si>
  <si>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</si>
  <si>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</si>
  <si>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</si>
  <si>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</si>
  <si>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</si>
  <si>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</si>
  <si>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</si>
  <si>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</si>
  <si>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</si>
  <si>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</si>
  <si>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</si>
  <si>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</si>
  <si>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</si>
  <si>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</si>
  <si>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</si>
  <si>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</si>
  <si>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</si>
  <si>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</si>
  <si>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</si>
  <si>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</si>
  <si>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</si>
  <si>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</si>
  <si>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</si>
  <si>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</si>
  <si>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</si>
  <si>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</si>
  <si>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</si>
  <si>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</si>
  <si>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</si>
  <si>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</si>
  <si>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</si>
  <si>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</si>
  <si>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</si>
  <si>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</si>
  <si>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</si>
  <si>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</si>
  <si>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</si>
  <si>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</si>
  <si>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</si>
  <si>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</si>
  <si>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</si>
  <si>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</si>
  <si>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</si>
  <si>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</si>
  <si>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</si>
  <si>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</si>
  <si>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</si>
  <si>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</si>
  <si>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</si>
  <si>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</si>
  <si>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</si>
  <si>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</si>
  <si>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</si>
  <si>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</si>
  <si>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</si>
  <si>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</si>
  <si>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</si>
  <si>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</si>
  <si>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</si>
  <si>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</si>
  <si>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</si>
  <si>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</si>
  <si>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</si>
  <si>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</si>
  <si>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</si>
  <si>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</si>
  <si>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</si>
  <si>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</si>
  <si>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</si>
  <si>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</si>
  <si>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</si>
  <si>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</si>
  <si>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</si>
  <si>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</si>
  <si>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</si>
  <si>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</si>
  <si>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</si>
  <si>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</si>
  <si>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</si>
  <si>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</si>
  <si>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</si>
  <si>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</si>
  <si>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</si>
  <si>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</si>
  <si>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</si>
  <si>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</si>
  <si>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</si>
  <si>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</si>
  <si>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</si>
  <si>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</si>
  <si>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</si>
  <si>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</si>
  <si>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</si>
  <si>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</si>
  <si>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</si>
  <si>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</si>
  <si>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</si>
  <si>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</si>
  <si>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</si>
  <si>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</si>
  <si>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</si>
  <si>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</si>
  <si>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</si>
  <si>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</si>
  <si>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</si>
  <si>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</si>
  <si>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</si>
  <si>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</si>
  <si>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</si>
  <si>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</si>
  <si>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</si>
  <si>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</si>
  <si>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</si>
  <si>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</si>
  <si>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</si>
  <si>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</si>
  <si>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</si>
  <si>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</si>
  <si>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</si>
  <si>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</si>
  <si>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</si>
  <si>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</si>
  <si>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</si>
  <si>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</si>
  <si>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</si>
  <si>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</si>
  <si>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</si>
  <si>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</si>
  <si>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</si>
  <si>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</si>
  <si>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</si>
  <si>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</si>
  <si>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</si>
  <si>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</si>
  <si>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</si>
  <si>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</si>
  <si>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</si>
  <si>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</si>
  <si>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</si>
  <si>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</si>
  <si>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</si>
  <si>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</si>
  <si>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</si>
  <si>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</si>
  <si>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</si>
  <si>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</si>
  <si>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</si>
  <si>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</si>
  <si>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</si>
  <si>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</si>
  <si>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</si>
  <si>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</si>
  <si>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</si>
  <si>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</si>
  <si>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</si>
  <si>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</si>
  <si>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</si>
  <si>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</si>
  <si>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</si>
  <si>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</si>
  <si>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</si>
  <si>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</si>
  <si>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</si>
  <si>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</si>
  <si>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</si>
  <si>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</si>
  <si>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</si>
  <si>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</si>
  <si>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</si>
  <si>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</si>
  <si>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</si>
  <si>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</si>
  <si>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</si>
  <si>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</si>
  <si>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</si>
  <si>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</si>
  <si>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</si>
  <si>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</si>
  <si>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</si>
  <si>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</si>
  <si>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</si>
  <si>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</si>
  <si>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</si>
  <si>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</si>
  <si>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</si>
  <si>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</si>
  <si>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</si>
  <si>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</si>
  <si>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</si>
  <si>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</si>
  <si>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</si>
  <si>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</si>
  <si>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</si>
  <si>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</si>
  <si>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</si>
  <si>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</si>
  <si>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</si>
  <si>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</si>
  <si>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</si>
  <si>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</si>
  <si>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</si>
  <si>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</si>
  <si>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</si>
  <si>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</si>
  <si>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</si>
  <si>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</si>
  <si>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</si>
  <si>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</si>
  <si>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</si>
  <si>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</si>
  <si>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</si>
  <si>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</si>
  <si>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</si>
  <si>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</si>
  <si>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</si>
  <si>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</si>
  <si>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</si>
  <si>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</si>
  <si>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</si>
  <si>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</si>
  <si>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</si>
  <si>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</si>
  <si>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</si>
  <si>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</si>
  <si>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</si>
  <si>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</si>
  <si>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</si>
  <si>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</si>
  <si>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</si>
  <si>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</si>
  <si>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</si>
  <si>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</si>
  <si>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</si>
  <si>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</si>
  <si>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</si>
  <si>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</si>
  <si>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</si>
  <si>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</si>
  <si>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</si>
  <si>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</si>
  <si>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</si>
  <si>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</si>
  <si>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</si>
  <si>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</si>
  <si>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</si>
  <si>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</si>
  <si>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</si>
  <si>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</si>
  <si>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</si>
  <si>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</si>
  <si>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</si>
  <si>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</si>
  <si>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</si>
  <si>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</si>
  <si>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</si>
  <si>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</si>
  <si>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</si>
  <si>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</si>
  <si>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</si>
  <si>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</si>
  <si>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</si>
  <si>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</si>
  <si>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</si>
  <si>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</si>
  <si>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</si>
  <si>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</si>
  <si>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</si>
  <si>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</si>
  <si>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</si>
  <si>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</si>
  <si>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</si>
  <si>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</si>
  <si>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</si>
  <si>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</si>
  <si>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</si>
  <si>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</si>
  <si>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</si>
  <si>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</si>
  <si>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</si>
  <si>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</si>
  <si>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</si>
  <si>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</si>
  <si>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</si>
  <si>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</si>
  <si>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</si>
  <si>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</si>
  <si>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</si>
  <si>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</si>
  <si>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</si>
  <si>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</si>
  <si>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</si>
  <si>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</si>
  <si>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</si>
  <si>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</si>
  <si>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</si>
  <si>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</si>
  <si>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</si>
  <si>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</si>
  <si>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</si>
  <si>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</si>
  <si>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</si>
  <si>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</si>
  <si>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</si>
  <si>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</si>
  <si>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</si>
  <si>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</si>
  <si>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</si>
  <si>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</si>
  <si>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</si>
  <si>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</si>
  <si>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</si>
  <si>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</si>
  <si>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</si>
  <si>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</si>
  <si>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</si>
  <si>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</si>
  <si>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</si>
  <si>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</si>
  <si>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</si>
  <si>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</si>
  <si>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</si>
  <si>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</si>
  <si>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</si>
  <si>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</si>
  <si>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</si>
  <si>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</si>
  <si>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</si>
  <si>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</si>
  <si>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</si>
  <si>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</si>
  <si>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</si>
  <si>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</si>
  <si>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</si>
  <si>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</si>
  <si>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</si>
  <si>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</si>
  <si>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</si>
  <si>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</si>
  <si>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</si>
  <si>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</si>
  <si>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</si>
  <si>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</si>
  <si>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</si>
  <si>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</si>
  <si>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</si>
  <si>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</si>
  <si>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</si>
  <si>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</si>
  <si>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</si>
  <si>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</si>
  <si>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</si>
  <si>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</si>
  <si>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</si>
  <si>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</si>
  <si>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</si>
  <si>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</si>
  <si>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</si>
  <si>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</si>
  <si>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</si>
  <si>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</si>
  <si>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</si>
  <si>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</si>
  <si>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</si>
  <si>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</si>
  <si>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</si>
  <si>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</si>
  <si>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</si>
  <si>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</si>
  <si>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</si>
  <si>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</si>
  <si>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</si>
  <si>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</si>
  <si>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</si>
  <si>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</si>
  <si>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</si>
  <si>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</si>
  <si>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</si>
  <si>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</si>
  <si>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</si>
  <si>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</si>
  <si>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</si>
  <si>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</si>
  <si>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</si>
  <si>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</si>
  <si>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</si>
  <si>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</si>
  <si>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</si>
  <si>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</si>
  <si>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</si>
  <si>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</si>
  <si>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</si>
  <si>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</si>
  <si>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</si>
  <si>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</si>
  <si>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</si>
  <si>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</si>
  <si>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</si>
  <si>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</si>
  <si>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</si>
  <si>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</si>
  <si>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</si>
  <si>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</si>
  <si>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</si>
  <si>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</si>
  <si>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</si>
  <si>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</si>
  <si>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</si>
  <si>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</si>
  <si>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</si>
  <si>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</si>
  <si>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</si>
  <si>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</si>
  <si>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</si>
  <si>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</si>
  <si>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</si>
  <si>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</si>
  <si>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</si>
  <si>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</si>
  <si>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</si>
  <si>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</si>
  <si>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</si>
  <si>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</si>
  <si>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</si>
  <si>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</si>
  <si>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</si>
  <si>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</si>
  <si>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</si>
  <si>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</si>
  <si>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</si>
  <si>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</si>
  <si>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</si>
  <si>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</si>
  <si>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</si>
  <si>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</si>
  <si>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</si>
  <si>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</si>
  <si>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</si>
  <si>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</si>
  <si>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</si>
  <si>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</si>
  <si>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</si>
  <si>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</si>
  <si>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</si>
  <si>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</si>
  <si>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</si>
  <si>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</si>
  <si>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</si>
  <si>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</si>
  <si>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</si>
  <si>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</si>
  <si>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</si>
  <si>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</si>
  <si>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</si>
  <si>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</si>
  <si>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</si>
  <si>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</si>
  <si>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</si>
  <si>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</si>
  <si>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</si>
  <si>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</si>
  <si>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</si>
  <si>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</si>
  <si>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</si>
  <si>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</si>
  <si>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</si>
  <si>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</si>
  <si>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</si>
  <si>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</si>
  <si>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</si>
  <si>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</si>
  <si>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</si>
  <si>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</si>
  <si>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</si>
  <si>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</si>
  <si>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</si>
  <si>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</si>
  <si>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</si>
  <si>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</si>
  <si>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</si>
  <si>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</si>
  <si>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</si>
  <si>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</si>
  <si>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</si>
  <si>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</si>
  <si>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</si>
  <si>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</si>
  <si>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</si>
  <si>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</si>
  <si>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</si>
  <si>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</si>
  <si>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</si>
  <si>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</si>
  <si>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</si>
  <si>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</si>
  <si>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</si>
  <si>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</si>
  <si>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</si>
  <si>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</si>
  <si>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</si>
  <si>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</si>
  <si>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</si>
  <si>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</si>
  <si>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</si>
  <si>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</si>
  <si>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</si>
  <si>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</si>
  <si>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</si>
  <si>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</si>
  <si>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</si>
  <si>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</si>
  <si>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</si>
  <si>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</si>
  <si>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</si>
  <si>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</si>
  <si>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</si>
  <si>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</si>
  <si>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</si>
  <si>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</si>
  <si>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</si>
  <si>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</si>
  <si>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</si>
  <si>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</si>
  <si>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</si>
  <si>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</si>
  <si>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</si>
  <si>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</si>
  <si>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</si>
  <si>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</si>
  <si>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</si>
  <si>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</si>
  <si>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</si>
  <si>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</si>
  <si>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</si>
  <si>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</si>
  <si>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</si>
  <si>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</si>
  <si>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</si>
  <si>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</si>
  <si>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</si>
  <si>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</si>
  <si>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</si>
  <si>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</si>
  <si>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</si>
  <si>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</si>
  <si>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</si>
  <si>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</si>
  <si>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</si>
  <si>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</si>
  <si>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</si>
  <si>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</si>
  <si>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</si>
  <si>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</si>
  <si>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</si>
  <si>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</si>
  <si>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</si>
  <si>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</si>
  <si>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</si>
  <si>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</si>
  <si>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</si>
  <si>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</si>
  <si>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</si>
  <si>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</si>
  <si>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</si>
  <si>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</si>
  <si>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</si>
  <si>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</si>
  <si>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</si>
  <si>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</si>
  <si>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</si>
  <si>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</si>
  <si>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</si>
  <si>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</si>
  <si>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</si>
  <si>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</si>
  <si>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</si>
  <si>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</si>
  <si>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</si>
  <si>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</si>
  <si>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</si>
  <si>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</si>
  <si>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</si>
  <si>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</si>
  <si>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</si>
  <si>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</si>
  <si>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</si>
  <si>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</si>
  <si>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</si>
  <si>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</si>
  <si>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</si>
  <si>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</si>
  <si>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</si>
  <si>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</si>
  <si>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</si>
  <si>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</si>
  <si>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</si>
  <si>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</si>
  <si>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</si>
  <si>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</si>
  <si>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</si>
  <si>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</si>
  <si>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</si>
  <si>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</si>
  <si>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</si>
  <si>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</si>
  <si>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</si>
  <si>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</si>
  <si>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</si>
  <si>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</si>
  <si>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</si>
  <si>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</si>
  <si>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</si>
  <si>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</si>
  <si>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</si>
  <si>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</si>
  <si>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</si>
  <si>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</si>
  <si>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</si>
  <si>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</si>
  <si>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</si>
  <si>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</si>
  <si>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</si>
  <si>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</si>
  <si>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</si>
  <si>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</si>
  <si>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</si>
  <si>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</si>
  <si>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</si>
  <si>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</si>
  <si>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</si>
  <si>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</si>
  <si>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</si>
  <si>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</si>
  <si>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</si>
  <si>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</si>
  <si>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</si>
  <si>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</si>
  <si>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</si>
  <si>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</si>
  <si>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</si>
  <si>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</si>
  <si>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</si>
  <si>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</si>
  <si>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</si>
  <si>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</si>
  <si>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</si>
  <si>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</si>
  <si>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</si>
  <si>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</si>
  <si>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</si>
  <si>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</si>
  <si>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</si>
  <si>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</si>
  <si>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</si>
  <si>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</si>
  <si>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</si>
  <si>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</si>
  <si>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</si>
  <si>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</si>
  <si>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</si>
  <si>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</si>
  <si>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</si>
  <si>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</si>
  <si>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</si>
  <si>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</si>
  <si>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</si>
  <si>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</si>
  <si>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</si>
  <si>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</si>
  <si>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</si>
  <si>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</si>
  <si>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</si>
  <si>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</si>
  <si>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</si>
  <si>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</si>
  <si>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</si>
  <si>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</si>
  <si>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</si>
  <si>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</si>
  <si>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</si>
  <si>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</si>
  <si>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</si>
  <si>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</si>
  <si>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</si>
  <si>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</si>
  <si>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</si>
  <si>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</si>
  <si>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</si>
  <si>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</si>
  <si>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</si>
  <si>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</si>
  <si>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</si>
  <si>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</si>
  <si>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</si>
  <si>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</si>
  <si>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</si>
  <si>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</si>
  <si>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</si>
  <si>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</si>
  <si>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</si>
  <si>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</si>
  <si>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</si>
  <si>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</si>
  <si>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</si>
  <si>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</si>
  <si>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</si>
  <si>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</si>
  <si>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</si>
  <si>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</si>
  <si>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</si>
  <si>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</si>
  <si>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</si>
  <si>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</si>
  <si>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</si>
  <si>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</si>
  <si>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</si>
  <si>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</si>
  <si>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</si>
  <si>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</si>
  <si>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</si>
  <si>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</si>
  <si>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</si>
  <si>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</si>
  <si>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</si>
  <si>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</si>
  <si>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</si>
  <si>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</si>
  <si>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</si>
  <si>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</si>
  <si>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</si>
  <si>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</si>
  <si>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</si>
  <si>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</si>
  <si>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</si>
  <si>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</si>
  <si>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</si>
  <si>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</si>
  <si>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</si>
  <si>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</si>
  <si>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</si>
  <si>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</si>
  <si>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</si>
  <si>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</si>
  <si>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</si>
  <si>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</si>
  <si>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</si>
  <si>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</si>
  <si>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</si>
  <si>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</si>
  <si>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</si>
  <si>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</si>
  <si>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</si>
  <si>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</si>
  <si>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</si>
  <si>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</si>
  <si>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</si>
  <si>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</si>
  <si>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</si>
  <si>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</si>
  <si>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</si>
  <si>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</si>
  <si>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</si>
  <si>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</si>
  <si>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</si>
  <si>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</si>
  <si>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</si>
  <si>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</si>
  <si>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</si>
  <si>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</si>
  <si>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</si>
  <si>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</si>
  <si>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太田　直之</t>
    <rPh sb="0" eb="2">
      <t>オオタ</t>
    </rPh>
    <rPh sb="3" eb="5">
      <t>ナオユキ</t>
    </rPh>
    <phoneticPr fontId="1"/>
  </si>
  <si>
    <t>ハピネスあおばの里・施設長</t>
    <rPh sb="8" eb="9">
      <t>サト</t>
    </rPh>
    <rPh sb="10" eb="13">
      <t>シセツチョウ</t>
    </rPh>
    <phoneticPr fontId="1"/>
  </si>
  <si>
    <t>２　法人</t>
  </si>
  <si>
    <t>５　営利法人</t>
  </si>
  <si>
    <t>かぶしきがいしゃせるヴぃす</t>
    <phoneticPr fontId="1"/>
  </si>
  <si>
    <t>株式会社セルヴィス</t>
    <rPh sb="0" eb="4">
      <t>カブシキガイシャ</t>
    </rPh>
    <phoneticPr fontId="1"/>
  </si>
  <si>
    <t>1122001004090</t>
    <phoneticPr fontId="1"/>
  </si>
  <si>
    <t>大阪府東大阪市下小阪5-1-21</t>
    <rPh sb="0" eb="3">
      <t>オオサカフ</t>
    </rPh>
    <rPh sb="3" eb="7">
      <t>ヒガシオオサカシ</t>
    </rPh>
    <rPh sb="7" eb="8">
      <t>シモ</t>
    </rPh>
    <rPh sb="8" eb="10">
      <t>コサカ</t>
    </rPh>
    <phoneticPr fontId="1"/>
  </si>
  <si>
    <t>06</t>
    <phoneticPr fontId="1"/>
  </si>
  <si>
    <t>6730</t>
    <phoneticPr fontId="1"/>
  </si>
  <si>
    <t>3400</t>
    <phoneticPr fontId="1"/>
  </si>
  <si>
    <t>9767</t>
    <phoneticPr fontId="1"/>
  </si>
  <si>
    <t>soumu</t>
    <phoneticPr fontId="1"/>
  </si>
  <si>
    <t>e-kaigo.net</t>
    <phoneticPr fontId="1"/>
  </si>
  <si>
    <t>https://</t>
  </si>
  <si>
    <t>田村　茂生</t>
    <rPh sb="0" eb="2">
      <t>タムラ</t>
    </rPh>
    <rPh sb="3" eb="4">
      <t>シゲル</t>
    </rPh>
    <rPh sb="4" eb="5">
      <t>ショウ</t>
    </rPh>
    <phoneticPr fontId="1"/>
  </si>
  <si>
    <t>代表取締役</t>
    <rPh sb="0" eb="5">
      <t>ダイヒョウトリシマリヤク</t>
    </rPh>
    <phoneticPr fontId="1"/>
  </si>
  <si>
    <t>ゆうりょうほうじんほーむ　はぴねすあおばのさと</t>
    <phoneticPr fontId="1"/>
  </si>
  <si>
    <t>有料老人ホーム　ハピネスあおばの里</t>
    <rPh sb="0" eb="4">
      <t>ユウリョウロウジン</t>
    </rPh>
    <rPh sb="16" eb="17">
      <t>サト</t>
    </rPh>
    <phoneticPr fontId="1"/>
  </si>
  <si>
    <t>神奈川県横浜市青葉区藤が丘一丁目17番地7</t>
    <rPh sb="0" eb="4">
      <t>カナガワケン</t>
    </rPh>
    <rPh sb="4" eb="7">
      <t>ヨコハマシ</t>
    </rPh>
    <rPh sb="7" eb="10">
      <t>アオバク</t>
    </rPh>
    <rPh sb="10" eb="11">
      <t>フジ</t>
    </rPh>
    <rPh sb="12" eb="13">
      <t>オカ</t>
    </rPh>
    <rPh sb="13" eb="16">
      <t>1チョウメ</t>
    </rPh>
    <rPh sb="18" eb="20">
      <t>バンチ</t>
    </rPh>
    <phoneticPr fontId="1"/>
  </si>
  <si>
    <t>ハピネスあおばの里</t>
    <rPh sb="8" eb="9">
      <t>サト</t>
    </rPh>
    <phoneticPr fontId="1"/>
  </si>
  <si>
    <t>藤が丘</t>
    <rPh sb="0" eb="1">
      <t>フジ</t>
    </rPh>
    <rPh sb="2" eb="3">
      <t>オカ</t>
    </rPh>
    <phoneticPr fontId="1"/>
  </si>
  <si>
    <t>田園都市線　藤が丘駅から徒歩10分</t>
    <rPh sb="0" eb="5">
      <t>デンエントシセン</t>
    </rPh>
    <rPh sb="6" eb="7">
      <t>フジ</t>
    </rPh>
    <rPh sb="8" eb="10">
      <t>オカエキ</t>
    </rPh>
    <rPh sb="12" eb="14">
      <t>トホ</t>
    </rPh>
    <rPh sb="16" eb="17">
      <t>フン</t>
    </rPh>
    <phoneticPr fontId="1"/>
  </si>
  <si>
    <t>045</t>
    <phoneticPr fontId="1"/>
  </si>
  <si>
    <t>479</t>
    <phoneticPr fontId="1"/>
  </si>
  <si>
    <t>2575</t>
    <phoneticPr fontId="1"/>
  </si>
  <si>
    <t>2578</t>
    <phoneticPr fontId="1"/>
  </si>
  <si>
    <t>aoba</t>
    <phoneticPr fontId="1"/>
  </si>
  <si>
    <t>施設長</t>
    <rPh sb="0" eb="3">
      <t>シセツチョウ</t>
    </rPh>
    <phoneticPr fontId="1"/>
  </si>
  <si>
    <t>３　住宅型</t>
  </si>
  <si>
    <t>２　事業者が賃借する土地</t>
  </si>
  <si>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</si>
  <si>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</si>
  <si>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</si>
  <si>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</si>
  <si>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</si>
  <si>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</si>
  <si>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</si>
  <si>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</si>
  <si>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</si>
  <si>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</si>
  <si>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地域に開かれた施設を目指し、入居者様が施設に入居した後も地域と関わりが持てるよう、積極的に地域行事に参加し、入居者様が生きがいを持って生活できる施設づくりを行います。</t>
    <rPh sb="17" eb="18">
      <t>サマ</t>
    </rPh>
    <rPh sb="57" eb="58">
      <t>サマ</t>
    </rPh>
    <phoneticPr fontId="1"/>
  </si>
  <si>
    <t>利用者様が地域活動に参加できるよう、地域の人たちと交流をするためのレクリエーション等を定期的に行っています。</t>
    <rPh sb="3" eb="4">
      <t>サマ</t>
    </rPh>
    <phoneticPr fontId="1"/>
  </si>
  <si>
    <t>１　自ら実施</t>
  </si>
  <si>
    <t>○</t>
  </si>
  <si>
    <t>医療法人社団　檜貝　川崎麻生クリニック</t>
    <rPh sb="0" eb="4">
      <t>イリョウホウジン</t>
    </rPh>
    <rPh sb="4" eb="6">
      <t>シャダン</t>
    </rPh>
    <rPh sb="7" eb="9">
      <t>ヒノキカイ</t>
    </rPh>
    <rPh sb="10" eb="14">
      <t>カワサキアサオ</t>
    </rPh>
    <phoneticPr fontId="1"/>
  </si>
  <si>
    <t>神奈川県川崎市麻生区下麻生三丁目21番5号1階2号室</t>
    <rPh sb="0" eb="4">
      <t>カナガワケン</t>
    </rPh>
    <rPh sb="4" eb="7">
      <t>カワサキシ</t>
    </rPh>
    <rPh sb="7" eb="10">
      <t>アサオク</t>
    </rPh>
    <rPh sb="10" eb="13">
      <t>シモアサオ</t>
    </rPh>
    <rPh sb="13" eb="16">
      <t>3チョウメ</t>
    </rPh>
    <rPh sb="18" eb="19">
      <t>バン</t>
    </rPh>
    <rPh sb="20" eb="21">
      <t>ゴウ</t>
    </rPh>
    <rPh sb="22" eb="23">
      <t>カイ</t>
    </rPh>
    <rPh sb="24" eb="26">
      <t>ゴウシツ</t>
    </rPh>
    <phoneticPr fontId="1"/>
  </si>
  <si>
    <t>訪問一般内科</t>
    <rPh sb="0" eb="6">
      <t>ホウモンイッパンナイカ</t>
    </rPh>
    <phoneticPr fontId="1"/>
  </si>
  <si>
    <t>精神科</t>
    <rPh sb="0" eb="3">
      <t>セイシンカ</t>
    </rPh>
    <phoneticPr fontId="1"/>
  </si>
  <si>
    <t>神奈川県川崎市麻生区下麻生三丁目21番5号1階2号室</t>
    <phoneticPr fontId="1"/>
  </si>
  <si>
    <t>医療法人社団　慶実会　グレースデンタルメディカルクリニック横浜分院</t>
    <phoneticPr fontId="1"/>
  </si>
  <si>
    <t>訪問歯科</t>
    <phoneticPr fontId="1"/>
  </si>
  <si>
    <t>横浜市緑区長津田町2258-2</t>
    <phoneticPr fontId="1"/>
  </si>
  <si>
    <t>条件（入居契約書28条参照）</t>
    <phoneticPr fontId="1"/>
  </si>
  <si>
    <t>1泊2日　49,500円（税込）　（13時～翌13時）夕朝昼の食事代、レンタルベット、リネン代込み、排泄等必要な介護を行いながら1日を過ごして頂きます。</t>
    <phoneticPr fontId="1"/>
  </si>
  <si>
    <t>介護福祉士</t>
    <rPh sb="0" eb="5">
      <t>カイゴフクシシ</t>
    </rPh>
    <phoneticPr fontId="1"/>
  </si>
  <si>
    <t>１　利用権方式</t>
  </si>
  <si>
    <t>３　月払い方式</t>
  </si>
  <si>
    <t>３　不在期間が○日以上の場合に限り、日割り計算で減額</t>
  </si>
  <si>
    <t>神奈川県に係る消費者物価指数及び人件費等に変動があった場合に変更する。</t>
    <phoneticPr fontId="1"/>
  </si>
  <si>
    <t>運営懇談会の意見を聴き、入居者または身元引受人の同意を得る。</t>
    <phoneticPr fontId="1"/>
  </si>
  <si>
    <t>要介護２（生活保護）</t>
    <rPh sb="0" eb="3">
      <t>ヨウカイゴ</t>
    </rPh>
    <rPh sb="5" eb="9">
      <t>セイカツホゴ</t>
    </rPh>
    <phoneticPr fontId="1"/>
  </si>
  <si>
    <t>（共益費）11000</t>
    <rPh sb="1" eb="4">
      <t>キョウエキヒ</t>
    </rPh>
    <phoneticPr fontId="1"/>
  </si>
  <si>
    <t>同グループにて運営施設と同等、及び近隣の状況より算定</t>
    <phoneticPr fontId="1"/>
  </si>
  <si>
    <t>人件費・エレベーター管理費・水道・共有部の清掃・電球などを考慮し算定</t>
    <phoneticPr fontId="1"/>
  </si>
  <si>
    <t>厨房人件費・食材費・水道光熱費などを考慮して算定
１日1404円×日数で算定（朝食324円　昼食540円　夕食540円）※別途軽減税率8％対応
（7日前までに欠食お申し出があった場合には返金対応）</t>
    <rPh sb="26" eb="27">
      <t>ニチ</t>
    </rPh>
    <rPh sb="31" eb="32">
      <t>エン</t>
    </rPh>
    <rPh sb="33" eb="35">
      <t>ニッスウ</t>
    </rPh>
    <phoneticPr fontId="1"/>
  </si>
  <si>
    <t>共益費に含む</t>
    <phoneticPr fontId="1"/>
  </si>
  <si>
    <t>共益費　各居室の水道電気代、共有部の電気代、建物維持管理費ほか</t>
    <phoneticPr fontId="1"/>
  </si>
  <si>
    <t>特別養護老人ホームに空きが出たので引っ越しする為のご退去。</t>
    <rPh sb="0" eb="6">
      <t>トクベツヨウゴロウジン</t>
    </rPh>
    <rPh sb="10" eb="11">
      <t>ア</t>
    </rPh>
    <rPh sb="13" eb="14">
      <t>デ</t>
    </rPh>
    <rPh sb="17" eb="18">
      <t>ヒ</t>
    </rPh>
    <rPh sb="19" eb="20">
      <t>コ</t>
    </rPh>
    <rPh sb="23" eb="24">
      <t>タメ</t>
    </rPh>
    <rPh sb="26" eb="28">
      <t>タイキョ</t>
    </rPh>
    <phoneticPr fontId="1"/>
  </si>
  <si>
    <t>住宅型有料老人ホーム　ハピネスあおばの里</t>
    <rPh sb="0" eb="3">
      <t>ジュウタクガタ</t>
    </rPh>
    <rPh sb="3" eb="7">
      <t>ユウリョウロウジン</t>
    </rPh>
    <rPh sb="19" eb="20">
      <t>サト</t>
    </rPh>
    <phoneticPr fontId="1"/>
  </si>
  <si>
    <t>日曜日</t>
    <rPh sb="0" eb="3">
      <t>ニチヨウビ</t>
    </rPh>
    <phoneticPr fontId="1"/>
  </si>
  <si>
    <t>本社お客様相談室</t>
    <rPh sb="0" eb="2">
      <t>ホンシャ</t>
    </rPh>
    <rPh sb="3" eb="8">
      <t>キャクサマソウダンシツ</t>
    </rPh>
    <phoneticPr fontId="1"/>
  </si>
  <si>
    <t>土・日・祝　年末年始（12月30日～1月4日）</t>
    <rPh sb="0" eb="1">
      <t>ド</t>
    </rPh>
    <rPh sb="2" eb="3">
      <t>ニチ</t>
    </rPh>
    <rPh sb="4" eb="5">
      <t>シュク</t>
    </rPh>
    <rPh sb="6" eb="10">
      <t>ネンマツネンシ</t>
    </rPh>
    <rPh sb="13" eb="14">
      <t>ガツ</t>
    </rPh>
    <rPh sb="16" eb="17">
      <t>ニチ</t>
    </rPh>
    <rPh sb="19" eb="20">
      <t>ガツ</t>
    </rPh>
    <rPh sb="21" eb="22">
      <t>ニチ</t>
    </rPh>
    <phoneticPr fontId="1"/>
  </si>
  <si>
    <t>はまふくコール</t>
    <phoneticPr fontId="1"/>
  </si>
  <si>
    <t>263</t>
    <phoneticPr fontId="1"/>
  </si>
  <si>
    <t>8084</t>
    <phoneticPr fontId="1"/>
  </si>
  <si>
    <t>東京海上日動火災保険（超ビジネス保険）</t>
    <phoneticPr fontId="1"/>
  </si>
  <si>
    <t>ご意見箱の実施に伴い、随時行う。</t>
    <rPh sb="1" eb="4">
      <t>イケンバコ</t>
    </rPh>
    <rPh sb="5" eb="7">
      <t>ジッシ</t>
    </rPh>
    <rPh sb="8" eb="9">
      <t>トモナ</t>
    </rPh>
    <rPh sb="11" eb="14">
      <t>ズイジオコナ</t>
    </rPh>
    <phoneticPr fontId="1"/>
  </si>
  <si>
    <t>１　入居希望者に公開</t>
  </si>
  <si>
    <t>３　公開していない</t>
  </si>
  <si>
    <t>クレール青葉ヘルパーセンター</t>
    <rPh sb="4" eb="6">
      <t>アオバ</t>
    </rPh>
    <phoneticPr fontId="1"/>
  </si>
  <si>
    <t>横浜市青葉区藤が丘1-17-7</t>
    <rPh sb="0" eb="3">
      <t>ヨコハマシ</t>
    </rPh>
    <rPh sb="3" eb="6">
      <t>アオバク</t>
    </rPh>
    <rPh sb="6" eb="7">
      <t>フジ</t>
    </rPh>
    <rPh sb="8" eb="9">
      <t>オカ</t>
    </rPh>
    <phoneticPr fontId="1"/>
  </si>
  <si>
    <t>3500/時間</t>
    <rPh sb="5" eb="7">
      <t>ジカン</t>
    </rPh>
    <phoneticPr fontId="1"/>
  </si>
  <si>
    <t>実費</t>
    <rPh sb="0" eb="2">
      <t>ジッピ</t>
    </rPh>
    <phoneticPr fontId="1"/>
  </si>
  <si>
    <t>準備から帰設後の臥床まで対応</t>
    <rPh sb="0" eb="2">
      <t>ジュンビ</t>
    </rPh>
    <rPh sb="4" eb="7">
      <t>キセツゴ</t>
    </rPh>
    <rPh sb="8" eb="10">
      <t>ガショウ</t>
    </rPh>
    <rPh sb="12" eb="14">
      <t>タイオウ</t>
    </rPh>
    <phoneticPr fontId="1"/>
  </si>
  <si>
    <t>委託業務</t>
    <rPh sb="0" eb="4">
      <t>イタクギョウム</t>
    </rPh>
    <phoneticPr fontId="1"/>
  </si>
  <si>
    <t>委託業者の施術価格に準ずる。</t>
    <rPh sb="0" eb="4">
      <t>イタクギョウシャ</t>
    </rPh>
    <rPh sb="5" eb="9">
      <t>セジュツカカク</t>
    </rPh>
    <rPh sb="10" eb="11">
      <t>ジュン</t>
    </rPh>
    <phoneticPr fontId="1"/>
  </si>
  <si>
    <t>希望者のみ、自己負担で協力連携医療に依頼し実施となる。（年2回）</t>
    <rPh sb="0" eb="3">
      <t>キボウシャ</t>
    </rPh>
    <rPh sb="6" eb="10">
      <t>ジコフタン</t>
    </rPh>
    <rPh sb="11" eb="17">
      <t>キョウリョクレンケイイリョウ</t>
    </rPh>
    <rPh sb="18" eb="20">
      <t>イライ</t>
    </rPh>
    <rPh sb="21" eb="23">
      <t>ジッシ</t>
    </rPh>
    <rPh sb="28" eb="29">
      <t>ネン</t>
    </rPh>
    <rPh sb="30" eb="31">
      <t>カイ</t>
    </rPh>
    <phoneticPr fontId="1"/>
  </si>
  <si>
    <t>バイタル測定・排便チェック実施。</t>
    <rPh sb="4" eb="6">
      <t>ソクテイ</t>
    </rPh>
    <rPh sb="7" eb="9">
      <t>ハイベン</t>
    </rPh>
    <rPh sb="13" eb="15">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</si>
</sst>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577</v>
      </c>
      <c r="H17" s="35" t="s">
        <v>468</v>
      </c>
      <c r="I17" s="32">
        <v>803</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t="s">
        <v>2540</v>
      </c>
      <c r="K21" s="79"/>
      <c r="L21" s="79"/>
      <c r="M21" s="35" t="s">
        <v>464</v>
      </c>
      <c r="N21" s="79" t="s">
        <v>2541</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2543</v>
      </c>
      <c r="K24" s="87"/>
      <c r="L24" s="87"/>
      <c r="M24" s="87"/>
      <c r="N24" s="87"/>
      <c r="O24" s="78"/>
      <c r="P24" s="88"/>
    </row>
    <row r="25" spans="1:20" ht="20.100000000000001" customHeight="1">
      <c r="B25" s="134"/>
      <c r="C25" s="121"/>
      <c r="D25" s="121"/>
      <c r="E25" s="122"/>
      <c r="F25" s="194" t="s">
        <v>18</v>
      </c>
      <c r="G25" s="194"/>
      <c r="H25" s="95"/>
      <c r="I25" s="95"/>
      <c r="J25" s="87" t="s">
        <v>2544</v>
      </c>
      <c r="K25" s="87"/>
      <c r="L25" s="87"/>
      <c r="M25" s="87"/>
      <c r="N25" s="87"/>
      <c r="O25" s="78"/>
      <c r="P25" s="88"/>
    </row>
    <row r="26" spans="1:20" ht="20.100000000000001" customHeight="1">
      <c r="B26" s="153" t="s">
        <v>9</v>
      </c>
      <c r="C26" s="95"/>
      <c r="D26" s="95"/>
      <c r="E26" s="95"/>
      <c r="F26" s="166">
        <v>1995</v>
      </c>
      <c r="G26" s="167"/>
      <c r="H26" s="35" t="s">
        <v>465</v>
      </c>
      <c r="I26" s="167">
        <v>5</v>
      </c>
      <c r="J26" s="167"/>
      <c r="K26" s="35" t="s">
        <v>466</v>
      </c>
      <c r="L26" s="167">
        <v>10</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2545</v>
      </c>
      <c r="I31" s="190"/>
      <c r="J31" s="190"/>
      <c r="K31" s="190"/>
      <c r="L31" s="190"/>
      <c r="M31" s="190"/>
      <c r="N31" s="190"/>
      <c r="O31" s="190"/>
      <c r="P31" s="191"/>
      <c r="S31" s="15" t="str">
        <f>IF(H31="","未記入","")</f>
        <v/>
      </c>
    </row>
    <row r="32" spans="1:20" ht="39" customHeight="1">
      <c r="B32" s="134"/>
      <c r="C32" s="121"/>
      <c r="D32" s="121"/>
      <c r="E32" s="122"/>
      <c r="F32" s="157" t="s">
        <v>2546</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227</v>
      </c>
      <c r="H33" s="35" t="s">
        <v>468</v>
      </c>
      <c r="I33" s="32">
        <v>43</v>
      </c>
      <c r="J33" s="107"/>
      <c r="K33" s="107"/>
      <c r="L33" s="107"/>
      <c r="M33" s="107"/>
      <c r="N33" s="107"/>
      <c r="O33" s="107"/>
      <c r="P33" s="172"/>
      <c r="S33" s="15" t="str">
        <f>IF(OR(G33="",I33=""),"未記入","")</f>
        <v/>
      </c>
    </row>
    <row r="34" spans="2:20" ht="58.5" customHeight="1">
      <c r="B34" s="134"/>
      <c r="C34" s="121"/>
      <c r="D34" s="121"/>
      <c r="E34" s="122"/>
      <c r="F34" s="96" t="s">
        <v>2547</v>
      </c>
      <c r="G34" s="96"/>
      <c r="H34" s="96"/>
      <c r="I34" s="96"/>
      <c r="J34" s="96"/>
      <c r="K34" s="96"/>
      <c r="L34" s="96"/>
      <c r="M34" s="96"/>
      <c r="N34" s="96"/>
      <c r="O34" s="92"/>
      <c r="P34" s="173"/>
      <c r="S34" s="15" t="str">
        <f>IF(F34="","未記入","")</f>
        <v/>
      </c>
    </row>
    <row r="35" spans="2:20" ht="58.5" customHeight="1">
      <c r="B35" s="174" t="s">
        <v>550</v>
      </c>
      <c r="C35" s="85"/>
      <c r="D35" s="85"/>
      <c r="E35" s="86"/>
      <c r="F35" s="96" t="s">
        <v>2548</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2551</v>
      </c>
      <c r="K43" s="35" t="s">
        <v>468</v>
      </c>
      <c r="L43" s="11" t="s">
        <v>2552</v>
      </c>
      <c r="M43" s="35" t="s">
        <v>468</v>
      </c>
      <c r="N43" s="11" t="s">
        <v>2553</v>
      </c>
      <c r="O43" s="136"/>
      <c r="P43" s="137"/>
      <c r="S43" s="15" t="str">
        <f>IF(OR(J43="",L43="",N43=""),"未記入","")</f>
        <v/>
      </c>
    </row>
    <row r="44" spans="2:20" ht="20.100000000000001" customHeight="1">
      <c r="B44" s="153"/>
      <c r="C44" s="95"/>
      <c r="D44" s="95"/>
      <c r="E44" s="95"/>
      <c r="F44" s="95" t="s">
        <v>15</v>
      </c>
      <c r="G44" s="95"/>
      <c r="H44" s="95"/>
      <c r="I44" s="95"/>
      <c r="J44" s="64" t="s">
        <v>2551</v>
      </c>
      <c r="K44" s="35" t="s">
        <v>468</v>
      </c>
      <c r="L44" s="63" t="s">
        <v>2552</v>
      </c>
      <c r="M44" s="35" t="s">
        <v>468</v>
      </c>
      <c r="N44" s="63" t="s">
        <v>2554</v>
      </c>
      <c r="O44" s="136"/>
      <c r="P44" s="137"/>
    </row>
    <row r="45" spans="2:20" ht="20.100000000000001" customHeight="1">
      <c r="B45" s="153"/>
      <c r="C45" s="95"/>
      <c r="D45" s="95"/>
      <c r="E45" s="95"/>
      <c r="F45" s="103" t="s">
        <v>410</v>
      </c>
      <c r="G45" s="141"/>
      <c r="H45" s="141"/>
      <c r="I45" s="104"/>
      <c r="J45" s="78" t="s">
        <v>2555</v>
      </c>
      <c r="K45" s="79"/>
      <c r="L45" s="79"/>
      <c r="M45" s="35" t="s">
        <v>464</v>
      </c>
      <c r="N45" s="79" t="s">
        <v>2541</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2542</v>
      </c>
      <c r="K47" s="160"/>
      <c r="L47" s="161" t="s">
        <v>2541</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2556</v>
      </c>
      <c r="K49" s="87"/>
      <c r="L49" s="87"/>
      <c r="M49" s="87"/>
      <c r="N49" s="87"/>
      <c r="O49" s="78"/>
      <c r="P49" s="88"/>
    </row>
    <row r="50" spans="1:20" ht="20.100000000000001" customHeight="1">
      <c r="B50" s="195" t="s">
        <v>28</v>
      </c>
      <c r="C50" s="196"/>
      <c r="D50" s="196"/>
      <c r="E50" s="196"/>
      <c r="F50" s="196"/>
      <c r="G50" s="196"/>
      <c r="H50" s="196"/>
      <c r="I50" s="196"/>
      <c r="J50" s="166">
        <v>2022</v>
      </c>
      <c r="K50" s="167"/>
      <c r="L50" s="35" t="s">
        <v>465</v>
      </c>
      <c r="M50" s="61">
        <v>8</v>
      </c>
      <c r="N50" s="35" t="s">
        <v>466</v>
      </c>
      <c r="O50" s="61">
        <v>31</v>
      </c>
      <c r="P50" s="37" t="s">
        <v>467</v>
      </c>
      <c r="S50" s="15" t="str">
        <f>IF(OR(J50="",M50="",O50=""),"未記入","")</f>
        <v/>
      </c>
    </row>
    <row r="51" spans="1:20" ht="20.100000000000001" customHeight="1" thickBot="1">
      <c r="B51" s="197" t="s">
        <v>29</v>
      </c>
      <c r="C51" s="198"/>
      <c r="D51" s="198"/>
      <c r="E51" s="198"/>
      <c r="F51" s="198"/>
      <c r="G51" s="198"/>
      <c r="H51" s="198"/>
      <c r="I51" s="198"/>
      <c r="J51" s="199">
        <v>2022</v>
      </c>
      <c r="K51" s="200"/>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2557</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991.83</v>
      </c>
      <c r="H61" s="148"/>
      <c r="I61" s="148"/>
      <c r="J61" s="148"/>
      <c r="K61" s="216"/>
      <c r="L61" s="215" t="s">
        <v>496</v>
      </c>
      <c r="M61" s="203"/>
      <c r="N61" s="203"/>
      <c r="O61" s="203"/>
      <c r="P61" s="217"/>
    </row>
    <row r="62" spans="1:20" ht="20.100000000000001" customHeight="1">
      <c r="B62" s="153"/>
      <c r="C62" s="95"/>
      <c r="D62" s="81" t="s">
        <v>39</v>
      </c>
      <c r="E62" s="82"/>
      <c r="F62" s="119"/>
      <c r="G62" s="87" t="s">
        <v>2558</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2559</v>
      </c>
      <c r="L65" s="79"/>
      <c r="M65" s="79"/>
      <c r="N65" s="79"/>
      <c r="O65" s="79"/>
      <c r="P65" s="80"/>
    </row>
    <row r="66" spans="2:16" ht="20.100000000000001" customHeight="1">
      <c r="B66" s="153"/>
      <c r="C66" s="95"/>
      <c r="D66" s="206"/>
      <c r="E66" s="139"/>
      <c r="F66" s="140"/>
      <c r="G66" s="218"/>
      <c r="H66" s="81" t="s">
        <v>420</v>
      </c>
      <c r="I66" s="82"/>
      <c r="J66" s="119"/>
      <c r="K66" s="78" t="s">
        <v>2560</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2022</v>
      </c>
      <c r="L68" s="39" t="s">
        <v>465</v>
      </c>
      <c r="M68" s="61">
        <v>9</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2052</v>
      </c>
      <c r="L70" s="39" t="s">
        <v>465</v>
      </c>
      <c r="M70" s="61">
        <v>8</v>
      </c>
      <c r="N70" s="39" t="s">
        <v>466</v>
      </c>
      <c r="O70" s="61">
        <v>31</v>
      </c>
      <c r="P70" s="40" t="s">
        <v>467</v>
      </c>
    </row>
    <row r="71" spans="2:16" ht="20.100000000000001" customHeight="1">
      <c r="B71" s="153"/>
      <c r="C71" s="95"/>
      <c r="D71" s="120"/>
      <c r="E71" s="121"/>
      <c r="F71" s="122"/>
      <c r="G71" s="219"/>
      <c r="H71" s="76" t="s">
        <v>421</v>
      </c>
      <c r="I71" s="76"/>
      <c r="J71" s="77"/>
      <c r="K71" s="78" t="s">
        <v>2560</v>
      </c>
      <c r="L71" s="79"/>
      <c r="M71" s="79"/>
      <c r="N71" s="79"/>
      <c r="O71" s="79"/>
      <c r="P71" s="80"/>
    </row>
    <row r="72" spans="2:16" ht="20.100000000000001" customHeight="1">
      <c r="B72" s="433" t="s">
        <v>2355</v>
      </c>
      <c r="C72" s="434"/>
      <c r="D72" s="81" t="s">
        <v>40</v>
      </c>
      <c r="E72" s="82"/>
      <c r="F72" s="119"/>
      <c r="G72" s="135" t="s">
        <v>41</v>
      </c>
      <c r="H72" s="136"/>
      <c r="I72" s="136"/>
      <c r="J72" s="232"/>
      <c r="K72" s="78">
        <v>1236.99</v>
      </c>
      <c r="L72" s="79"/>
      <c r="M72" s="79"/>
      <c r="N72" s="76" t="s">
        <v>471</v>
      </c>
      <c r="O72" s="76"/>
      <c r="P72" s="201"/>
    </row>
    <row r="73" spans="2:16" ht="20.100000000000001" customHeight="1">
      <c r="B73" s="435"/>
      <c r="C73" s="436"/>
      <c r="D73" s="120"/>
      <c r="E73" s="121"/>
      <c r="F73" s="122"/>
      <c r="G73" s="196" t="s">
        <v>42</v>
      </c>
      <c r="H73" s="196"/>
      <c r="I73" s="196"/>
      <c r="J73" s="196"/>
      <c r="K73" s="78">
        <v>1236.99</v>
      </c>
      <c r="L73" s="79"/>
      <c r="M73" s="79"/>
      <c r="N73" s="76" t="s">
        <v>471</v>
      </c>
      <c r="O73" s="76"/>
      <c r="P73" s="201"/>
    </row>
    <row r="74" spans="2:16" ht="20.100000000000001" customHeight="1">
      <c r="B74" s="435"/>
      <c r="C74" s="436"/>
      <c r="D74" s="95" t="s">
        <v>43</v>
      </c>
      <c r="E74" s="95"/>
      <c r="F74" s="95"/>
      <c r="G74" s="87" t="s">
        <v>2561</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2562</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2563</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2559</v>
      </c>
      <c r="L83" s="79"/>
      <c r="M83" s="79"/>
      <c r="N83" s="79"/>
      <c r="O83" s="79"/>
      <c r="P83" s="80"/>
    </row>
    <row r="84" spans="2:19" ht="20.100000000000001" customHeight="1">
      <c r="B84" s="435"/>
      <c r="C84" s="436"/>
      <c r="D84" s="95"/>
      <c r="E84" s="95"/>
      <c r="F84" s="95"/>
      <c r="G84" s="218"/>
      <c r="H84" s="81" t="s">
        <v>420</v>
      </c>
      <c r="I84" s="82"/>
      <c r="J84" s="119"/>
      <c r="K84" s="78" t="s">
        <v>2560</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2022</v>
      </c>
      <c r="L86" s="39" t="s">
        <v>465</v>
      </c>
      <c r="M86" s="61">
        <v>9</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2052</v>
      </c>
      <c r="L88" s="39" t="s">
        <v>465</v>
      </c>
      <c r="M88" s="61">
        <v>8</v>
      </c>
      <c r="N88" s="39" t="s">
        <v>466</v>
      </c>
      <c r="O88" s="61">
        <v>31</v>
      </c>
      <c r="P88" s="40" t="s">
        <v>467</v>
      </c>
    </row>
    <row r="89" spans="2:19" ht="20.100000000000001" customHeight="1">
      <c r="B89" s="437"/>
      <c r="C89" s="438"/>
      <c r="D89" s="95"/>
      <c r="E89" s="95"/>
      <c r="F89" s="95"/>
      <c r="G89" s="219"/>
      <c r="H89" s="76" t="s">
        <v>421</v>
      </c>
      <c r="I89" s="76"/>
      <c r="J89" s="77"/>
      <c r="K89" s="78" t="s">
        <v>2560</v>
      </c>
      <c r="L89" s="79"/>
      <c r="M89" s="79"/>
      <c r="N89" s="79"/>
      <c r="O89" s="79"/>
      <c r="P89" s="80"/>
    </row>
    <row r="90" spans="2:19" ht="20.100000000000001" customHeight="1">
      <c r="B90" s="153" t="s">
        <v>45</v>
      </c>
      <c r="C90" s="95"/>
      <c r="D90" s="237" t="s">
        <v>46</v>
      </c>
      <c r="E90" s="82"/>
      <c r="F90" s="119"/>
      <c r="G90" s="87" t="s">
        <v>2564</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13.1</v>
      </c>
      <c r="K95" s="50" t="s">
        <v>471</v>
      </c>
      <c r="L95" s="78">
        <v>50</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v>
      </c>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4</v>
      </c>
      <c r="H107" s="119" t="s">
        <v>473</v>
      </c>
      <c r="I107" s="95" t="s">
        <v>68</v>
      </c>
      <c r="J107" s="95"/>
      <c r="K107" s="95"/>
      <c r="L107" s="95"/>
      <c r="M107" s="95"/>
      <c r="N107" s="78">
        <v>3</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2560</v>
      </c>
      <c r="H113" s="87"/>
      <c r="I113" s="87"/>
      <c r="J113" s="87"/>
      <c r="K113" s="87"/>
      <c r="L113" s="87"/>
      <c r="M113" s="87"/>
      <c r="N113" s="87"/>
      <c r="O113" s="78"/>
      <c r="P113" s="88"/>
    </row>
    <row r="114" spans="2:16" ht="20.100000000000001" customHeight="1">
      <c r="B114" s="242"/>
      <c r="C114" s="243"/>
      <c r="D114" s="237" t="s">
        <v>79</v>
      </c>
      <c r="E114" s="221"/>
      <c r="F114" s="222"/>
      <c r="G114" s="240" t="s">
        <v>2559</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2565</v>
      </c>
      <c r="H116" s="87"/>
      <c r="I116" s="87"/>
      <c r="J116" s="87"/>
      <c r="K116" s="87"/>
      <c r="L116" s="87"/>
      <c r="M116" s="87"/>
      <c r="N116" s="87"/>
      <c r="O116" s="78"/>
      <c r="P116" s="88"/>
    </row>
    <row r="117" spans="2:16" ht="20.100000000000001" customHeight="1">
      <c r="B117" s="220" t="s">
        <v>70</v>
      </c>
      <c r="C117" s="222"/>
      <c r="D117" s="75" t="s">
        <v>72</v>
      </c>
      <c r="E117" s="76"/>
      <c r="F117" s="77"/>
      <c r="G117" s="87" t="s">
        <v>2560</v>
      </c>
      <c r="H117" s="87"/>
      <c r="I117" s="87"/>
      <c r="J117" s="87"/>
      <c r="K117" s="87"/>
      <c r="L117" s="87"/>
      <c r="M117" s="87"/>
      <c r="N117" s="87"/>
      <c r="O117" s="78"/>
      <c r="P117" s="88"/>
    </row>
    <row r="118" spans="2:16" ht="20.100000000000001" customHeight="1">
      <c r="B118" s="223"/>
      <c r="C118" s="225"/>
      <c r="D118" s="84" t="s">
        <v>73</v>
      </c>
      <c r="E118" s="85"/>
      <c r="F118" s="86"/>
      <c r="G118" s="87" t="s">
        <v>2560</v>
      </c>
      <c r="H118" s="87"/>
      <c r="I118" s="87"/>
      <c r="J118" s="87"/>
      <c r="K118" s="87"/>
      <c r="L118" s="87"/>
      <c r="M118" s="87"/>
      <c r="N118" s="87"/>
      <c r="O118" s="78"/>
      <c r="P118" s="88"/>
    </row>
    <row r="119" spans="2:16" ht="20.100000000000001" customHeight="1">
      <c r="B119" s="223"/>
      <c r="C119" s="225"/>
      <c r="D119" s="245" t="s">
        <v>74</v>
      </c>
      <c r="E119" s="246"/>
      <c r="F119" s="247"/>
      <c r="G119" s="87" t="s">
        <v>2560</v>
      </c>
      <c r="H119" s="87"/>
      <c r="I119" s="87"/>
      <c r="J119" s="87"/>
      <c r="K119" s="87"/>
      <c r="L119" s="87"/>
      <c r="M119" s="87"/>
      <c r="N119" s="87"/>
      <c r="O119" s="78"/>
      <c r="P119" s="88"/>
    </row>
    <row r="120" spans="2:16" ht="20.100000000000001" customHeight="1">
      <c r="B120" s="223"/>
      <c r="C120" s="225"/>
      <c r="D120" s="75" t="s">
        <v>75</v>
      </c>
      <c r="E120" s="76"/>
      <c r="F120" s="77"/>
      <c r="G120" s="87" t="s">
        <v>2560</v>
      </c>
      <c r="H120" s="87"/>
      <c r="I120" s="87"/>
      <c r="J120" s="87"/>
      <c r="K120" s="87"/>
      <c r="L120" s="87"/>
      <c r="M120" s="87"/>
      <c r="N120" s="87"/>
      <c r="O120" s="78"/>
      <c r="P120" s="88"/>
    </row>
    <row r="121" spans="2:16" ht="20.100000000000001" customHeight="1">
      <c r="B121" s="223"/>
      <c r="C121" s="225"/>
      <c r="D121" s="75" t="s">
        <v>76</v>
      </c>
      <c r="E121" s="76"/>
      <c r="F121" s="77"/>
      <c r="G121" s="87" t="s">
        <v>2560</v>
      </c>
      <c r="H121" s="87"/>
      <c r="I121" s="87"/>
      <c r="J121" s="87"/>
      <c r="K121" s="87"/>
      <c r="L121" s="87"/>
      <c r="M121" s="87"/>
      <c r="N121" s="87"/>
      <c r="O121" s="78"/>
      <c r="P121" s="88"/>
    </row>
    <row r="122" spans="2:16" ht="20.100000000000001" customHeight="1">
      <c r="B122" s="248"/>
      <c r="C122" s="249"/>
      <c r="D122" s="75" t="s">
        <v>77</v>
      </c>
      <c r="E122" s="76"/>
      <c r="F122" s="77"/>
      <c r="G122" s="87" t="s">
        <v>2560</v>
      </c>
      <c r="H122" s="87"/>
      <c r="I122" s="87"/>
      <c r="J122" s="87"/>
      <c r="K122" s="87"/>
      <c r="L122" s="87"/>
      <c r="M122" s="87"/>
      <c r="N122" s="87"/>
      <c r="O122" s="78"/>
      <c r="P122" s="88"/>
    </row>
    <row r="123" spans="2:16" ht="20.100000000000001" customHeight="1">
      <c r="B123" s="220" t="s">
        <v>411</v>
      </c>
      <c r="C123" s="222"/>
      <c r="D123" s="75" t="s">
        <v>429</v>
      </c>
      <c r="E123" s="76"/>
      <c r="F123" s="77"/>
      <c r="G123" s="87" t="s">
        <v>2566</v>
      </c>
      <c r="H123" s="87"/>
      <c r="I123" s="87"/>
      <c r="J123" s="87"/>
      <c r="K123" s="87"/>
      <c r="L123" s="87"/>
      <c r="M123" s="87"/>
      <c r="N123" s="87"/>
      <c r="O123" s="78"/>
      <c r="P123" s="88"/>
    </row>
    <row r="124" spans="2:16" ht="20.100000000000001" customHeight="1">
      <c r="B124" s="223"/>
      <c r="C124" s="225"/>
      <c r="D124" s="84" t="s">
        <v>430</v>
      </c>
      <c r="E124" s="85"/>
      <c r="F124" s="86"/>
      <c r="G124" s="87" t="s">
        <v>2567</v>
      </c>
      <c r="H124" s="87"/>
      <c r="I124" s="87"/>
      <c r="J124" s="87"/>
      <c r="K124" s="87"/>
      <c r="L124" s="87"/>
      <c r="M124" s="87"/>
      <c r="N124" s="87"/>
      <c r="O124" s="78"/>
      <c r="P124" s="88"/>
    </row>
    <row r="125" spans="2:16" ht="20.100000000000001" customHeight="1">
      <c r="B125" s="223"/>
      <c r="C125" s="225"/>
      <c r="D125" s="245" t="s">
        <v>431</v>
      </c>
      <c r="E125" s="246"/>
      <c r="F125" s="247"/>
      <c r="G125" s="87" t="s">
        <v>2568</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2569</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2570</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2571</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2571</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2571</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2571</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2571</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2571</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2572</v>
      </c>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2573</v>
      </c>
      <c r="J201" s="97"/>
      <c r="K201" s="97"/>
      <c r="L201" s="97"/>
      <c r="M201" s="97"/>
      <c r="N201" s="97"/>
      <c r="O201" s="98"/>
      <c r="P201" s="99"/>
    </row>
    <row r="202" spans="1:20" ht="39.950000000000003" customHeight="1">
      <c r="B202" s="293"/>
      <c r="C202" s="294"/>
      <c r="D202" s="109"/>
      <c r="E202" s="110"/>
      <c r="F202" s="95" t="s">
        <v>103</v>
      </c>
      <c r="G202" s="95"/>
      <c r="H202" s="95"/>
      <c r="I202" s="96" t="s">
        <v>2574</v>
      </c>
      <c r="J202" s="97"/>
      <c r="K202" s="97"/>
      <c r="L202" s="97"/>
      <c r="M202" s="97"/>
      <c r="N202" s="97"/>
      <c r="O202" s="98"/>
      <c r="P202" s="99"/>
    </row>
    <row r="203" spans="1:20" ht="79.5" customHeight="1">
      <c r="B203" s="293"/>
      <c r="C203" s="294"/>
      <c r="D203" s="109"/>
      <c r="E203" s="110"/>
      <c r="F203" s="95" t="s">
        <v>104</v>
      </c>
      <c r="G203" s="95"/>
      <c r="H203" s="95"/>
      <c r="I203" s="96" t="s">
        <v>2575</v>
      </c>
      <c r="J203" s="97"/>
      <c r="K203" s="97"/>
      <c r="L203" s="97"/>
      <c r="M203" s="97"/>
      <c r="N203" s="97"/>
      <c r="O203" s="98"/>
      <c r="P203" s="99"/>
    </row>
    <row r="204" spans="1:20" ht="79.5" customHeight="1">
      <c r="B204" s="293"/>
      <c r="C204" s="294"/>
      <c r="D204" s="109"/>
      <c r="E204" s="110"/>
      <c r="F204" s="95" t="s">
        <v>413</v>
      </c>
      <c r="G204" s="95"/>
      <c r="H204" s="95"/>
      <c r="I204" s="96" t="s">
        <v>2576</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2560</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2560</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2560</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t="s">
        <v>2573</v>
      </c>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t="s">
        <v>2577</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2578</v>
      </c>
      <c r="J235" s="97"/>
      <c r="K235" s="97"/>
      <c r="L235" s="97"/>
      <c r="M235" s="97"/>
      <c r="N235" s="97"/>
      <c r="O235" s="98"/>
      <c r="P235" s="99"/>
    </row>
    <row r="236" spans="1:20" ht="39.950000000000003" customHeight="1">
      <c r="B236" s="293"/>
      <c r="C236" s="294"/>
      <c r="D236" s="288"/>
      <c r="E236" s="110"/>
      <c r="F236" s="95" t="s">
        <v>103</v>
      </c>
      <c r="G236" s="95"/>
      <c r="H236" s="95"/>
      <c r="I236" s="96" t="s">
        <v>2580</v>
      </c>
      <c r="J236" s="97"/>
      <c r="K236" s="97"/>
      <c r="L236" s="97"/>
      <c r="M236" s="97"/>
      <c r="N236" s="97"/>
      <c r="O236" s="98"/>
      <c r="P236" s="99"/>
    </row>
    <row r="237" spans="1:20" ht="39.950000000000003" customHeight="1">
      <c r="B237" s="293"/>
      <c r="C237" s="294"/>
      <c r="D237" s="288"/>
      <c r="E237" s="110"/>
      <c r="F237" s="194" t="s">
        <v>105</v>
      </c>
      <c r="G237" s="194"/>
      <c r="H237" s="194"/>
      <c r="I237" s="96" t="s">
        <v>2579</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2559</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2559</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2560</v>
      </c>
      <c r="K263" s="87"/>
      <c r="L263" s="87"/>
      <c r="M263" s="87"/>
      <c r="N263" s="87"/>
      <c r="O263" s="78"/>
      <c r="P263" s="88"/>
      <c r="S263" s="15" t="str">
        <f>IF(J263="","未記入","")</f>
        <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t="s">
        <v>2581</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2581</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2560</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2582</v>
      </c>
      <c r="K271" s="105"/>
      <c r="L271" s="105"/>
      <c r="M271" s="105"/>
      <c r="N271" s="105"/>
      <c r="O271" s="105"/>
      <c r="P271" s="106"/>
    </row>
    <row r="272" spans="2:20" ht="20.100000000000001" customHeight="1">
      <c r="B272" s="153" t="s">
        <v>127</v>
      </c>
      <c r="C272" s="95"/>
      <c r="D272" s="95"/>
      <c r="E272" s="95"/>
      <c r="F272" s="78">
        <v>50</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f>IF(OR($H$285&lt;&gt;"",$K$285&lt;&gt;""),SUM($H$285,$K$285),"")</f>
        <v>24</v>
      </c>
      <c r="F285" s="244"/>
      <c r="G285" s="244"/>
      <c r="H285" s="78"/>
      <c r="I285" s="79"/>
      <c r="J285" s="160"/>
      <c r="K285" s="87">
        <v>24</v>
      </c>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1</v>
      </c>
      <c r="F291" s="244"/>
      <c r="G291" s="244"/>
      <c r="H291" s="78"/>
      <c r="I291" s="79"/>
      <c r="J291" s="160"/>
      <c r="K291" s="87">
        <v>1</v>
      </c>
      <c r="L291" s="87"/>
      <c r="M291" s="87"/>
      <c r="N291" s="87"/>
      <c r="O291" s="78"/>
      <c r="P291" s="88"/>
    </row>
    <row r="292" spans="2:20" ht="20.100000000000001" customHeight="1">
      <c r="B292" s="153" t="s">
        <v>145</v>
      </c>
      <c r="C292" s="95"/>
      <c r="D292" s="95"/>
      <c r="E292" s="244">
        <f>IF(OR($H$292&lt;&gt;"",$K$292&lt;&gt;""),SUM($H$292,$K$292),"")</f>
        <v>4</v>
      </c>
      <c r="F292" s="244"/>
      <c r="G292" s="244"/>
      <c r="H292" s="78"/>
      <c r="I292" s="79"/>
      <c r="J292" s="160"/>
      <c r="K292" s="87">
        <v>4</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13</v>
      </c>
      <c r="H303" s="141"/>
      <c r="I303" s="104"/>
      <c r="J303" s="87">
        <v>1</v>
      </c>
      <c r="K303" s="87"/>
      <c r="L303" s="87"/>
      <c r="M303" s="87">
        <v>12</v>
      </c>
      <c r="N303" s="87"/>
      <c r="O303" s="78"/>
      <c r="P303" s="88"/>
    </row>
    <row r="304" spans="2:20" ht="20.100000000000001" customHeight="1">
      <c r="B304" s="153" t="s">
        <v>158</v>
      </c>
      <c r="C304" s="95"/>
      <c r="D304" s="95"/>
      <c r="E304" s="95"/>
      <c r="F304" s="95"/>
      <c r="G304" s="103">
        <f>IF(OR($J$304&lt;&gt;"",$M$304&lt;&gt;""),SUM($J$304,$M$304),"")</f>
        <v>4</v>
      </c>
      <c r="H304" s="141"/>
      <c r="I304" s="104"/>
      <c r="J304" s="87"/>
      <c r="K304" s="87"/>
      <c r="L304" s="87"/>
      <c r="M304" s="87">
        <v>4</v>
      </c>
      <c r="N304" s="87"/>
      <c r="O304" s="78"/>
      <c r="P304" s="88"/>
    </row>
    <row r="305" spans="1:20" ht="20.100000000000001" customHeight="1">
      <c r="B305" s="153" t="s">
        <v>390</v>
      </c>
      <c r="C305" s="95"/>
      <c r="D305" s="95"/>
      <c r="E305" s="95"/>
      <c r="F305" s="95"/>
      <c r="G305" s="103">
        <f>IF(OR($J$305&lt;&gt;"",$M$305&lt;&gt;""),SUM($J$305,$M$305),"")</f>
        <v>8</v>
      </c>
      <c r="H305" s="141"/>
      <c r="I305" s="104"/>
      <c r="J305" s="87"/>
      <c r="K305" s="87"/>
      <c r="L305" s="87"/>
      <c r="M305" s="87">
        <v>8</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21</v>
      </c>
      <c r="H321" s="47" t="s">
        <v>485</v>
      </c>
      <c r="I321" s="29">
        <v>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2560</v>
      </c>
      <c r="M339" s="148"/>
      <c r="N339" s="148"/>
      <c r="O339" s="148"/>
      <c r="P339" s="149"/>
    </row>
    <row r="340" spans="2:20" ht="20.100000000000001" customHeight="1">
      <c r="B340" s="138"/>
      <c r="C340" s="139"/>
      <c r="D340" s="139"/>
      <c r="E340" s="139"/>
      <c r="F340" s="140"/>
      <c r="G340" s="237" t="s">
        <v>440</v>
      </c>
      <c r="H340" s="222"/>
      <c r="I340" s="78" t="s">
        <v>2560</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2583</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v>19</v>
      </c>
      <c r="K345" s="28"/>
      <c r="L345" s="28"/>
      <c r="M345" s="28"/>
      <c r="N345" s="28"/>
      <c r="O345" s="28"/>
      <c r="P345" s="28"/>
      <c r="Q345" s="12"/>
    </row>
    <row r="346" spans="2:20" ht="20.100000000000001" customHeight="1">
      <c r="B346" s="220" t="s">
        <v>181</v>
      </c>
      <c r="C346" s="221"/>
      <c r="D346" s="221"/>
      <c r="E346" s="221"/>
      <c r="F346" s="222"/>
      <c r="G346" s="28"/>
      <c r="H346" s="28"/>
      <c r="I346" s="28"/>
      <c r="J346" s="28">
        <v>15</v>
      </c>
      <c r="K346" s="28"/>
      <c r="L346" s="28"/>
      <c r="M346" s="28"/>
      <c r="N346" s="28"/>
      <c r="O346" s="28"/>
      <c r="P346" s="28"/>
      <c r="Q346" s="12"/>
    </row>
    <row r="347" spans="2:20" ht="20.100000000000001" customHeight="1">
      <c r="B347" s="348" t="s">
        <v>182</v>
      </c>
      <c r="C347" s="349"/>
      <c r="D347" s="75" t="s">
        <v>183</v>
      </c>
      <c r="E347" s="76"/>
      <c r="F347" s="77"/>
      <c r="G347" s="28"/>
      <c r="H347" s="28"/>
      <c r="I347" s="28"/>
      <c r="J347" s="28">
        <v>10</v>
      </c>
      <c r="K347" s="28"/>
      <c r="L347" s="28"/>
      <c r="M347" s="28"/>
      <c r="N347" s="28"/>
      <c r="O347" s="28"/>
      <c r="P347" s="28"/>
      <c r="Q347" s="12"/>
    </row>
    <row r="348" spans="2:20" ht="20.100000000000001" customHeight="1">
      <c r="B348" s="350"/>
      <c r="C348" s="351"/>
      <c r="D348" s="237" t="s">
        <v>184</v>
      </c>
      <c r="E348" s="221"/>
      <c r="F348" s="222"/>
      <c r="G348" s="346"/>
      <c r="H348" s="346"/>
      <c r="I348" s="346"/>
      <c r="J348" s="346">
        <v>14</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2560</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2584</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2585</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2572</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2559</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2559</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2586</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v>30</v>
      </c>
      <c r="K370" s="79"/>
      <c r="L370" s="79"/>
      <c r="M370" s="76" t="s">
        <v>443</v>
      </c>
      <c r="N370" s="76"/>
      <c r="O370" s="76"/>
      <c r="P370" s="201"/>
      <c r="S370" s="15" t="str">
        <f>IF(F368=MST!CI6,IF(J370="","未記入",""),"")</f>
        <v/>
      </c>
    </row>
    <row r="371" spans="2:20" ht="120" customHeight="1">
      <c r="B371" s="306" t="s">
        <v>196</v>
      </c>
      <c r="C371" s="95"/>
      <c r="D371" s="95" t="s">
        <v>197</v>
      </c>
      <c r="E371" s="95"/>
      <c r="F371" s="92" t="s">
        <v>2587</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2588</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255</v>
      </c>
      <c r="J376" s="87"/>
      <c r="K376" s="87"/>
      <c r="L376" s="87"/>
      <c r="M376" s="78" t="s">
        <v>2589</v>
      </c>
      <c r="N376" s="79"/>
      <c r="O376" s="79"/>
      <c r="P376" s="80"/>
    </row>
    <row r="377" spans="2:20" ht="20.100000000000001" customHeight="1">
      <c r="B377" s="153"/>
      <c r="C377" s="95"/>
      <c r="D377" s="95"/>
      <c r="E377" s="75" t="s">
        <v>210</v>
      </c>
      <c r="F377" s="76"/>
      <c r="G377" s="76"/>
      <c r="H377" s="77"/>
      <c r="I377" s="78">
        <v>85</v>
      </c>
      <c r="J377" s="79"/>
      <c r="K377" s="79"/>
      <c r="L377" s="55" t="s">
        <v>479</v>
      </c>
      <c r="M377" s="78">
        <v>75</v>
      </c>
      <c r="N377" s="79"/>
      <c r="O377" s="79"/>
      <c r="P377" s="40" t="s">
        <v>479</v>
      </c>
    </row>
    <row r="378" spans="2:20" ht="20.100000000000001" customHeight="1">
      <c r="B378" s="153" t="s">
        <v>45</v>
      </c>
      <c r="C378" s="95"/>
      <c r="D378" s="95"/>
      <c r="E378" s="75" t="s">
        <v>211</v>
      </c>
      <c r="F378" s="76"/>
      <c r="G378" s="76"/>
      <c r="H378" s="77"/>
      <c r="I378" s="78">
        <v>13.1</v>
      </c>
      <c r="J378" s="79"/>
      <c r="K378" s="79"/>
      <c r="L378" s="55" t="s">
        <v>471</v>
      </c>
      <c r="M378" s="78">
        <v>13.1</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100000</v>
      </c>
      <c r="J383" s="79"/>
      <c r="K383" s="79"/>
      <c r="L383" s="50" t="s">
        <v>480</v>
      </c>
      <c r="M383" s="78">
        <v>100000</v>
      </c>
      <c r="N383" s="79"/>
      <c r="O383" s="79"/>
      <c r="P383" s="37" t="s">
        <v>480</v>
      </c>
    </row>
    <row r="384" spans="2:20" ht="20.100000000000001" customHeight="1">
      <c r="B384" s="133" t="s">
        <v>204</v>
      </c>
      <c r="C384" s="82"/>
      <c r="D384" s="82"/>
      <c r="E384" s="82"/>
      <c r="F384" s="82"/>
      <c r="G384" s="82"/>
      <c r="H384" s="119"/>
      <c r="I384" s="78"/>
      <c r="J384" s="79"/>
      <c r="K384" s="79"/>
      <c r="L384" s="50" t="s">
        <v>480</v>
      </c>
      <c r="M384" s="78"/>
      <c r="N384" s="79"/>
      <c r="O384" s="79"/>
      <c r="P384" s="37" t="s">
        <v>480</v>
      </c>
    </row>
    <row r="385" spans="2:20" ht="20.100000000000001" customHeight="1">
      <c r="B385" s="373"/>
      <c r="C385" s="75" t="s">
        <v>205</v>
      </c>
      <c r="D385" s="76"/>
      <c r="E385" s="76"/>
      <c r="F385" s="76"/>
      <c r="G385" s="76"/>
      <c r="H385" s="77"/>
      <c r="I385" s="78">
        <v>68000</v>
      </c>
      <c r="J385" s="79"/>
      <c r="K385" s="79"/>
      <c r="L385" s="50" t="s">
        <v>480</v>
      </c>
      <c r="M385" s="78">
        <v>52000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42120</v>
      </c>
      <c r="J387" s="79"/>
      <c r="K387" s="79"/>
      <c r="L387" s="50" t="s">
        <v>480</v>
      </c>
      <c r="M387" s="78">
        <v>42120</v>
      </c>
      <c r="N387" s="79"/>
      <c r="O387" s="79"/>
      <c r="P387" s="37" t="s">
        <v>480</v>
      </c>
    </row>
    <row r="388" spans="2:20" ht="20.100000000000001" customHeight="1">
      <c r="B388" s="153"/>
      <c r="C388" s="374"/>
      <c r="D388" s="374"/>
      <c r="E388" s="75" t="s">
        <v>217</v>
      </c>
      <c r="F388" s="76"/>
      <c r="G388" s="76"/>
      <c r="H388" s="77"/>
      <c r="I388" s="78">
        <v>9000</v>
      </c>
      <c r="J388" s="79"/>
      <c r="K388" s="79"/>
      <c r="L388" s="50" t="s">
        <v>480</v>
      </c>
      <c r="M388" s="78">
        <v>9000</v>
      </c>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t="s">
        <v>2590</v>
      </c>
      <c r="J391" s="79"/>
      <c r="K391" s="79"/>
      <c r="L391" s="50" t="s">
        <v>480</v>
      </c>
      <c r="M391" s="78" t="s">
        <v>2590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2591</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1.5</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2592</v>
      </c>
      <c r="H401" s="93"/>
      <c r="I401" s="93"/>
      <c r="J401" s="93"/>
      <c r="K401" s="93"/>
      <c r="L401" s="93"/>
      <c r="M401" s="93"/>
      <c r="N401" s="93"/>
      <c r="O401" s="93"/>
      <c r="P401" s="94"/>
    </row>
    <row r="402" spans="2:20" ht="120" customHeight="1">
      <c r="B402" s="142" t="s">
        <v>216</v>
      </c>
      <c r="C402" s="76"/>
      <c r="D402" s="76"/>
      <c r="E402" s="76"/>
      <c r="F402" s="77"/>
      <c r="G402" s="92" t="s">
        <v>2593</v>
      </c>
      <c r="H402" s="93"/>
      <c r="I402" s="93"/>
      <c r="J402" s="93"/>
      <c r="K402" s="93"/>
      <c r="L402" s="93"/>
      <c r="M402" s="93"/>
      <c r="N402" s="93"/>
      <c r="O402" s="93"/>
      <c r="P402" s="94"/>
    </row>
    <row r="403" spans="2:20" ht="120" customHeight="1">
      <c r="B403" s="142" t="s">
        <v>219</v>
      </c>
      <c r="C403" s="76"/>
      <c r="D403" s="76"/>
      <c r="E403" s="76"/>
      <c r="F403" s="77"/>
      <c r="G403" s="92" t="s">
        <v>2594</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2595</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22</v>
      </c>
      <c r="I431" s="148"/>
      <c r="J431" s="148"/>
      <c r="K431" s="148"/>
      <c r="L431" s="148"/>
      <c r="M431" s="148"/>
      <c r="N431" s="148"/>
      <c r="O431" s="148"/>
      <c r="P431" s="49" t="s">
        <v>476</v>
      </c>
    </row>
    <row r="432" spans="1:20" ht="20.100000000000001" customHeight="1">
      <c r="B432" s="134"/>
      <c r="C432" s="122"/>
      <c r="D432" s="95" t="s">
        <v>245</v>
      </c>
      <c r="E432" s="95"/>
      <c r="F432" s="95"/>
      <c r="G432" s="95"/>
      <c r="H432" s="78">
        <v>23</v>
      </c>
      <c r="I432" s="79"/>
      <c r="J432" s="79"/>
      <c r="K432" s="79"/>
      <c r="L432" s="79"/>
      <c r="M432" s="79"/>
      <c r="N432" s="79"/>
      <c r="O432" s="79"/>
      <c r="P432" s="37" t="s">
        <v>478</v>
      </c>
    </row>
    <row r="433" spans="2:16" ht="20.100000000000001" customHeight="1">
      <c r="B433" s="153" t="s">
        <v>241</v>
      </c>
      <c r="C433" s="95"/>
      <c r="D433" s="95" t="s">
        <v>246</v>
      </c>
      <c r="E433" s="95"/>
      <c r="F433" s="95"/>
      <c r="G433" s="95"/>
      <c r="H433" s="78">
        <v>1</v>
      </c>
      <c r="I433" s="79"/>
      <c r="J433" s="79"/>
      <c r="K433" s="79"/>
      <c r="L433" s="79"/>
      <c r="M433" s="79"/>
      <c r="N433" s="79"/>
      <c r="O433" s="79"/>
      <c r="P433" s="37" t="s">
        <v>478</v>
      </c>
    </row>
    <row r="434" spans="2:16" ht="20.100000000000001" customHeight="1">
      <c r="B434" s="153"/>
      <c r="C434" s="95"/>
      <c r="D434" s="95" t="s">
        <v>247</v>
      </c>
      <c r="E434" s="95"/>
      <c r="F434" s="95"/>
      <c r="G434" s="95"/>
      <c r="H434" s="78">
        <v>12</v>
      </c>
      <c r="I434" s="79"/>
      <c r="J434" s="79"/>
      <c r="K434" s="79"/>
      <c r="L434" s="79"/>
      <c r="M434" s="79"/>
      <c r="N434" s="79"/>
      <c r="O434" s="79"/>
      <c r="P434" s="37" t="s">
        <v>478</v>
      </c>
    </row>
    <row r="435" spans="2:16" ht="20.100000000000001" customHeight="1">
      <c r="B435" s="153"/>
      <c r="C435" s="95"/>
      <c r="D435" s="95" t="s">
        <v>248</v>
      </c>
      <c r="E435" s="95"/>
      <c r="F435" s="95"/>
      <c r="G435" s="95"/>
      <c r="H435" s="78">
        <v>20</v>
      </c>
      <c r="I435" s="79"/>
      <c r="J435" s="79"/>
      <c r="K435" s="79"/>
      <c r="L435" s="79"/>
      <c r="M435" s="79"/>
      <c r="N435" s="79"/>
      <c r="O435" s="79"/>
      <c r="P435" s="37" t="s">
        <v>478</v>
      </c>
    </row>
    <row r="436" spans="2:16" ht="20.100000000000001" customHeight="1">
      <c r="B436" s="153"/>
      <c r="C436" s="95"/>
      <c r="D436" s="95" t="s">
        <v>249</v>
      </c>
      <c r="E436" s="95"/>
      <c r="F436" s="95"/>
      <c r="G436" s="95"/>
      <c r="H436" s="78">
        <v>12</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v>1</v>
      </c>
      <c r="I440" s="79"/>
      <c r="J440" s="79"/>
      <c r="K440" s="79"/>
      <c r="L440" s="79"/>
      <c r="M440" s="79"/>
      <c r="N440" s="79"/>
      <c r="O440" s="79"/>
      <c r="P440" s="37" t="s">
        <v>478</v>
      </c>
    </row>
    <row r="441" spans="2:16" ht="20.100000000000001" customHeight="1">
      <c r="B441" s="398"/>
      <c r="C441" s="399"/>
      <c r="D441" s="95" t="s">
        <v>254</v>
      </c>
      <c r="E441" s="95"/>
      <c r="F441" s="95"/>
      <c r="G441" s="95"/>
      <c r="H441" s="78">
        <v>15</v>
      </c>
      <c r="I441" s="79"/>
      <c r="J441" s="79"/>
      <c r="K441" s="79"/>
      <c r="L441" s="79"/>
      <c r="M441" s="79"/>
      <c r="N441" s="79"/>
      <c r="O441" s="79"/>
      <c r="P441" s="37" t="s">
        <v>478</v>
      </c>
    </row>
    <row r="442" spans="2:16" ht="20.100000000000001" customHeight="1">
      <c r="B442" s="398"/>
      <c r="C442" s="399"/>
      <c r="D442" s="95" t="s">
        <v>255</v>
      </c>
      <c r="E442" s="95"/>
      <c r="F442" s="95"/>
      <c r="G442" s="95"/>
      <c r="H442" s="78">
        <v>7</v>
      </c>
      <c r="I442" s="79"/>
      <c r="J442" s="79"/>
      <c r="K442" s="79"/>
      <c r="L442" s="79"/>
      <c r="M442" s="79"/>
      <c r="N442" s="79"/>
      <c r="O442" s="79"/>
      <c r="P442" s="37" t="s">
        <v>478</v>
      </c>
    </row>
    <row r="443" spans="2:16" ht="20.100000000000001" customHeight="1">
      <c r="B443" s="398"/>
      <c r="C443" s="399"/>
      <c r="D443" s="95" t="s">
        <v>256</v>
      </c>
      <c r="E443" s="95"/>
      <c r="F443" s="95"/>
      <c r="G443" s="95"/>
      <c r="H443" s="78">
        <v>16</v>
      </c>
      <c r="I443" s="79"/>
      <c r="J443" s="79"/>
      <c r="K443" s="79"/>
      <c r="L443" s="79"/>
      <c r="M443" s="79"/>
      <c r="N443" s="79"/>
      <c r="O443" s="79"/>
      <c r="P443" s="37" t="s">
        <v>478</v>
      </c>
    </row>
    <row r="444" spans="2:16" ht="20.100000000000001" customHeight="1">
      <c r="B444" s="400"/>
      <c r="C444" s="401"/>
      <c r="D444" s="95" t="s">
        <v>257</v>
      </c>
      <c r="E444" s="95"/>
      <c r="F444" s="95"/>
      <c r="G444" s="95"/>
      <c r="H444" s="78">
        <v>6</v>
      </c>
      <c r="I444" s="79"/>
      <c r="J444" s="79"/>
      <c r="K444" s="79"/>
      <c r="L444" s="79"/>
      <c r="M444" s="79"/>
      <c r="N444" s="79"/>
      <c r="O444" s="79"/>
      <c r="P444" s="37" t="s">
        <v>478</v>
      </c>
    </row>
    <row r="445" spans="2:16" ht="20.100000000000001" customHeight="1">
      <c r="B445" s="153" t="s">
        <v>243</v>
      </c>
      <c r="C445" s="95"/>
      <c r="D445" s="95" t="s">
        <v>258</v>
      </c>
      <c r="E445" s="95"/>
      <c r="F445" s="95"/>
      <c r="G445" s="95"/>
      <c r="H445" s="78">
        <v>4</v>
      </c>
      <c r="I445" s="79"/>
      <c r="J445" s="79"/>
      <c r="K445" s="79"/>
      <c r="L445" s="79"/>
      <c r="M445" s="79"/>
      <c r="N445" s="79"/>
      <c r="O445" s="79"/>
      <c r="P445" s="37" t="s">
        <v>478</v>
      </c>
    </row>
    <row r="446" spans="2:16" ht="20.100000000000001" customHeight="1">
      <c r="B446" s="153"/>
      <c r="C446" s="95"/>
      <c r="D446" s="95" t="s">
        <v>259</v>
      </c>
      <c r="E446" s="95"/>
      <c r="F446" s="95"/>
      <c r="G446" s="95"/>
      <c r="H446" s="78">
        <v>9</v>
      </c>
      <c r="I446" s="79"/>
      <c r="J446" s="79"/>
      <c r="K446" s="79"/>
      <c r="L446" s="79"/>
      <c r="M446" s="79"/>
      <c r="N446" s="79"/>
      <c r="O446" s="79"/>
      <c r="P446" s="37" t="s">
        <v>478</v>
      </c>
    </row>
    <row r="447" spans="2:16" ht="20.100000000000001" customHeight="1">
      <c r="B447" s="153"/>
      <c r="C447" s="95"/>
      <c r="D447" s="95" t="s">
        <v>260</v>
      </c>
      <c r="E447" s="95"/>
      <c r="F447" s="95"/>
      <c r="G447" s="95"/>
      <c r="H447" s="78">
        <v>32</v>
      </c>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80</v>
      </c>
      <c r="I453" s="148"/>
      <c r="J453" s="148"/>
      <c r="K453" s="148"/>
      <c r="L453" s="148"/>
      <c r="M453" s="148"/>
      <c r="N453" s="148"/>
      <c r="O453" s="148"/>
      <c r="P453" s="49" t="s">
        <v>484</v>
      </c>
    </row>
    <row r="454" spans="2:20" ht="20.100000000000001" customHeight="1">
      <c r="B454" s="153" t="s">
        <v>266</v>
      </c>
      <c r="C454" s="95"/>
      <c r="D454" s="95"/>
      <c r="E454" s="95"/>
      <c r="F454" s="95"/>
      <c r="G454" s="95"/>
      <c r="H454" s="78">
        <v>45</v>
      </c>
      <c r="I454" s="79"/>
      <c r="J454" s="79"/>
      <c r="K454" s="79"/>
      <c r="L454" s="79"/>
      <c r="M454" s="79"/>
      <c r="N454" s="79"/>
      <c r="O454" s="79"/>
      <c r="P454" s="37" t="s">
        <v>476</v>
      </c>
    </row>
    <row r="455" spans="2:20" ht="20.100000000000001" customHeight="1">
      <c r="B455" s="153" t="s">
        <v>267</v>
      </c>
      <c r="C455" s="95"/>
      <c r="D455" s="95"/>
      <c r="E455" s="95"/>
      <c r="F455" s="95"/>
      <c r="G455" s="95"/>
      <c r="H455" s="78">
        <v>90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v>1</v>
      </c>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v>5</v>
      </c>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1</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2596</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2597</v>
      </c>
      <c r="I475" s="93"/>
      <c r="J475" s="93"/>
      <c r="K475" s="93"/>
      <c r="L475" s="93"/>
      <c r="M475" s="93"/>
      <c r="N475" s="93"/>
      <c r="O475" s="93"/>
      <c r="P475" s="94"/>
    </row>
    <row r="476" spans="1:20" ht="20.100000000000001" customHeight="1">
      <c r="B476" s="408"/>
      <c r="C476" s="75" t="s">
        <v>14</v>
      </c>
      <c r="D476" s="76"/>
      <c r="E476" s="76"/>
      <c r="F476" s="76"/>
      <c r="G476" s="77"/>
      <c r="H476" s="229" t="s">
        <v>2551</v>
      </c>
      <c r="I476" s="230"/>
      <c r="J476" s="35" t="s">
        <v>468</v>
      </c>
      <c r="K476" s="230" t="s">
        <v>2552</v>
      </c>
      <c r="L476" s="230"/>
      <c r="M476" s="35" t="s">
        <v>468</v>
      </c>
      <c r="N476" s="230" t="s">
        <v>2553</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t="s">
        <v>2598</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2599</v>
      </c>
      <c r="I482" s="93"/>
      <c r="J482" s="93"/>
      <c r="K482" s="93"/>
      <c r="L482" s="93"/>
      <c r="M482" s="93"/>
      <c r="N482" s="93"/>
      <c r="O482" s="93"/>
      <c r="P482" s="94"/>
    </row>
    <row r="483" spans="2:16" ht="20.100000000000001" customHeight="1">
      <c r="B483" s="419"/>
      <c r="C483" s="75" t="s">
        <v>14</v>
      </c>
      <c r="D483" s="76"/>
      <c r="E483" s="76"/>
      <c r="F483" s="76"/>
      <c r="G483" s="77"/>
      <c r="H483" s="229" t="s">
        <v>2536</v>
      </c>
      <c r="I483" s="230"/>
      <c r="J483" s="35" t="s">
        <v>468</v>
      </c>
      <c r="K483" s="230" t="s">
        <v>2537</v>
      </c>
      <c r="L483" s="230"/>
      <c r="M483" s="35" t="s">
        <v>468</v>
      </c>
      <c r="N483" s="230" t="s">
        <v>2538</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2600</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2601</v>
      </c>
      <c r="I489" s="93"/>
      <c r="J489" s="93"/>
      <c r="K489" s="93"/>
      <c r="L489" s="93"/>
      <c r="M489" s="93"/>
      <c r="N489" s="93"/>
      <c r="O489" s="93"/>
      <c r="P489" s="94"/>
    </row>
    <row r="490" spans="2:16" ht="20.100000000000001" customHeight="1">
      <c r="B490" s="419"/>
      <c r="C490" s="75" t="s">
        <v>14</v>
      </c>
      <c r="D490" s="76"/>
      <c r="E490" s="76"/>
      <c r="F490" s="76"/>
      <c r="G490" s="77"/>
      <c r="H490" s="229" t="s">
        <v>2551</v>
      </c>
      <c r="I490" s="230"/>
      <c r="J490" s="35" t="s">
        <v>468</v>
      </c>
      <c r="K490" s="230" t="s">
        <v>2602</v>
      </c>
      <c r="L490" s="230"/>
      <c r="M490" s="35" t="s">
        <v>468</v>
      </c>
      <c r="N490" s="230" t="s">
        <v>2603</v>
      </c>
      <c r="O490" s="230"/>
      <c r="P490" s="231"/>
    </row>
    <row r="491" spans="2:16" ht="20.100000000000001" customHeight="1">
      <c r="B491" s="419"/>
      <c r="C491" s="237" t="s">
        <v>280</v>
      </c>
      <c r="D491" s="221"/>
      <c r="E491" s="222"/>
      <c r="F491" s="245" t="s">
        <v>281</v>
      </c>
      <c r="G491" s="247"/>
      <c r="H491" s="23">
        <v>8</v>
      </c>
      <c r="I491" s="35" t="s">
        <v>485</v>
      </c>
      <c r="J491" s="24">
        <v>30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2600</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2560</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2604</v>
      </c>
      <c r="M513" s="97"/>
      <c r="N513" s="97"/>
      <c r="O513" s="98"/>
      <c r="P513" s="99"/>
    </row>
    <row r="514" spans="2:20" ht="20.100000000000001" customHeight="1">
      <c r="B514" s="220" t="s">
        <v>287</v>
      </c>
      <c r="C514" s="221"/>
      <c r="D514" s="221"/>
      <c r="E514" s="221"/>
      <c r="F514" s="221"/>
      <c r="G514" s="222"/>
      <c r="H514" s="78" t="s">
        <v>2560</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2604</v>
      </c>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2560</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2605</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2559</v>
      </c>
      <c r="K523" s="87"/>
      <c r="L523" s="87"/>
      <c r="M523" s="87"/>
      <c r="N523" s="87"/>
      <c r="O523" s="78"/>
      <c r="P523" s="88"/>
      <c r="S523" s="15" t="str">
        <f>IF($F$520=MST!$I$6,IF(J523="","未記入",""),"")</f>
        <v/>
      </c>
    </row>
    <row r="524" spans="2:20" ht="20.100000000000001" customHeight="1">
      <c r="B524" s="220" t="s">
        <v>2503</v>
      </c>
      <c r="C524" s="221"/>
      <c r="D524" s="221"/>
      <c r="E524" s="222"/>
      <c r="F524" s="78" t="s">
        <v>2559</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2606</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2606</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2607</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2607</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2607</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2560</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2560</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2560</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2560</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2560</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2560</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2560</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2560</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2559</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2560</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2560</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2560</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2560</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2560</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2560</v>
      </c>
      <c r="M561" s="79"/>
      <c r="N561" s="79"/>
      <c r="O561" s="79"/>
      <c r="P561" s="80"/>
      <c r="Q561" s="2"/>
      <c r="R561" s="2"/>
      <c r="S561" s="15" t="str">
        <f t="shared" si="4"/>
        <v/>
      </c>
      <c r="T561" s="69"/>
      <c r="U561" s="2"/>
      <c r="V561" s="2"/>
    </row>
    <row r="562" spans="1:22" ht="20.100000000000001" customHeight="1">
      <c r="B562" s="306" t="s">
        <v>296</v>
      </c>
      <c r="C562" s="95"/>
      <c r="D562" s="95"/>
      <c r="E562" s="95"/>
      <c r="F562" s="78" t="s">
        <v>2559</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2560</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2559</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2559</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2608</v>
      </c>
      <c r="K4" s="492"/>
      <c r="L4" s="492"/>
      <c r="M4" s="491" t="s">
        <v>2609</v>
      </c>
      <c r="N4" s="492"/>
      <c r="O4" s="492"/>
      <c r="P4" s="492"/>
      <c r="Q4" s="492"/>
      <c r="R4" s="65" t="s">
        <v>2572</v>
      </c>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2559</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2559</v>
      </c>
      <c r="K7" s="579"/>
      <c r="L7" s="579"/>
      <c r="M7" s="579"/>
      <c r="N7" s="579"/>
      <c r="O7" s="580"/>
      <c r="P7" s="578" t="s">
        <v>2560</v>
      </c>
      <c r="Q7" s="579"/>
      <c r="R7" s="579"/>
      <c r="S7" s="579"/>
      <c r="T7" s="579"/>
      <c r="U7" s="580"/>
      <c r="V7" s="550"/>
      <c r="W7" s="550"/>
      <c r="X7" s="550"/>
      <c r="Y7" s="550" t="s">
        <v>2572</v>
      </c>
      <c r="Z7" s="550"/>
      <c r="AA7" s="550"/>
      <c r="AB7" s="541" t="s">
        <v>2610</v>
      </c>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2559</v>
      </c>
      <c r="K8" s="539"/>
      <c r="L8" s="539"/>
      <c r="M8" s="539"/>
      <c r="N8" s="539"/>
      <c r="O8" s="540"/>
      <c r="P8" s="538" t="s">
        <v>2560</v>
      </c>
      <c r="Q8" s="539"/>
      <c r="R8" s="539"/>
      <c r="S8" s="539"/>
      <c r="T8" s="539"/>
      <c r="U8" s="540"/>
      <c r="V8" s="553"/>
      <c r="W8" s="553"/>
      <c r="X8" s="553"/>
      <c r="Y8" s="553" t="s">
        <v>2572</v>
      </c>
      <c r="Z8" s="553"/>
      <c r="AA8" s="553"/>
      <c r="AB8" s="544" t="s">
        <v>2610</v>
      </c>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2560</v>
      </c>
      <c r="Q9" s="539"/>
      <c r="R9" s="539"/>
      <c r="S9" s="539"/>
      <c r="T9" s="539"/>
      <c r="U9" s="540"/>
      <c r="V9" s="553"/>
      <c r="W9" s="553"/>
      <c r="X9" s="553"/>
      <c r="Y9" s="553" t="s">
        <v>2572</v>
      </c>
      <c r="Z9" s="553"/>
      <c r="AA9" s="553"/>
      <c r="AB9" s="544" t="s">
        <v>2611</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2559</v>
      </c>
      <c r="K10" s="539"/>
      <c r="L10" s="539"/>
      <c r="M10" s="539"/>
      <c r="N10" s="539"/>
      <c r="O10" s="540"/>
      <c r="P10" s="538" t="s">
        <v>2560</v>
      </c>
      <c r="Q10" s="539"/>
      <c r="R10" s="539"/>
      <c r="S10" s="539"/>
      <c r="T10" s="539"/>
      <c r="U10" s="540"/>
      <c r="V10" s="553"/>
      <c r="W10" s="553"/>
      <c r="X10" s="553"/>
      <c r="Y10" s="553" t="s">
        <v>2572</v>
      </c>
      <c r="Z10" s="553"/>
      <c r="AA10" s="553"/>
      <c r="AB10" s="544" t="s">
        <v>2610</v>
      </c>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2559</v>
      </c>
      <c r="K11" s="539"/>
      <c r="L11" s="539"/>
      <c r="M11" s="539"/>
      <c r="N11" s="539"/>
      <c r="O11" s="540"/>
      <c r="P11" s="538" t="s">
        <v>2560</v>
      </c>
      <c r="Q11" s="539"/>
      <c r="R11" s="539"/>
      <c r="S11" s="539"/>
      <c r="T11" s="539"/>
      <c r="U11" s="540"/>
      <c r="V11" s="553"/>
      <c r="W11" s="553"/>
      <c r="X11" s="553"/>
      <c r="Y11" s="553" t="s">
        <v>2572</v>
      </c>
      <c r="Z11" s="553"/>
      <c r="AA11" s="553"/>
      <c r="AB11" s="544" t="s">
        <v>2610</v>
      </c>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2559</v>
      </c>
      <c r="K12" s="539"/>
      <c r="L12" s="539"/>
      <c r="M12" s="539"/>
      <c r="N12" s="539"/>
      <c r="O12" s="540"/>
      <c r="P12" s="538" t="s">
        <v>2560</v>
      </c>
      <c r="Q12" s="539"/>
      <c r="R12" s="539"/>
      <c r="S12" s="539"/>
      <c r="T12" s="539"/>
      <c r="U12" s="540"/>
      <c r="V12" s="553"/>
      <c r="W12" s="553"/>
      <c r="X12" s="553"/>
      <c r="Y12" s="553" t="s">
        <v>2572</v>
      </c>
      <c r="Z12" s="553"/>
      <c r="AA12" s="553"/>
      <c r="AB12" s="544" t="s">
        <v>2610</v>
      </c>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2559</v>
      </c>
      <c r="K13" s="539"/>
      <c r="L13" s="539"/>
      <c r="M13" s="539"/>
      <c r="N13" s="539"/>
      <c r="O13" s="540"/>
      <c r="P13" s="538" t="s">
        <v>2559</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2559</v>
      </c>
      <c r="K14" s="539"/>
      <c r="L14" s="539"/>
      <c r="M14" s="539"/>
      <c r="N14" s="539"/>
      <c r="O14" s="540"/>
      <c r="P14" s="538" t="s">
        <v>2560</v>
      </c>
      <c r="Q14" s="539"/>
      <c r="R14" s="539"/>
      <c r="S14" s="539"/>
      <c r="T14" s="539"/>
      <c r="U14" s="540"/>
      <c r="V14" s="553"/>
      <c r="W14" s="553"/>
      <c r="X14" s="553"/>
      <c r="Y14" s="553" t="s">
        <v>2572</v>
      </c>
      <c r="Z14" s="553"/>
      <c r="AA14" s="553"/>
      <c r="AB14" s="544" t="s">
        <v>2610</v>
      </c>
      <c r="AC14" s="545"/>
      <c r="AD14" s="545"/>
      <c r="AE14" s="544" t="s">
        <v>2612</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2559</v>
      </c>
      <c r="K15" s="591"/>
      <c r="L15" s="591"/>
      <c r="M15" s="591"/>
      <c r="N15" s="591"/>
      <c r="O15" s="592"/>
      <c r="P15" s="590" t="s">
        <v>2559</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2559</v>
      </c>
      <c r="K17" s="579"/>
      <c r="L17" s="579"/>
      <c r="M17" s="579"/>
      <c r="N17" s="579"/>
      <c r="O17" s="580"/>
      <c r="P17" s="578" t="s">
        <v>2560</v>
      </c>
      <c r="Q17" s="579"/>
      <c r="R17" s="579"/>
      <c r="S17" s="579"/>
      <c r="T17" s="579"/>
      <c r="U17" s="580"/>
      <c r="V17" s="550"/>
      <c r="W17" s="550"/>
      <c r="X17" s="550"/>
      <c r="Y17" s="550" t="s">
        <v>2572</v>
      </c>
      <c r="Z17" s="550"/>
      <c r="AA17" s="550"/>
      <c r="AB17" s="541" t="s">
        <v>2610</v>
      </c>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2559</v>
      </c>
      <c r="K18" s="539"/>
      <c r="L18" s="539"/>
      <c r="M18" s="539"/>
      <c r="N18" s="539"/>
      <c r="O18" s="540"/>
      <c r="P18" s="538" t="s">
        <v>2560</v>
      </c>
      <c r="Q18" s="539"/>
      <c r="R18" s="539"/>
      <c r="S18" s="539"/>
      <c r="T18" s="539"/>
      <c r="U18" s="540"/>
      <c r="V18" s="553"/>
      <c r="W18" s="553"/>
      <c r="X18" s="553"/>
      <c r="Y18" s="553" t="s">
        <v>2572</v>
      </c>
      <c r="Z18" s="553"/>
      <c r="AA18" s="553"/>
      <c r="AB18" s="544" t="s">
        <v>2610</v>
      </c>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2559</v>
      </c>
      <c r="K19" s="539"/>
      <c r="L19" s="539"/>
      <c r="M19" s="539"/>
      <c r="N19" s="539"/>
      <c r="O19" s="540"/>
      <c r="P19" s="538" t="s">
        <v>2560</v>
      </c>
      <c r="Q19" s="539"/>
      <c r="R19" s="539"/>
      <c r="S19" s="539"/>
      <c r="T19" s="539"/>
      <c r="U19" s="540"/>
      <c r="V19" s="553"/>
      <c r="W19" s="553"/>
      <c r="X19" s="553"/>
      <c r="Y19" s="553" t="s">
        <v>2572</v>
      </c>
      <c r="Z19" s="553"/>
      <c r="AA19" s="553"/>
      <c r="AB19" s="544" t="s">
        <v>2610</v>
      </c>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2559</v>
      </c>
      <c r="K20" s="539"/>
      <c r="L20" s="539"/>
      <c r="M20" s="539"/>
      <c r="N20" s="539"/>
      <c r="O20" s="540"/>
      <c r="P20" s="538" t="s">
        <v>2560</v>
      </c>
      <c r="Q20" s="539"/>
      <c r="R20" s="539"/>
      <c r="S20" s="539"/>
      <c r="T20" s="539"/>
      <c r="U20" s="540"/>
      <c r="V20" s="553"/>
      <c r="W20" s="553"/>
      <c r="X20" s="553"/>
      <c r="Y20" s="553" t="s">
        <v>2572</v>
      </c>
      <c r="Z20" s="553"/>
      <c r="AA20" s="553"/>
      <c r="AB20" s="544" t="s">
        <v>2610</v>
      </c>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2559</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2559</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2560</v>
      </c>
      <c r="Q23" s="539"/>
      <c r="R23" s="539"/>
      <c r="S23" s="539"/>
      <c r="T23" s="539"/>
      <c r="U23" s="540"/>
      <c r="V23" s="553"/>
      <c r="W23" s="553"/>
      <c r="X23" s="553"/>
      <c r="Y23" s="553" t="s">
        <v>2572</v>
      </c>
      <c r="Z23" s="553"/>
      <c r="AA23" s="553"/>
      <c r="AB23" s="544" t="s">
        <v>2613</v>
      </c>
      <c r="AC23" s="545"/>
      <c r="AD23" s="545"/>
      <c r="AE23" s="544" t="s">
        <v>2614</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2559</v>
      </c>
      <c r="K24" s="539"/>
      <c r="L24" s="539"/>
      <c r="M24" s="539"/>
      <c r="N24" s="539"/>
      <c r="O24" s="540"/>
      <c r="P24" s="538" t="s">
        <v>2560</v>
      </c>
      <c r="Q24" s="539"/>
      <c r="R24" s="539"/>
      <c r="S24" s="539"/>
      <c r="T24" s="539"/>
      <c r="U24" s="540"/>
      <c r="V24" s="553"/>
      <c r="W24" s="553"/>
      <c r="X24" s="553"/>
      <c r="Y24" s="553" t="s">
        <v>2572</v>
      </c>
      <c r="Z24" s="553"/>
      <c r="AA24" s="553"/>
      <c r="AB24" s="544" t="s">
        <v>2610</v>
      </c>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2559</v>
      </c>
      <c r="K25" s="539"/>
      <c r="L25" s="539"/>
      <c r="M25" s="539"/>
      <c r="N25" s="539"/>
      <c r="O25" s="540"/>
      <c r="P25" s="538" t="s">
        <v>2560</v>
      </c>
      <c r="Q25" s="539"/>
      <c r="R25" s="539"/>
      <c r="S25" s="539"/>
      <c r="T25" s="539"/>
      <c r="U25" s="540"/>
      <c r="V25" s="553"/>
      <c r="W25" s="553"/>
      <c r="X25" s="553"/>
      <c r="Y25" s="553" t="s">
        <v>2572</v>
      </c>
      <c r="Z25" s="553"/>
      <c r="AA25" s="553"/>
      <c r="AB25" s="544" t="s">
        <v>2610</v>
      </c>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2559</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2560</v>
      </c>
      <c r="Q28" s="579"/>
      <c r="R28" s="579"/>
      <c r="S28" s="579"/>
      <c r="T28" s="579"/>
      <c r="U28" s="580"/>
      <c r="V28" s="550"/>
      <c r="W28" s="550"/>
      <c r="X28" s="550"/>
      <c r="Y28" s="550" t="s">
        <v>2572</v>
      </c>
      <c r="Z28" s="550"/>
      <c r="AA28" s="550"/>
      <c r="AB28" s="541"/>
      <c r="AC28" s="542"/>
      <c r="AD28" s="542"/>
      <c r="AE28" s="541" t="s">
        <v>2615</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2560</v>
      </c>
      <c r="K29" s="539"/>
      <c r="L29" s="539"/>
      <c r="M29" s="539"/>
      <c r="N29" s="539"/>
      <c r="O29" s="540"/>
      <c r="P29" s="538"/>
      <c r="Q29" s="539"/>
      <c r="R29" s="539"/>
      <c r="S29" s="539"/>
      <c r="T29" s="539"/>
      <c r="U29" s="540"/>
      <c r="V29" s="553" t="s">
        <v>2572</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2560</v>
      </c>
      <c r="K30" s="539"/>
      <c r="L30" s="539"/>
      <c r="M30" s="539"/>
      <c r="N30" s="539"/>
      <c r="O30" s="540"/>
      <c r="P30" s="538"/>
      <c r="Q30" s="539"/>
      <c r="R30" s="539"/>
      <c r="S30" s="539"/>
      <c r="T30" s="539"/>
      <c r="U30" s="540"/>
      <c r="V30" s="553" t="s">
        <v>2572</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2560</v>
      </c>
      <c r="K31" s="539"/>
      <c r="L31" s="539"/>
      <c r="M31" s="539"/>
      <c r="N31" s="539"/>
      <c r="O31" s="540"/>
      <c r="P31" s="538"/>
      <c r="Q31" s="539"/>
      <c r="R31" s="539"/>
      <c r="S31" s="539"/>
      <c r="T31" s="539"/>
      <c r="U31" s="540"/>
      <c r="V31" s="553" t="s">
        <v>2572</v>
      </c>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2560</v>
      </c>
      <c r="K32" s="582"/>
      <c r="L32" s="582"/>
      <c r="M32" s="582"/>
      <c r="N32" s="582"/>
      <c r="O32" s="583"/>
      <c r="P32" s="581"/>
      <c r="Q32" s="582"/>
      <c r="R32" s="582"/>
      <c r="S32" s="582"/>
      <c r="T32" s="582"/>
      <c r="U32" s="583"/>
      <c r="V32" s="552" t="s">
        <v>2572</v>
      </c>
      <c r="W32" s="552"/>
      <c r="X32" s="552"/>
      <c r="Y32" s="552"/>
      <c r="Z32" s="552"/>
      <c r="AA32" s="552"/>
      <c r="AB32" s="547"/>
      <c r="AC32" s="548"/>
      <c r="AD32" s="548"/>
      <c r="AE32" s="547" t="s">
        <v>2616</v>
      </c>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2559</v>
      </c>
      <c r="K34" s="579"/>
      <c r="L34" s="579"/>
      <c r="M34" s="579"/>
      <c r="N34" s="579"/>
      <c r="O34" s="580"/>
      <c r="P34" s="578" t="s">
        <v>2560</v>
      </c>
      <c r="Q34" s="579"/>
      <c r="R34" s="579"/>
      <c r="S34" s="579"/>
      <c r="T34" s="579"/>
      <c r="U34" s="580"/>
      <c r="V34" s="550"/>
      <c r="W34" s="550"/>
      <c r="X34" s="550"/>
      <c r="Y34" s="550" t="s">
        <v>2572</v>
      </c>
      <c r="Z34" s="550"/>
      <c r="AA34" s="550"/>
      <c r="AB34" s="541" t="s">
        <v>2610</v>
      </c>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2559</v>
      </c>
      <c r="K35" s="539"/>
      <c r="L35" s="539"/>
      <c r="M35" s="539"/>
      <c r="N35" s="539"/>
      <c r="O35" s="540"/>
      <c r="P35" s="538" t="s">
        <v>2559</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2559</v>
      </c>
      <c r="K36" s="582"/>
      <c r="L36" s="582"/>
      <c r="M36" s="582"/>
      <c r="N36" s="582"/>
      <c r="O36" s="583"/>
      <c r="P36" s="581" t="s">
        <v>2559</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2026-03-27T04:31:11Z</dcterms:modified>
</cp:coreProperties>
</file>