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90" windowWidth="20730" windowHeight="5160"/>
  </bookViews>
  <sheets>
    <sheet name="障害プラン" sheetId="8" r:id="rId1"/>
    <sheet name="支給量計算シート" sheetId="15" r:id="rId2"/>
    <sheet name="障害プラン (記入例)" sheetId="20" r:id="rId3"/>
    <sheet name="支給量計算シート (記入例)" sheetId="21" r:id="rId4"/>
  </sheets>
  <definedNames>
    <definedName name="_xlnm.Print_Area" localSheetId="0">障害プラン!$A$1:$R$32</definedName>
    <definedName name="_xlnm.Print_Area" localSheetId="2">'障害プラン (記入例)'!$A$1:$R$41</definedName>
  </definedNames>
  <calcPr calcId="152511" iterate="1"/>
</workbook>
</file>

<file path=xl/calcChain.xml><?xml version="1.0" encoding="utf-8"?>
<calcChain xmlns="http://schemas.openxmlformats.org/spreadsheetml/2006/main">
  <c r="D14" i="20" l="1"/>
  <c r="R28" i="20"/>
  <c r="C28" i="21"/>
  <c r="H17" i="15" l="1"/>
  <c r="E34" i="15"/>
  <c r="H14" i="8"/>
  <c r="D14" i="8"/>
  <c r="E51" i="21"/>
  <c r="B38" i="21"/>
  <c r="G33" i="21"/>
  <c r="B33" i="21"/>
  <c r="I33" i="21"/>
  <c r="E38" i="21" s="1"/>
  <c r="H17" i="21"/>
  <c r="E33" i="21"/>
  <c r="B46" i="21"/>
  <c r="L28" i="20"/>
  <c r="H28" i="20"/>
  <c r="D28" i="20"/>
  <c r="R14" i="20"/>
  <c r="L14" i="20"/>
  <c r="H14" i="20"/>
  <c r="E52" i="15"/>
  <c r="B39" i="15"/>
  <c r="G34" i="15"/>
  <c r="B34" i="15"/>
  <c r="L28" i="8"/>
  <c r="H28" i="8"/>
  <c r="D28" i="8"/>
  <c r="L14" i="8"/>
  <c r="R28" i="8"/>
  <c r="B47" i="15"/>
  <c r="R14" i="8"/>
  <c r="I34" i="15"/>
  <c r="E39" i="15"/>
  <c r="G39" i="15"/>
  <c r="B43" i="15"/>
  <c r="I43" i="15"/>
  <c r="E47" i="15"/>
  <c r="G47" i="15"/>
  <c r="C29" i="15"/>
  <c r="G52" i="15"/>
  <c r="R32" i="8"/>
  <c r="B52" i="15"/>
  <c r="G38" i="21" l="1"/>
  <c r="B42" i="21" s="1"/>
  <c r="I42" i="21" s="1"/>
  <c r="E46" i="21" s="1"/>
  <c r="G46" i="21" s="1"/>
  <c r="B51" i="21" l="1"/>
  <c r="G51" i="21"/>
  <c r="R32" i="20" s="1"/>
</calcChain>
</file>

<file path=xl/sharedStrings.xml><?xml version="1.0" encoding="utf-8"?>
<sst xmlns="http://schemas.openxmlformats.org/spreadsheetml/2006/main" count="449" uniqueCount="127">
  <si>
    <t>対象者氏名　（　　　　　　　　　　　　　　　　　　　　　　　　　　　）</t>
    <rPh sb="0" eb="3">
      <t>タイショウシャ</t>
    </rPh>
    <rPh sb="3" eb="5">
      <t>シメイ</t>
    </rPh>
    <phoneticPr fontId="19"/>
  </si>
  <si>
    <t>居宅介護支援事業者氏名</t>
    <rPh sb="0" eb="2">
      <t>キョタク</t>
    </rPh>
    <rPh sb="2" eb="4">
      <t>カイゴ</t>
    </rPh>
    <rPh sb="4" eb="6">
      <t>シエン</t>
    </rPh>
    <rPh sb="6" eb="9">
      <t>ジギョウシャ</t>
    </rPh>
    <rPh sb="9" eb="11">
      <t>シメイ</t>
    </rPh>
    <phoneticPr fontId="19"/>
  </si>
  <si>
    <t>介護支援専門員氏名</t>
    <rPh sb="0" eb="2">
      <t>カイゴ</t>
    </rPh>
    <rPh sb="2" eb="4">
      <t>シエン</t>
    </rPh>
    <rPh sb="4" eb="7">
      <t>センモンイン</t>
    </rPh>
    <rPh sb="7" eb="9">
      <t>シメイ</t>
    </rPh>
    <phoneticPr fontId="19"/>
  </si>
  <si>
    <t>月</t>
    <rPh sb="0" eb="1">
      <t>ツキ</t>
    </rPh>
    <phoneticPr fontId="19"/>
  </si>
  <si>
    <t>火</t>
    <rPh sb="0" eb="1">
      <t>カ</t>
    </rPh>
    <phoneticPr fontId="19"/>
  </si>
  <si>
    <t>水</t>
    <rPh sb="0" eb="1">
      <t>ミズ</t>
    </rPh>
    <phoneticPr fontId="19"/>
  </si>
  <si>
    <t>木</t>
    <rPh sb="0" eb="1">
      <t>モク</t>
    </rPh>
    <phoneticPr fontId="19"/>
  </si>
  <si>
    <t>時間</t>
    <rPh sb="0" eb="2">
      <t>ジカン</t>
    </rPh>
    <phoneticPr fontId="19"/>
  </si>
  <si>
    <t>単位数</t>
    <rPh sb="0" eb="3">
      <t>タンイスウ</t>
    </rPh>
    <phoneticPr fontId="19"/>
  </si>
  <si>
    <t>計</t>
    <rPh sb="0" eb="1">
      <t>ケイ</t>
    </rPh>
    <phoneticPr fontId="19"/>
  </si>
  <si>
    <t>金</t>
    <rPh sb="0" eb="1">
      <t>キン</t>
    </rPh>
    <phoneticPr fontId="19"/>
  </si>
  <si>
    <t>土</t>
    <rPh sb="0" eb="1">
      <t>ド</t>
    </rPh>
    <phoneticPr fontId="19"/>
  </si>
  <si>
    <t>日</t>
    <rPh sb="0" eb="1">
      <t>ニチ</t>
    </rPh>
    <phoneticPr fontId="19"/>
  </si>
  <si>
    <t>合計</t>
    <rPh sb="0" eb="2">
      <t>ゴウケイ</t>
    </rPh>
    <phoneticPr fontId="19"/>
  </si>
  <si>
    <t>内訳</t>
    <rPh sb="0" eb="2">
      <t>ウチワケ</t>
    </rPh>
    <phoneticPr fontId="19"/>
  </si>
  <si>
    <t>　訪問介護　　　　　　（Ｂ）</t>
    <rPh sb="1" eb="3">
      <t>ホウモン</t>
    </rPh>
    <rPh sb="3" eb="5">
      <t>カイゴ</t>
    </rPh>
    <phoneticPr fontId="19"/>
  </si>
  <si>
    <t>　訪問介護以外　　　（Ｃ）</t>
    <rPh sb="1" eb="3">
      <t>ホウモン</t>
    </rPh>
    <rPh sb="3" eb="5">
      <t>カイゴ</t>
    </rPh>
    <rPh sb="5" eb="7">
      <t>イガイ</t>
    </rPh>
    <phoneticPr fontId="19"/>
  </si>
  <si>
    <t>サービス名</t>
    <rPh sb="4" eb="5">
      <t>メイ</t>
    </rPh>
    <phoneticPr fontId="19"/>
  </si>
  <si>
    <t>月当たり単位数</t>
    <rPh sb="0" eb="1">
      <t>ツキ</t>
    </rPh>
    <rPh sb="1" eb="2">
      <t>ア</t>
    </rPh>
    <rPh sb="4" eb="7">
      <t>タンイスウ</t>
    </rPh>
    <phoneticPr fontId="19"/>
  </si>
  <si>
    <t>要介護３</t>
    <rPh sb="0" eb="3">
      <t>ヨウカイゴ</t>
    </rPh>
    <phoneticPr fontId="19"/>
  </si>
  <si>
    <t>要介護４</t>
    <rPh sb="0" eb="3">
      <t>ヨウカイゴ</t>
    </rPh>
    <phoneticPr fontId="19"/>
  </si>
  <si>
    <t>要介護５</t>
    <rPh sb="0" eb="3">
      <t>ヨウカイゴ</t>
    </rPh>
    <phoneticPr fontId="19"/>
  </si>
  <si>
    <t>時間内訳</t>
    <rPh sb="0" eb="2">
      <t>ジカン</t>
    </rPh>
    <rPh sb="2" eb="4">
      <t>ウチワケ</t>
    </rPh>
    <phoneticPr fontId="19"/>
  </si>
  <si>
    <t>要介護１</t>
    <rPh sb="0" eb="3">
      <t>ヨウカイゴ</t>
    </rPh>
    <phoneticPr fontId="19"/>
  </si>
  <si>
    <t>要介護２</t>
    <rPh sb="0" eb="3">
      <t>ヨウカイゴ</t>
    </rPh>
    <phoneticPr fontId="19"/>
  </si>
  <si>
    <t>（ア）居宅サービス費区分支給限度基準額　（月あたり）</t>
    <rPh sb="3" eb="5">
      <t>キョタク</t>
    </rPh>
    <rPh sb="9" eb="10">
      <t>ヒ</t>
    </rPh>
    <rPh sb="10" eb="12">
      <t>クブン</t>
    </rPh>
    <rPh sb="12" eb="14">
      <t>シキュウ</t>
    </rPh>
    <rPh sb="14" eb="16">
      <t>ゲンド</t>
    </rPh>
    <rPh sb="16" eb="19">
      <t>キジュンガク</t>
    </rPh>
    <rPh sb="21" eb="22">
      <t>ツキ</t>
    </rPh>
    <phoneticPr fontId="19"/>
  </si>
  <si>
    <t>（ウ）福祉用具貸与等（居宅サービス計画書第３表の「週単位以外のサービス」　ただし，恒常的に利用するサービスのみ）</t>
    <rPh sb="3" eb="7">
      <t>フクシヨウグ</t>
    </rPh>
    <rPh sb="7" eb="9">
      <t>タイヨ</t>
    </rPh>
    <rPh sb="9" eb="10">
      <t>トウ</t>
    </rPh>
    <rPh sb="11" eb="13">
      <t>キョタク</t>
    </rPh>
    <rPh sb="17" eb="20">
      <t>ケイカクショ</t>
    </rPh>
    <rPh sb="20" eb="21">
      <t>ダイ</t>
    </rPh>
    <rPh sb="22" eb="23">
      <t>ヒョウ</t>
    </rPh>
    <rPh sb="25" eb="28">
      <t>シュウタンイ</t>
    </rPh>
    <rPh sb="28" eb="30">
      <t>イガイ</t>
    </rPh>
    <rPh sb="41" eb="44">
      <t>コウジョウテキ</t>
    </rPh>
    <rPh sb="45" eb="47">
      <t>リヨウ</t>
    </rPh>
    <phoneticPr fontId="19"/>
  </si>
  <si>
    <t>（エ）地域密着型夜間対応型訪問介護（月単位分）</t>
    <rPh sb="3" eb="5">
      <t>チイキ</t>
    </rPh>
    <rPh sb="5" eb="8">
      <t>ミッチャクガタ</t>
    </rPh>
    <rPh sb="8" eb="10">
      <t>ヤカン</t>
    </rPh>
    <rPh sb="10" eb="13">
      <t>タイオウガタ</t>
    </rPh>
    <rPh sb="13" eb="15">
      <t>ホウモン</t>
    </rPh>
    <rPh sb="15" eb="17">
      <t>カイゴ</t>
    </rPh>
    <rPh sb="18" eb="21">
      <t>ツキタンイ</t>
    </rPh>
    <rPh sb="21" eb="22">
      <t>ブン</t>
    </rPh>
    <phoneticPr fontId="19"/>
  </si>
  <si>
    <t>（イ）＋（ウ）＋（エ）　　＜　　（ア）　　・・・上乗せの対象にならない。</t>
    <rPh sb="24" eb="26">
      <t>ウワノ</t>
    </rPh>
    <rPh sb="28" eb="30">
      <t>タイショウ</t>
    </rPh>
    <phoneticPr fontId="19"/>
  </si>
  <si>
    <t>4（週）</t>
    <rPh sb="2" eb="3">
      <t>シュウ</t>
    </rPh>
    <phoneticPr fontId="19"/>
  </si>
  <si>
    <t>合計したときに最大単位数となる連続する3日間</t>
    <rPh sb="0" eb="2">
      <t>ゴウケイ</t>
    </rPh>
    <rPh sb="7" eb="9">
      <t>サイダイ</t>
    </rPh>
    <rPh sb="9" eb="11">
      <t>タンイ</t>
    </rPh>
    <rPh sb="11" eb="12">
      <t>スウ</t>
    </rPh>
    <rPh sb="15" eb="17">
      <t>レンゾク</t>
    </rPh>
    <rPh sb="20" eb="22">
      <t>カカン</t>
    </rPh>
    <phoneticPr fontId="19"/>
  </si>
  <si>
    <t>＝</t>
    <phoneticPr fontId="19"/>
  </si>
  <si>
    <t>月の単位数を週単位に変換</t>
    <rPh sb="0" eb="1">
      <t>ツキ</t>
    </rPh>
    <rPh sb="2" eb="5">
      <t>タンイスウ</t>
    </rPh>
    <rPh sb="6" eb="7">
      <t>シュウ</t>
    </rPh>
    <rPh sb="7" eb="9">
      <t>タンイ</t>
    </rPh>
    <rPh sb="10" eb="12">
      <t>ヘンカン</t>
    </rPh>
    <phoneticPr fontId="19"/>
  </si>
  <si>
    <t>(年間を通じて月あたりで最大となる単位）</t>
    <rPh sb="1" eb="3">
      <t>ネンカン</t>
    </rPh>
    <rPh sb="4" eb="5">
      <t>ツウ</t>
    </rPh>
    <rPh sb="7" eb="8">
      <t>ツキ</t>
    </rPh>
    <rPh sb="12" eb="14">
      <t>サイダイ</t>
    </rPh>
    <rPh sb="17" eb="19">
      <t>タンイ</t>
    </rPh>
    <phoneticPr fontId="19"/>
  </si>
  <si>
    <t>【手入力】</t>
    <rPh sb="1" eb="2">
      <t>テ</t>
    </rPh>
    <rPh sb="2" eb="4">
      <t>ニュウリョク</t>
    </rPh>
    <phoneticPr fontId="19"/>
  </si>
  <si>
    <t>４.（カ）の単位数を週の単位数に変換する。（キ）</t>
    <rPh sb="6" eb="9">
      <t>タンイスウ</t>
    </rPh>
    <rPh sb="10" eb="11">
      <t>シュウ</t>
    </rPh>
    <rPh sb="12" eb="15">
      <t>タンイスウ</t>
    </rPh>
    <rPh sb="16" eb="18">
      <t>ヘンカン</t>
    </rPh>
    <phoneticPr fontId="19"/>
  </si>
  <si>
    <t>　　計　　　　　　　　　　　　　　（A）</t>
    <rPh sb="2" eb="3">
      <t>ケイ</t>
    </rPh>
    <phoneticPr fontId="19"/>
  </si>
  <si>
    <t>障害者総合支援法で対応するサービス</t>
    <rPh sb="0" eb="2">
      <t>ショウガイ</t>
    </rPh>
    <rPh sb="2" eb="3">
      <t>シャ</t>
    </rPh>
    <rPh sb="3" eb="5">
      <t>ソウゴウ</t>
    </rPh>
    <rPh sb="5" eb="7">
      <t>シエン</t>
    </rPh>
    <rPh sb="7" eb="8">
      <t>ホウ</t>
    </rPh>
    <rPh sb="9" eb="11">
      <t>タイオウ</t>
    </rPh>
    <phoneticPr fontId="19"/>
  </si>
  <si>
    <t>車椅子貸与</t>
    <rPh sb="0" eb="1">
      <t>クルマ</t>
    </rPh>
    <rPh sb="1" eb="3">
      <t>イス</t>
    </rPh>
    <rPh sb="3" eb="5">
      <t>タイヨ</t>
    </rPh>
    <phoneticPr fontId="19"/>
  </si>
  <si>
    <t>特殊寝台貸与</t>
    <rPh sb="0" eb="2">
      <t>トクシュ</t>
    </rPh>
    <rPh sb="2" eb="4">
      <t>シンダイ</t>
    </rPh>
    <rPh sb="4" eb="6">
      <t>タイヨ</t>
    </rPh>
    <phoneticPr fontId="19"/>
  </si>
  <si>
    <t>特殊寝台付属品貸与</t>
    <rPh sb="0" eb="2">
      <t>トクシュ</t>
    </rPh>
    <rPh sb="2" eb="4">
      <t>シンダイ</t>
    </rPh>
    <rPh sb="4" eb="6">
      <t>フゾク</t>
    </rPh>
    <rPh sb="6" eb="7">
      <t>ヒン</t>
    </rPh>
    <rPh sb="7" eb="9">
      <t>タイヨ</t>
    </rPh>
    <phoneticPr fontId="19"/>
  </si>
  <si>
    <t>（オ）</t>
    <phoneticPr fontId="19"/>
  </si>
  <si>
    <t>（カ）</t>
    <phoneticPr fontId="19"/>
  </si>
  <si>
    <t>（介護保険制度+障害者総合支援法）</t>
    <rPh sb="1" eb="3">
      <t>カイゴ</t>
    </rPh>
    <rPh sb="3" eb="5">
      <t>ホケン</t>
    </rPh>
    <rPh sb="5" eb="7">
      <t>セイド</t>
    </rPh>
    <rPh sb="8" eb="10">
      <t>ショウガイ</t>
    </rPh>
    <rPh sb="10" eb="11">
      <t>シャ</t>
    </rPh>
    <rPh sb="11" eb="13">
      <t>ソウゴウ</t>
    </rPh>
    <rPh sb="13" eb="15">
      <t>シエン</t>
    </rPh>
    <rPh sb="15" eb="16">
      <t>ホウ</t>
    </rPh>
    <phoneticPr fontId="19"/>
  </si>
  <si>
    <t>サービス</t>
    <phoneticPr fontId="19"/>
  </si>
  <si>
    <t>身体1</t>
    <rPh sb="0" eb="2">
      <t>シンタイ</t>
    </rPh>
    <phoneticPr fontId="19"/>
  </si>
  <si>
    <t>身0.5ｈ</t>
    <rPh sb="0" eb="1">
      <t>ミ</t>
    </rPh>
    <phoneticPr fontId="19"/>
  </si>
  <si>
    <t>8：00～8：30</t>
  </si>
  <si>
    <t>身体1</t>
  </si>
  <si>
    <t>身0.5ｈ</t>
  </si>
  <si>
    <t>身体1生活2</t>
    <rPh sb="0" eb="2">
      <t>シンタイ</t>
    </rPh>
    <rPh sb="3" eb="5">
      <t>セイカツ</t>
    </rPh>
    <phoneticPr fontId="19"/>
  </si>
  <si>
    <t>身0.5ｈ/生1ｈ</t>
    <rPh sb="0" eb="1">
      <t>ミ</t>
    </rPh>
    <rPh sb="6" eb="7">
      <t>セイ</t>
    </rPh>
    <phoneticPr fontId="19"/>
  </si>
  <si>
    <t>11：00～12：30</t>
  </si>
  <si>
    <t>身体1生活2</t>
  </si>
  <si>
    <t>身0.5ｈ/生1ｈ</t>
  </si>
  <si>
    <t>～</t>
    <phoneticPr fontId="19"/>
  </si>
  <si>
    <t>身体2生活1</t>
    <rPh sb="0" eb="2">
      <t>シンタイ</t>
    </rPh>
    <rPh sb="3" eb="5">
      <t>セイカツ</t>
    </rPh>
    <phoneticPr fontId="19"/>
  </si>
  <si>
    <t>身1ｈ/生0.5ｈ</t>
    <rPh sb="0" eb="1">
      <t>ミ</t>
    </rPh>
    <rPh sb="4" eb="5">
      <t>セイ</t>
    </rPh>
    <phoneticPr fontId="19"/>
  </si>
  <si>
    <t>16：00～17：30</t>
  </si>
  <si>
    <t>身体2生活1</t>
  </si>
  <si>
    <t>身1ｈ/生0.5ｈ</t>
  </si>
  <si>
    <t>デイ入浴加算</t>
    <rPh sb="2" eb="4">
      <t>ニュウヨク</t>
    </rPh>
    <rPh sb="4" eb="6">
      <t>カサン</t>
    </rPh>
    <phoneticPr fontId="19"/>
  </si>
  <si>
    <t>訪問介護</t>
    <rPh sb="0" eb="2">
      <t>ホウモン</t>
    </rPh>
    <rPh sb="2" eb="4">
      <t>カイゴ</t>
    </rPh>
    <phoneticPr fontId="19"/>
  </si>
  <si>
    <t>生活3</t>
    <rPh sb="0" eb="2">
      <t>セイカツ</t>
    </rPh>
    <phoneticPr fontId="19"/>
  </si>
  <si>
    <t>生1.5ｈ</t>
    <rPh sb="0" eb="1">
      <t>セイ</t>
    </rPh>
    <phoneticPr fontId="19"/>
  </si>
  <si>
    <t>身0.5ｈ/生1.5ｈ</t>
    <rPh sb="0" eb="1">
      <t>ミ</t>
    </rPh>
    <rPh sb="6" eb="7">
      <t>セイ</t>
    </rPh>
    <phoneticPr fontId="19"/>
  </si>
  <si>
    <t>介護保険で対応する訪問介護単位　（Ｆ）</t>
    <phoneticPr fontId="19"/>
  </si>
  <si>
    <t>（イ）ウィークリープランにおけるサービスの総単位数（月）</t>
    <rPh sb="21" eb="22">
      <t>ソウ</t>
    </rPh>
    <rPh sb="22" eb="25">
      <t>タンイスウ</t>
    </rPh>
    <rPh sb="26" eb="27">
      <t>ツキ</t>
    </rPh>
    <phoneticPr fontId="19"/>
  </si>
  <si>
    <t>（Ａ）</t>
    <phoneticPr fontId="19"/>
  </si>
  <si>
    <t>×</t>
    <phoneticPr fontId="19"/>
  </si>
  <si>
    <t>+</t>
    <phoneticPr fontId="19"/>
  </si>
  <si>
    <t>=</t>
    <phoneticPr fontId="19"/>
  </si>
  <si>
    <t>　（イ）＋（ウ）＋（エ）＝</t>
    <phoneticPr fontId="19"/>
  </si>
  <si>
    <t>＞　（ア）</t>
    <phoneticPr fontId="19"/>
  </si>
  <si>
    <t>【プルダウンメニュー】</t>
    <phoneticPr fontId="19"/>
  </si>
  <si>
    <t>（ア）</t>
    <phoneticPr fontId="19"/>
  </si>
  <si>
    <t>－</t>
    <phoneticPr fontId="19"/>
  </si>
  <si>
    <t>（イ）</t>
    <phoneticPr fontId="19"/>
  </si>
  <si>
    <t>÷</t>
    <phoneticPr fontId="19"/>
  </si>
  <si>
    <t>（キ）</t>
    <phoneticPr fontId="19"/>
  </si>
  <si>
    <t>（A）</t>
    <phoneticPr fontId="19"/>
  </si>
  <si>
    <t>（Ｃ）</t>
    <phoneticPr fontId="19"/>
  </si>
  <si>
    <t>（Ｆ）</t>
    <phoneticPr fontId="19"/>
  </si>
  <si>
    <t>16：00～17：30</t>
    <phoneticPr fontId="19"/>
  </si>
  <si>
    <t>デイ</t>
    <phoneticPr fontId="19"/>
  </si>
  <si>
    <t>16：00～17:00</t>
    <phoneticPr fontId="19"/>
  </si>
  <si>
    <t>11：00～12：30</t>
    <phoneticPr fontId="19"/>
  </si>
  <si>
    <t>8：00～8：30</t>
    <phoneticPr fontId="19"/>
  </si>
  <si>
    <t>9：45～1800</t>
    <phoneticPr fontId="19"/>
  </si>
  <si>
    <t>（四捨五入）</t>
    <rPh sb="1" eb="5">
      <t>シシャゴニュウ</t>
    </rPh>
    <phoneticPr fontId="19"/>
  </si>
  <si>
    <t>５．介護保険制度で対応する週サービス単位数の算出（ク）</t>
    <rPh sb="2" eb="4">
      <t>カイゴ</t>
    </rPh>
    <rPh sb="4" eb="6">
      <t>ホケン</t>
    </rPh>
    <rPh sb="6" eb="8">
      <t>セイド</t>
    </rPh>
    <rPh sb="9" eb="11">
      <t>タイオウ</t>
    </rPh>
    <rPh sb="13" eb="14">
      <t>シュウ</t>
    </rPh>
    <rPh sb="18" eb="21">
      <t>タンイスウ</t>
    </rPh>
    <rPh sb="22" eb="24">
      <t>サンシュツ</t>
    </rPh>
    <phoneticPr fontId="19"/>
  </si>
  <si>
    <r>
      <t>７.（Ｆ）の単位数を</t>
    </r>
    <r>
      <rPr>
        <b/>
        <u/>
        <sz val="12"/>
        <rFont val="ＭＳ Ｐ明朝"/>
        <family val="1"/>
        <charset val="128"/>
      </rPr>
      <t>超える直前まで</t>
    </r>
    <r>
      <rPr>
        <b/>
        <sz val="12"/>
        <rFont val="ＭＳ Ｐ明朝"/>
        <family val="1"/>
        <charset val="128"/>
      </rPr>
      <t>、プランのホームヘルプサービスから介護保険訪問介護で対応するものを選択する。</t>
    </r>
    <rPh sb="6" eb="9">
      <t>タンイスウ</t>
    </rPh>
    <rPh sb="10" eb="11">
      <t>コ</t>
    </rPh>
    <rPh sb="13" eb="15">
      <t>チョクゼン</t>
    </rPh>
    <rPh sb="34" eb="36">
      <t>カイゴ</t>
    </rPh>
    <rPh sb="36" eb="38">
      <t>ホケン</t>
    </rPh>
    <rPh sb="38" eb="40">
      <t>ホウモン</t>
    </rPh>
    <rPh sb="40" eb="42">
      <t>カイゴ</t>
    </rPh>
    <rPh sb="43" eb="45">
      <t>タイオウ</t>
    </rPh>
    <rPh sb="50" eb="52">
      <t>センタク</t>
    </rPh>
    <phoneticPr fontId="19"/>
  </si>
  <si>
    <t>６．（ク）から訪問介護以外（Ｃ）を差し引くと、介護保険訪問介護で対応すべき単位が算出される。（Ｆ）</t>
    <rPh sb="7" eb="9">
      <t>ホウモン</t>
    </rPh>
    <rPh sb="9" eb="11">
      <t>カイゴ</t>
    </rPh>
    <rPh sb="11" eb="13">
      <t>イガイ</t>
    </rPh>
    <rPh sb="17" eb="18">
      <t>サ</t>
    </rPh>
    <rPh sb="19" eb="20">
      <t>ヒ</t>
    </rPh>
    <rPh sb="23" eb="25">
      <t>カイゴ</t>
    </rPh>
    <rPh sb="25" eb="27">
      <t>ホケン</t>
    </rPh>
    <rPh sb="27" eb="29">
      <t>ホウモン</t>
    </rPh>
    <rPh sb="29" eb="31">
      <t>カイゴ</t>
    </rPh>
    <rPh sb="32" eb="34">
      <t>タイオウ</t>
    </rPh>
    <rPh sb="37" eb="39">
      <t>タンイ</t>
    </rPh>
    <rPh sb="40" eb="42">
      <t>サンシュツ</t>
    </rPh>
    <phoneticPr fontId="19"/>
  </si>
  <si>
    <t>１.すべてのサービスの合計単位数が、居宅サービス費区分支給限度基準額を上回っているか。</t>
    <rPh sb="11" eb="13">
      <t>ゴウケイ</t>
    </rPh>
    <rPh sb="13" eb="16">
      <t>タンイスウ</t>
    </rPh>
    <rPh sb="18" eb="20">
      <t>キョタク</t>
    </rPh>
    <rPh sb="24" eb="25">
      <t>ヒ</t>
    </rPh>
    <rPh sb="25" eb="27">
      <t>クブン</t>
    </rPh>
    <rPh sb="27" eb="29">
      <t>シキュウ</t>
    </rPh>
    <rPh sb="29" eb="31">
      <t>ゲンド</t>
    </rPh>
    <rPh sb="31" eb="34">
      <t>キジュンガク</t>
    </rPh>
    <rPh sb="35" eb="37">
      <t>ウワマワ</t>
    </rPh>
    <phoneticPr fontId="19"/>
  </si>
  <si>
    <t>（１）曜日別に、利用するサービスを０時か２４時まで時系列で記入してください。</t>
    <rPh sb="3" eb="5">
      <t>ヨウビ</t>
    </rPh>
    <rPh sb="5" eb="6">
      <t>ベツ</t>
    </rPh>
    <rPh sb="8" eb="10">
      <t>リヨウ</t>
    </rPh>
    <rPh sb="18" eb="19">
      <t>ジ</t>
    </rPh>
    <rPh sb="22" eb="23">
      <t>ジ</t>
    </rPh>
    <rPh sb="25" eb="28">
      <t>ジケイレツ</t>
    </rPh>
    <rPh sb="29" eb="31">
      <t>キニュウ</t>
    </rPh>
    <phoneticPr fontId="19"/>
  </si>
  <si>
    <r>
      <t>（２）「サービス欄」は</t>
    </r>
    <r>
      <rPr>
        <b/>
        <sz val="12"/>
        <rFont val="ＭＳ Ｐ明朝"/>
        <family val="1"/>
        <charset val="128"/>
      </rPr>
      <t>略号で記入してください。</t>
    </r>
    <rPh sb="8" eb="9">
      <t>ラン</t>
    </rPh>
    <rPh sb="11" eb="13">
      <t>リャクゴウ</t>
    </rPh>
    <rPh sb="14" eb="16">
      <t>キニュウ</t>
    </rPh>
    <phoneticPr fontId="19"/>
  </si>
  <si>
    <t>障害者総合支援法　ホームヘルプウィークリープラン【記入の仕方】</t>
    <rPh sb="25" eb="27">
      <t>キニュウ</t>
    </rPh>
    <rPh sb="28" eb="30">
      <t>シカタ</t>
    </rPh>
    <phoneticPr fontId="19"/>
  </si>
  <si>
    <t>　　（身体＝訪問介護の身体介護、生活＝訪問介護の生活援助、入＝訪問入浴、看＝訪問看護、訪リ＝訪問リハ、通リ＝通所リハ、デイ＝通所介護　</t>
    <rPh sb="3" eb="5">
      <t>シンタイ</t>
    </rPh>
    <rPh sb="6" eb="8">
      <t>ホウモン</t>
    </rPh>
    <rPh sb="8" eb="10">
      <t>カイゴ</t>
    </rPh>
    <rPh sb="11" eb="13">
      <t>シンタイ</t>
    </rPh>
    <rPh sb="13" eb="15">
      <t>カイゴ</t>
    </rPh>
    <rPh sb="16" eb="18">
      <t>セイカツ</t>
    </rPh>
    <rPh sb="19" eb="21">
      <t>ホウモン</t>
    </rPh>
    <rPh sb="21" eb="23">
      <t>カイゴ</t>
    </rPh>
    <rPh sb="24" eb="26">
      <t>セイカツ</t>
    </rPh>
    <rPh sb="26" eb="28">
      <t>エンジョ</t>
    </rPh>
    <rPh sb="29" eb="30">
      <t>イ</t>
    </rPh>
    <rPh sb="31" eb="33">
      <t>ホウモン</t>
    </rPh>
    <rPh sb="33" eb="35">
      <t>ニュウヨク</t>
    </rPh>
    <rPh sb="36" eb="37">
      <t>カン</t>
    </rPh>
    <rPh sb="38" eb="40">
      <t>ホウモン</t>
    </rPh>
    <rPh sb="40" eb="42">
      <t>カンゴ</t>
    </rPh>
    <rPh sb="43" eb="44">
      <t>オトズ</t>
    </rPh>
    <rPh sb="46" eb="48">
      <t>ホウモン</t>
    </rPh>
    <rPh sb="51" eb="52">
      <t>ドオリ</t>
    </rPh>
    <rPh sb="54" eb="55">
      <t>ツウ</t>
    </rPh>
    <rPh sb="55" eb="56">
      <t>ジョ</t>
    </rPh>
    <rPh sb="62" eb="64">
      <t>ツウショ</t>
    </rPh>
    <rPh sb="64" eb="66">
      <t>カイゴ</t>
    </rPh>
    <phoneticPr fontId="19"/>
  </si>
  <si>
    <t>　　　家事＝障害施策の家事援助　等）</t>
    <rPh sb="3" eb="5">
      <t>カジ</t>
    </rPh>
    <rPh sb="6" eb="8">
      <t>ショウガイ</t>
    </rPh>
    <rPh sb="8" eb="9">
      <t>セ</t>
    </rPh>
    <rPh sb="9" eb="10">
      <t>サク</t>
    </rPh>
    <rPh sb="11" eb="13">
      <t>カジ</t>
    </rPh>
    <rPh sb="13" eb="15">
      <t>エンジョ</t>
    </rPh>
    <rPh sb="16" eb="17">
      <t>トウ</t>
    </rPh>
    <phoneticPr fontId="19"/>
  </si>
  <si>
    <t>（３）単位数は、「介護給付費単位数サービスコード表」にしたがって記入してください。</t>
    <rPh sb="3" eb="6">
      <t>タンイスウ</t>
    </rPh>
    <rPh sb="9" eb="11">
      <t>カイゴ</t>
    </rPh>
    <rPh sb="11" eb="14">
      <t>キュウフヒ</t>
    </rPh>
    <rPh sb="14" eb="17">
      <t>タンイスウ</t>
    </rPh>
    <rPh sb="24" eb="25">
      <t>ヒョウ</t>
    </rPh>
    <rPh sb="32" eb="34">
      <t>キニュウ</t>
    </rPh>
    <phoneticPr fontId="19"/>
  </si>
  <si>
    <t>（ウ）</t>
    <phoneticPr fontId="19"/>
  </si>
  <si>
    <t>（エ）</t>
    <phoneticPr fontId="19"/>
  </si>
  <si>
    <t>（ク）</t>
    <phoneticPr fontId="19"/>
  </si>
  <si>
    <t>（ク）</t>
    <phoneticPr fontId="19"/>
  </si>
  <si>
    <t>選択した介護保険訪問介護単位</t>
    <rPh sb="0" eb="2">
      <t>センタク</t>
    </rPh>
    <rPh sb="4" eb="6">
      <t>カイゴ</t>
    </rPh>
    <rPh sb="6" eb="8">
      <t>ホケン</t>
    </rPh>
    <rPh sb="8" eb="10">
      <t>ホウモン</t>
    </rPh>
    <rPh sb="10" eb="12">
      <t>カイゴ</t>
    </rPh>
    <phoneticPr fontId="19"/>
  </si>
  <si>
    <t>障害者総合支援法　ホームヘルプウィークリープラン</t>
    <rPh sb="0" eb="3">
      <t>ショウガイシャ</t>
    </rPh>
    <rPh sb="3" eb="5">
      <t>ソウゴウ</t>
    </rPh>
    <rPh sb="5" eb="7">
      <t>シエン</t>
    </rPh>
    <rPh sb="7" eb="8">
      <t>ホウ</t>
    </rPh>
    <phoneticPr fontId="19"/>
  </si>
  <si>
    <t>障害者総合支援法　ホームヘルプウィークリープラン  【記入例】</t>
    <rPh sb="0" eb="3">
      <t>ショウガイシャ</t>
    </rPh>
    <rPh sb="3" eb="5">
      <t>ソウゴウ</t>
    </rPh>
    <rPh sb="5" eb="7">
      <t>シエン</t>
    </rPh>
    <rPh sb="7" eb="8">
      <t>ホウ</t>
    </rPh>
    <rPh sb="27" eb="29">
      <t>キニュウ</t>
    </rPh>
    <rPh sb="29" eb="30">
      <t>レイ</t>
    </rPh>
    <phoneticPr fontId="19"/>
  </si>
  <si>
    <t>障害者総合支援法によるホームヘルプ（上乗せ分）の支給量計算手順</t>
    <rPh sb="0" eb="3">
      <t>ショウガイシャ</t>
    </rPh>
    <rPh sb="3" eb="5">
      <t>ソウゴウ</t>
    </rPh>
    <rPh sb="5" eb="7">
      <t>シエン</t>
    </rPh>
    <rPh sb="7" eb="8">
      <t>ホウ</t>
    </rPh>
    <rPh sb="18" eb="20">
      <t>ウワノ</t>
    </rPh>
    <rPh sb="21" eb="22">
      <t>ブン</t>
    </rPh>
    <rPh sb="24" eb="26">
      <t>シキュウ</t>
    </rPh>
    <rPh sb="26" eb="27">
      <t>リョウ</t>
    </rPh>
    <rPh sb="27" eb="29">
      <t>ケイサン</t>
    </rPh>
    <rPh sb="29" eb="31">
      <t>テジュン</t>
    </rPh>
    <phoneticPr fontId="19"/>
  </si>
  <si>
    <t>障害制度</t>
    <rPh sb="0" eb="2">
      <t>ショウガイ</t>
    </rPh>
    <rPh sb="2" eb="4">
      <t>セイド</t>
    </rPh>
    <phoneticPr fontId="19"/>
  </si>
  <si>
    <t>（イ）＋（ウ）＋（エ）　　＞　　（ア）　　・・・上乗せの対象になる。</t>
    <rPh sb="24" eb="26">
      <t>ウワノ</t>
    </rPh>
    <rPh sb="28" eb="30">
      <t>タイショウ</t>
    </rPh>
    <phoneticPr fontId="19"/>
  </si>
  <si>
    <t>※「時間内訳」欄には、身体介護・生活援助の実際のサービス提供時間を記入してください。（記入例　身0.5ｈ/生0.5ｈ）
　 「障害者総合支援法で対応するサービス」欄には、障害サービス（居宅介護）で対応する一日の合計時間を記入してください。
　　　　　　　　　　　　　　　　　　　　　　　　　　　　　　　　　　　　　　　　　　　　　　　　　　　　　　　　　（記入例　身3ｈ/家3ｈ）</t>
    <rPh sb="7" eb="8">
      <t>ラン</t>
    </rPh>
    <rPh sb="13" eb="15">
      <t>カイゴ</t>
    </rPh>
    <rPh sb="43" eb="45">
      <t>キニュウ</t>
    </rPh>
    <rPh sb="45" eb="46">
      <t>レイ</t>
    </rPh>
    <rPh sb="47" eb="48">
      <t>ミ</t>
    </rPh>
    <rPh sb="53" eb="54">
      <t>セイ</t>
    </rPh>
    <rPh sb="63" eb="65">
      <t>ショウガイ</t>
    </rPh>
    <rPh sb="65" eb="66">
      <t>シャ</t>
    </rPh>
    <rPh sb="66" eb="68">
      <t>ソウゴウ</t>
    </rPh>
    <rPh sb="68" eb="70">
      <t>シエン</t>
    </rPh>
    <rPh sb="70" eb="71">
      <t>ホウ</t>
    </rPh>
    <rPh sb="72" eb="74">
      <t>タイオウ</t>
    </rPh>
    <rPh sb="81" eb="82">
      <t>ラン</t>
    </rPh>
    <rPh sb="85" eb="87">
      <t>ショウガイ</t>
    </rPh>
    <rPh sb="92" eb="94">
      <t>キョタク</t>
    </rPh>
    <rPh sb="94" eb="96">
      <t>カイゴ</t>
    </rPh>
    <rPh sb="98" eb="100">
      <t>タイオウ</t>
    </rPh>
    <rPh sb="102" eb="104">
      <t>イチニチ</t>
    </rPh>
    <rPh sb="105" eb="107">
      <t>ゴウケイ</t>
    </rPh>
    <rPh sb="107" eb="109">
      <t>ジカン</t>
    </rPh>
    <rPh sb="110" eb="112">
      <t>キニュウ</t>
    </rPh>
    <rPh sb="178" eb="180">
      <t>キニュウ</t>
    </rPh>
    <rPh sb="180" eb="181">
      <t>レイ</t>
    </rPh>
    <rPh sb="182" eb="183">
      <t>ミ</t>
    </rPh>
    <rPh sb="186" eb="187">
      <t>イエ</t>
    </rPh>
    <phoneticPr fontId="19"/>
  </si>
  <si>
    <t>３．障害者制度居宅介護で対応すべきサービス量の計算（カ）</t>
    <rPh sb="2" eb="4">
      <t>ショウガイ</t>
    </rPh>
    <rPh sb="4" eb="5">
      <t>シャ</t>
    </rPh>
    <rPh sb="5" eb="7">
      <t>セイド</t>
    </rPh>
    <rPh sb="7" eb="9">
      <t>キョタク</t>
    </rPh>
    <rPh sb="9" eb="11">
      <t>カイゴ</t>
    </rPh>
    <rPh sb="12" eb="14">
      <t>タイオウ</t>
    </rPh>
    <rPh sb="21" eb="22">
      <t>リョウ</t>
    </rPh>
    <rPh sb="23" eb="25">
      <t>ケイサン</t>
    </rPh>
    <phoneticPr fontId="19"/>
  </si>
  <si>
    <t>用語：障害者総合支援法による居宅介護（以下、障害者制度居宅介護）
　　　　介護保険制度による訪問介護（以下、介護保険訪問介護）</t>
    <rPh sb="0" eb="2">
      <t>ヨウゴ</t>
    </rPh>
    <rPh sb="3" eb="6">
      <t>ショウガイシャ</t>
    </rPh>
    <rPh sb="6" eb="8">
      <t>ソウゴウ</t>
    </rPh>
    <rPh sb="8" eb="10">
      <t>シエン</t>
    </rPh>
    <rPh sb="10" eb="11">
      <t>ホウ</t>
    </rPh>
    <rPh sb="14" eb="16">
      <t>キョタク</t>
    </rPh>
    <rPh sb="16" eb="18">
      <t>カイゴ</t>
    </rPh>
    <rPh sb="19" eb="21">
      <t>イカ</t>
    </rPh>
    <rPh sb="22" eb="24">
      <t>ショウガイ</t>
    </rPh>
    <rPh sb="24" eb="25">
      <t>シャ</t>
    </rPh>
    <rPh sb="25" eb="27">
      <t>セイド</t>
    </rPh>
    <rPh sb="27" eb="29">
      <t>キョタク</t>
    </rPh>
    <rPh sb="29" eb="31">
      <t>カイゴ</t>
    </rPh>
    <rPh sb="37" eb="39">
      <t>カイゴ</t>
    </rPh>
    <rPh sb="39" eb="41">
      <t>ホケン</t>
    </rPh>
    <rPh sb="41" eb="43">
      <t>セイド</t>
    </rPh>
    <rPh sb="46" eb="48">
      <t>ホウモン</t>
    </rPh>
    <rPh sb="48" eb="50">
      <t>カイゴ</t>
    </rPh>
    <rPh sb="51" eb="53">
      <t>イカ</t>
    </rPh>
    <rPh sb="54" eb="56">
      <t>カイゴ</t>
    </rPh>
    <rPh sb="56" eb="58">
      <t>ホケン</t>
    </rPh>
    <rPh sb="58" eb="60">
      <t>ホウモン</t>
    </rPh>
    <rPh sb="60" eb="62">
      <t>カイゴ</t>
    </rPh>
    <phoneticPr fontId="19"/>
  </si>
  <si>
    <t>２．居宅介護サービス費区分支給限度基準額から、介護保険の月単位利用分（ウ）（エ）を差し引く。（オ）</t>
    <rPh sb="2" eb="4">
      <t>キョタク</t>
    </rPh>
    <rPh sb="4" eb="6">
      <t>カイゴ</t>
    </rPh>
    <rPh sb="10" eb="11">
      <t>ヒ</t>
    </rPh>
    <rPh sb="11" eb="13">
      <t>クブン</t>
    </rPh>
    <rPh sb="13" eb="15">
      <t>シキュウ</t>
    </rPh>
    <rPh sb="15" eb="17">
      <t>ゲンド</t>
    </rPh>
    <rPh sb="17" eb="19">
      <t>キジュン</t>
    </rPh>
    <rPh sb="19" eb="20">
      <t>ガク</t>
    </rPh>
    <rPh sb="23" eb="25">
      <t>カイゴ</t>
    </rPh>
    <rPh sb="25" eb="27">
      <t>ホケン</t>
    </rPh>
    <rPh sb="28" eb="29">
      <t>ホウヅキ</t>
    </rPh>
    <rPh sb="29" eb="31">
      <t>タンイ</t>
    </rPh>
    <rPh sb="31" eb="33">
      <t>リヨウ</t>
    </rPh>
    <rPh sb="33" eb="34">
      <t>ブン</t>
    </rPh>
    <rPh sb="41" eb="42">
      <t>サ</t>
    </rPh>
    <rPh sb="43" eb="44">
      <t>ヒ</t>
    </rPh>
    <phoneticPr fontId="19"/>
  </si>
  <si>
    <t>（４）合計の「訪問介護以外（Ｃ）」には、夜間対応型訪問介護(定期）の単位数も含めてください。</t>
    <rPh sb="3" eb="5">
      <t>ゴウケイ</t>
    </rPh>
    <rPh sb="7" eb="9">
      <t>ホウモン</t>
    </rPh>
    <rPh sb="9" eb="11">
      <t>カイゴ</t>
    </rPh>
    <rPh sb="11" eb="13">
      <t>イガイ</t>
    </rPh>
    <rPh sb="20" eb="22">
      <t>ヤカン</t>
    </rPh>
    <rPh sb="22" eb="25">
      <t>タイオウガタ</t>
    </rPh>
    <rPh sb="25" eb="27">
      <t>ホウモン</t>
    </rPh>
    <rPh sb="27" eb="29">
      <t>カイゴ</t>
    </rPh>
    <rPh sb="30" eb="32">
      <t>テイキ</t>
    </rPh>
    <rPh sb="34" eb="37">
      <t>タンイスウ</t>
    </rPh>
    <rPh sb="38" eb="39">
      <t>フク</t>
    </rPh>
    <phoneticPr fontId="19"/>
  </si>
  <si>
    <t>デイ</t>
    <phoneticPr fontId="19"/>
  </si>
  <si>
    <t>機能訓練加算Ⅰ</t>
    <rPh sb="0" eb="2">
      <t>キノウ</t>
    </rPh>
    <rPh sb="2" eb="4">
      <t>クンレン</t>
    </rPh>
    <rPh sb="4" eb="6">
      <t>カサン</t>
    </rPh>
    <phoneticPr fontId="19"/>
  </si>
  <si>
    <t>～</t>
    <phoneticPr fontId="19"/>
  </si>
  <si>
    <t>18：00～19：30</t>
    <phoneticPr fontId="19"/>
  </si>
  <si>
    <t>～</t>
    <phoneticPr fontId="19"/>
  </si>
  <si>
    <t>　　　　　　　　　　１６，７６５単位</t>
    <rPh sb="16" eb="18">
      <t>タンイ</t>
    </rPh>
    <phoneticPr fontId="19"/>
  </si>
  <si>
    <t>　　　　　　　　　　１９，７０５単位</t>
    <rPh sb="16" eb="18">
      <t>タンイ</t>
    </rPh>
    <phoneticPr fontId="19"/>
  </si>
  <si>
    <t>　　　　　　　　　　２７，０４８単位</t>
    <rPh sb="16" eb="18">
      <t>タンイ</t>
    </rPh>
    <phoneticPr fontId="19"/>
  </si>
  <si>
    <t>　　　　　　　　　　３０，９３８単位</t>
    <rPh sb="16" eb="18">
      <t>タンイ</t>
    </rPh>
    <phoneticPr fontId="19"/>
  </si>
  <si>
    <t>　　　　　　　　　　３６，２１７単位</t>
    <rPh sb="16" eb="18">
      <t>タンイ</t>
    </rPh>
    <phoneticPr fontId="19"/>
  </si>
  <si>
    <t>２．居宅サービス費区分支給限度基準額から、介護保険の月単位利用分（ウ）（エ）を差し引く。（オ）</t>
    <rPh sb="2" eb="4">
      <t>キョタク</t>
    </rPh>
    <rPh sb="8" eb="9">
      <t>ヒ</t>
    </rPh>
    <rPh sb="9" eb="11">
      <t>クブン</t>
    </rPh>
    <rPh sb="11" eb="13">
      <t>シキュウ</t>
    </rPh>
    <rPh sb="13" eb="15">
      <t>ゲンド</t>
    </rPh>
    <rPh sb="15" eb="17">
      <t>キジュン</t>
    </rPh>
    <rPh sb="17" eb="18">
      <t>ガク</t>
    </rPh>
    <rPh sb="21" eb="23">
      <t>カイゴ</t>
    </rPh>
    <rPh sb="23" eb="25">
      <t>ホケン</t>
    </rPh>
    <rPh sb="26" eb="27">
      <t>ホウヅキ</t>
    </rPh>
    <rPh sb="27" eb="29">
      <t>タンイ</t>
    </rPh>
    <rPh sb="29" eb="31">
      <t>リヨウ</t>
    </rPh>
    <rPh sb="31" eb="32">
      <t>ブン</t>
    </rPh>
    <rPh sb="39" eb="40">
      <t>サ</t>
    </rPh>
    <rPh sb="41" eb="42">
      <t>ヒ</t>
    </rPh>
    <phoneticPr fontId="19"/>
  </si>
  <si>
    <t>身0.5ｈ/身0.5h,生1h</t>
    <rPh sb="0" eb="1">
      <t>ミ</t>
    </rPh>
    <rPh sb="6" eb="7">
      <t>シン</t>
    </rPh>
    <rPh sb="12" eb="13">
      <t>セイ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</si>
</sst>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3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7" fillId="0" borderId="0">
      <alignment vertical="center"/>
    </xf>
    <xf numFmtId="0" fontId="26" fillId="0" borderId="0"/>
    <xf numFmtId="0" fontId="31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300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distributed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top"/>
    </xf>
    <xf numFmtId="0" fontId="25" fillId="0" borderId="0" xfId="0" applyFont="1"/>
    <xf numFmtId="0" fontId="25" fillId="25" borderId="0" xfId="0" applyFont="1" applyFill="1" applyBorder="1" applyAlignment="1">
      <alignment horizontal="center" vertical="center"/>
    </xf>
    <xf numFmtId="0" fontId="25" fillId="0" borderId="0" xfId="0" applyFont="1" applyAlignment="1"/>
    <xf numFmtId="0" fontId="24" fillId="0" borderId="0" xfId="0" applyFont="1"/>
    <xf numFmtId="0" fontId="23" fillId="0" borderId="0" xfId="0" applyFont="1"/>
    <xf numFmtId="0" fontId="25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5" fillId="25" borderId="0" xfId="0" applyFont="1" applyFill="1" applyBorder="1" applyAlignment="1">
      <alignment vertical="center"/>
    </xf>
    <xf numFmtId="0" fontId="0" fillId="25" borderId="10" xfId="0" applyFill="1" applyBorder="1" applyAlignment="1">
      <alignment horizontal="center" vertical="center"/>
    </xf>
    <xf numFmtId="0" fontId="25" fillId="25" borderId="0" xfId="0" applyFont="1" applyFill="1" applyBorder="1" applyAlignment="1">
      <alignment horizontal="left" vertical="center"/>
    </xf>
    <xf numFmtId="0" fontId="25" fillId="0" borderId="0" xfId="0" applyFont="1" applyAlignment="1">
      <alignment horizontal="right" vertical="center" shrinkToFit="1"/>
    </xf>
    <xf numFmtId="0" fontId="25" fillId="26" borderId="0" xfId="0" applyFont="1" applyFill="1" applyAlignment="1">
      <alignment vertical="center"/>
    </xf>
    <xf numFmtId="0" fontId="20" fillId="25" borderId="10" xfId="0" applyFont="1" applyFill="1" applyBorder="1" applyAlignment="1">
      <alignment horizontal="center" vertical="center"/>
    </xf>
    <xf numFmtId="0" fontId="20" fillId="27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24" borderId="12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0" fontId="29" fillId="24" borderId="12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0" fillId="25" borderId="0" xfId="0" applyFont="1" applyFill="1" applyAlignment="1">
      <alignment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/>
    </xf>
    <xf numFmtId="0" fontId="20" fillId="25" borderId="14" xfId="0" applyFont="1" applyFill="1" applyBorder="1" applyAlignment="1">
      <alignment horizontal="right" vertical="center"/>
    </xf>
    <xf numFmtId="0" fontId="26" fillId="25" borderId="0" xfId="0" applyFont="1" applyFill="1" applyAlignment="1">
      <alignment vertical="center"/>
    </xf>
    <xf numFmtId="0" fontId="29" fillId="28" borderId="10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176" fontId="29" fillId="29" borderId="10" xfId="0" applyNumberFormat="1" applyFont="1" applyFill="1" applyBorder="1" applyAlignment="1">
      <alignment horizontal="center" vertical="center"/>
    </xf>
    <xf numFmtId="0" fontId="25" fillId="25" borderId="0" xfId="0" applyFont="1" applyFill="1" applyAlignment="1">
      <alignment vertical="center"/>
    </xf>
    <xf numFmtId="0" fontId="25" fillId="25" borderId="0" xfId="0" applyFont="1" applyFill="1" applyAlignment="1">
      <alignment horizontal="center" vertical="center"/>
    </xf>
    <xf numFmtId="0" fontId="20" fillId="25" borderId="0" xfId="0" applyFont="1" applyFill="1" applyAlignment="1">
      <alignment horizontal="center" vertical="center"/>
    </xf>
    <xf numFmtId="0" fontId="0" fillId="25" borderId="0" xfId="0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25" fillId="26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25" borderId="0" xfId="0" applyFill="1" applyBorder="1" applyAlignment="1">
      <alignment horizontal="center" vertical="center"/>
    </xf>
    <xf numFmtId="0" fontId="25" fillId="25" borderId="0" xfId="0" applyFont="1" applyFill="1" applyAlignment="1">
      <alignment horizontal="center" vertical="center" shrinkToFit="1"/>
    </xf>
    <xf numFmtId="0" fontId="25" fillId="25" borderId="0" xfId="0" applyFont="1" applyFill="1"/>
    <xf numFmtId="0" fontId="25" fillId="25" borderId="0" xfId="0" applyFont="1" applyFill="1" applyBorder="1" applyAlignment="1">
      <alignment horizontal="right" vertical="center"/>
    </xf>
    <xf numFmtId="0" fontId="25" fillId="30" borderId="0" xfId="0" applyFont="1" applyFill="1" applyAlignment="1">
      <alignment vertical="center"/>
    </xf>
    <xf numFmtId="0" fontId="25" fillId="26" borderId="0" xfId="0" applyFont="1" applyFill="1" applyAlignment="1">
      <alignment horizontal="center" vertical="center"/>
    </xf>
    <xf numFmtId="176" fontId="0" fillId="25" borderId="0" xfId="0" applyNumberFormat="1" applyFill="1" applyBorder="1" applyAlignment="1">
      <alignment horizontal="center" vertical="center"/>
    </xf>
    <xf numFmtId="0" fontId="0" fillId="25" borderId="0" xfId="0" applyFill="1" applyBorder="1" applyAlignment="1">
      <alignment horizontal="left" vertical="center"/>
    </xf>
    <xf numFmtId="0" fontId="0" fillId="25" borderId="0" xfId="0" applyFill="1" applyBorder="1" applyAlignment="1">
      <alignment vertical="center"/>
    </xf>
    <xf numFmtId="176" fontId="25" fillId="0" borderId="0" xfId="0" applyNumberFormat="1" applyFont="1"/>
    <xf numFmtId="0" fontId="24" fillId="0" borderId="0" xfId="0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shrinkToFit="1"/>
    </xf>
    <xf numFmtId="0" fontId="28" fillId="25" borderId="10" xfId="0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/>
    </xf>
    <xf numFmtId="0" fontId="20" fillId="30" borderId="12" xfId="0" applyFont="1" applyFill="1" applyBorder="1" applyAlignment="1">
      <alignment horizontal="center" vertical="center"/>
    </xf>
    <xf numFmtId="0" fontId="29" fillId="30" borderId="12" xfId="0" applyFont="1" applyFill="1" applyBorder="1" applyAlignment="1">
      <alignment horizontal="center" vertical="center"/>
    </xf>
    <xf numFmtId="0" fontId="20" fillId="25" borderId="10" xfId="0" applyFont="1" applyFill="1" applyBorder="1" applyAlignment="1">
      <alignment horizontal="center" vertical="center"/>
    </xf>
    <xf numFmtId="0" fontId="0" fillId="25" borderId="0" xfId="0" applyFill="1" applyAlignment="1">
      <alignment horizontal="center" vertical="center"/>
    </xf>
    <xf numFmtId="0" fontId="25" fillId="25" borderId="0" xfId="0" applyFont="1" applyFill="1" applyBorder="1" applyAlignment="1">
      <alignment horizontal="center" vertical="center"/>
    </xf>
    <xf numFmtId="0" fontId="20" fillId="27" borderId="10" xfId="0" applyFont="1" applyFill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wrapText="1"/>
    </xf>
    <xf numFmtId="0" fontId="20" fillId="25" borderId="10" xfId="0" applyFont="1" applyFill="1" applyBorder="1" applyAlignment="1" applyProtection="1">
      <alignment horizontal="center" vertical="center" shrinkToFit="1"/>
      <protection locked="0"/>
    </xf>
    <xf numFmtId="0" fontId="20" fillId="25" borderId="11" xfId="0" applyFont="1" applyFill="1" applyBorder="1" applyAlignment="1" applyProtection="1">
      <alignment horizontal="center" vertical="center" shrinkToFit="1"/>
      <protection locked="0"/>
    </xf>
    <xf numFmtId="0" fontId="20" fillId="25" borderId="10" xfId="0" applyFont="1" applyFill="1" applyBorder="1" applyAlignment="1" applyProtection="1">
      <alignment horizontal="center" vertical="center"/>
      <protection locked="0"/>
    </xf>
    <xf numFmtId="0" fontId="29" fillId="25" borderId="10" xfId="0" applyFont="1" applyFill="1" applyBorder="1" applyAlignment="1" applyProtection="1">
      <alignment horizontal="center" vertical="center"/>
      <protection locked="0"/>
    </xf>
    <xf numFmtId="0" fontId="29" fillId="28" borderId="10" xfId="0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26" borderId="10" xfId="0" applyFont="1" applyFill="1" applyBorder="1" applyAlignment="1" applyProtection="1">
      <alignment horizontal="center" vertical="center"/>
      <protection locked="0"/>
    </xf>
    <xf numFmtId="0" fontId="20" fillId="25" borderId="10" xfId="0" applyFont="1" applyFill="1" applyBorder="1" applyAlignment="1">
      <alignment horizontal="center" vertical="center"/>
    </xf>
    <xf numFmtId="0" fontId="20" fillId="25" borderId="15" xfId="0" applyFont="1" applyFill="1" applyBorder="1" applyAlignment="1" applyProtection="1">
      <alignment horizontal="center" vertical="center" shrinkToFit="1"/>
      <protection locked="0"/>
    </xf>
    <xf numFmtId="0" fontId="20" fillId="25" borderId="16" xfId="0" applyFont="1" applyFill="1" applyBorder="1" applyAlignment="1" applyProtection="1">
      <alignment horizontal="center" vertical="center" shrinkToFit="1"/>
      <protection locked="0"/>
    </xf>
    <xf numFmtId="0" fontId="20" fillId="25" borderId="17" xfId="0" applyFont="1" applyFill="1" applyBorder="1" applyAlignment="1">
      <alignment horizontal="center" vertical="center"/>
    </xf>
    <xf numFmtId="0" fontId="20" fillId="25" borderId="18" xfId="0" applyFont="1" applyFill="1" applyBorder="1" applyAlignment="1">
      <alignment horizontal="center" vertical="center"/>
    </xf>
    <xf numFmtId="0" fontId="20" fillId="25" borderId="19" xfId="0" applyFont="1" applyFill="1" applyBorder="1" applyAlignment="1">
      <alignment horizontal="center" vertical="center"/>
    </xf>
    <xf numFmtId="0" fontId="20" fillId="25" borderId="20" xfId="0" applyFont="1" applyFill="1" applyBorder="1" applyAlignment="1">
      <alignment horizontal="center" vertical="center"/>
    </xf>
    <xf numFmtId="0" fontId="25" fillId="25" borderId="0" xfId="0" applyFont="1" applyFill="1" applyBorder="1" applyAlignment="1">
      <alignment horizontal="center" vertical="center"/>
    </xf>
    <xf numFmtId="0" fontId="21" fillId="25" borderId="0" xfId="0" applyFont="1" applyFill="1" applyAlignment="1">
      <alignment vertical="center"/>
    </xf>
    <xf numFmtId="0" fontId="24" fillId="25" borderId="0" xfId="0" applyFont="1" applyFill="1" applyAlignment="1">
      <alignment vertical="center"/>
    </xf>
    <xf numFmtId="0" fontId="25" fillId="25" borderId="0" xfId="0" applyFont="1" applyFill="1" applyBorder="1" applyAlignment="1">
      <alignment horizontal="center" vertical="center"/>
    </xf>
    <xf numFmtId="0" fontId="0" fillId="25" borderId="0" xfId="0" applyFill="1" applyBorder="1" applyAlignment="1">
      <alignment horizontal="center" vertical="center"/>
    </xf>
    <xf numFmtId="0" fontId="20" fillId="25" borderId="21" xfId="0" applyFont="1" applyFill="1" applyBorder="1" applyAlignment="1">
      <alignment vertical="center"/>
    </xf>
    <xf numFmtId="0" fontId="25" fillId="25" borderId="0" xfId="0" applyFont="1" applyFill="1" applyBorder="1" applyAlignment="1">
      <alignment horizontal="distributed" vertical="center"/>
    </xf>
    <xf numFmtId="0" fontId="24" fillId="25" borderId="0" xfId="0" applyFont="1" applyFill="1"/>
    <xf numFmtId="0" fontId="25" fillId="25" borderId="10" xfId="0" applyFont="1" applyFill="1" applyBorder="1" applyAlignment="1">
      <alignment horizontal="center" vertical="center"/>
    </xf>
    <xf numFmtId="0" fontId="25" fillId="25" borderId="0" xfId="0" applyFont="1" applyFill="1" applyAlignment="1">
      <alignment vertical="center" shrinkToFit="1"/>
    </xf>
    <xf numFmtId="0" fontId="25" fillId="25" borderId="0" xfId="0" applyFont="1" applyFill="1" applyAlignment="1">
      <alignment shrinkToFit="1"/>
    </xf>
    <xf numFmtId="0" fontId="25" fillId="25" borderId="0" xfId="0" applyFont="1" applyFill="1" applyAlignment="1">
      <alignment vertical="top"/>
    </xf>
    <xf numFmtId="0" fontId="0" fillId="25" borderId="0" xfId="0" applyFill="1" applyBorder="1" applyAlignment="1">
      <alignment horizontal="right" vertical="center"/>
    </xf>
    <xf numFmtId="0" fontId="25" fillId="25" borderId="0" xfId="0" applyFont="1" applyFill="1" applyAlignment="1">
      <alignment horizontal="right" vertical="center" shrinkToFit="1"/>
    </xf>
    <xf numFmtId="0" fontId="25" fillId="25" borderId="0" xfId="0" applyFont="1" applyFill="1" applyAlignment="1"/>
    <xf numFmtId="0" fontId="20" fillId="27" borderId="10" xfId="0" applyFont="1" applyFill="1" applyBorder="1" applyAlignment="1">
      <alignment horizontal="center" vertical="center" shrinkToFit="1"/>
    </xf>
    <xf numFmtId="0" fontId="22" fillId="27" borderId="10" xfId="0" applyFont="1" applyFill="1" applyBorder="1" applyAlignment="1">
      <alignment horizontal="center" vertical="center"/>
    </xf>
    <xf numFmtId="0" fontId="21" fillId="25" borderId="0" xfId="0" applyFont="1" applyFill="1" applyAlignment="1">
      <alignment vertical="center"/>
    </xf>
    <xf numFmtId="0" fontId="0" fillId="25" borderId="0" xfId="0" applyFill="1" applyAlignment="1">
      <alignment vertical="center"/>
    </xf>
    <xf numFmtId="0" fontId="20" fillId="25" borderId="0" xfId="0" applyFont="1" applyFill="1" applyAlignment="1" applyProtection="1">
      <alignment horizontal="left" vertical="center"/>
      <protection locked="0"/>
    </xf>
    <xf numFmtId="0" fontId="20" fillId="25" borderId="0" xfId="0" applyFont="1" applyFill="1" applyAlignment="1">
      <alignment horizontal="center" vertical="center"/>
    </xf>
    <xf numFmtId="0" fontId="0" fillId="25" borderId="0" xfId="0" applyFill="1" applyAlignment="1">
      <alignment horizontal="center" vertical="center"/>
    </xf>
    <xf numFmtId="0" fontId="0" fillId="25" borderId="22" xfId="0" applyFill="1" applyBorder="1" applyAlignment="1">
      <alignment horizontal="center" vertical="center"/>
    </xf>
    <xf numFmtId="0" fontId="20" fillId="25" borderId="15" xfId="0" applyFont="1" applyFill="1" applyBorder="1" applyAlignment="1" applyProtection="1">
      <alignment horizontal="center" vertical="center" shrinkToFit="1"/>
      <protection locked="0"/>
    </xf>
    <xf numFmtId="0" fontId="20" fillId="25" borderId="23" xfId="0" applyFont="1" applyFill="1" applyBorder="1" applyAlignment="1" applyProtection="1">
      <alignment horizontal="center" vertical="center" shrinkToFit="1"/>
      <protection locked="0"/>
    </xf>
    <xf numFmtId="0" fontId="20" fillId="25" borderId="16" xfId="0" applyFont="1" applyFill="1" applyBorder="1" applyAlignment="1" applyProtection="1">
      <alignment horizontal="center" vertical="center" shrinkToFit="1"/>
      <protection locked="0"/>
    </xf>
    <xf numFmtId="0" fontId="20" fillId="25" borderId="10" xfId="0" applyFont="1" applyFill="1" applyBorder="1" applyAlignment="1" applyProtection="1">
      <alignment horizontal="left" vertical="center"/>
      <protection locked="0"/>
    </xf>
    <xf numFmtId="0" fontId="20" fillId="25" borderId="10" xfId="0" applyFont="1" applyFill="1" applyBorder="1" applyAlignment="1" applyProtection="1">
      <alignment horizontal="center" vertical="center"/>
      <protection locked="0"/>
    </xf>
    <xf numFmtId="0" fontId="20" fillId="25" borderId="10" xfId="0" applyFont="1" applyFill="1" applyBorder="1" applyAlignment="1">
      <alignment horizontal="center" vertical="center"/>
    </xf>
    <xf numFmtId="0" fontId="20" fillId="25" borderId="15" xfId="0" applyFont="1" applyFill="1" applyBorder="1" applyAlignment="1">
      <alignment horizontal="center" vertical="center"/>
    </xf>
    <xf numFmtId="0" fontId="20" fillId="25" borderId="23" xfId="0" applyFont="1" applyFill="1" applyBorder="1" applyAlignment="1">
      <alignment horizontal="center" vertical="center"/>
    </xf>
    <xf numFmtId="0" fontId="20" fillId="25" borderId="16" xfId="0" applyFont="1" applyFill="1" applyBorder="1" applyAlignment="1">
      <alignment horizontal="center" vertical="center"/>
    </xf>
    <xf numFmtId="0" fontId="20" fillId="25" borderId="24" xfId="0" applyFont="1" applyFill="1" applyBorder="1" applyAlignment="1" applyProtection="1">
      <alignment horizontal="center" vertical="center" shrinkToFit="1"/>
      <protection locked="0"/>
    </xf>
    <xf numFmtId="0" fontId="20" fillId="25" borderId="25" xfId="0" applyFont="1" applyFill="1" applyBorder="1" applyAlignment="1" applyProtection="1">
      <alignment horizontal="center" vertical="center" shrinkToFit="1"/>
      <protection locked="0"/>
    </xf>
    <xf numFmtId="0" fontId="20" fillId="25" borderId="10" xfId="0" applyFont="1" applyFill="1" applyBorder="1" applyAlignment="1" applyProtection="1">
      <alignment horizontal="center" vertical="center" shrinkToFit="1"/>
      <protection locked="0"/>
    </xf>
    <xf numFmtId="0" fontId="22" fillId="25" borderId="14" xfId="0" applyFont="1" applyFill="1" applyBorder="1" applyAlignment="1">
      <alignment horizontal="left" vertical="center"/>
    </xf>
    <xf numFmtId="0" fontId="20" fillId="25" borderId="15" xfId="0" applyFont="1" applyFill="1" applyBorder="1" applyAlignment="1" applyProtection="1">
      <alignment horizontal="center" vertical="center"/>
      <protection locked="0"/>
    </xf>
    <xf numFmtId="0" fontId="20" fillId="25" borderId="23" xfId="0" applyFont="1" applyFill="1" applyBorder="1" applyAlignment="1" applyProtection="1">
      <alignment horizontal="center" vertical="center"/>
      <protection locked="0"/>
    </xf>
    <xf numFmtId="0" fontId="20" fillId="25" borderId="16" xfId="0" applyFont="1" applyFill="1" applyBorder="1" applyAlignment="1" applyProtection="1">
      <alignment horizontal="center" vertical="center"/>
      <protection locked="0"/>
    </xf>
    <xf numFmtId="0" fontId="20" fillId="28" borderId="15" xfId="0" applyFont="1" applyFill="1" applyBorder="1" applyAlignment="1">
      <alignment horizontal="center" vertical="center"/>
    </xf>
    <xf numFmtId="0" fontId="0" fillId="28" borderId="23" xfId="0" applyFill="1" applyBorder="1" applyAlignment="1">
      <alignment vertical="center"/>
    </xf>
    <xf numFmtId="0" fontId="0" fillId="28" borderId="16" xfId="0" applyFill="1" applyBorder="1" applyAlignment="1">
      <alignment vertical="center"/>
    </xf>
    <xf numFmtId="0" fontId="20" fillId="29" borderId="15" xfId="0" applyFont="1" applyFill="1" applyBorder="1" applyAlignment="1">
      <alignment horizontal="left" vertical="center" shrinkToFit="1"/>
    </xf>
    <xf numFmtId="0" fontId="20" fillId="29" borderId="23" xfId="0" applyFont="1" applyFill="1" applyBorder="1" applyAlignment="1">
      <alignment horizontal="left" vertical="center" shrinkToFit="1"/>
    </xf>
    <xf numFmtId="0" fontId="20" fillId="29" borderId="16" xfId="0" applyFont="1" applyFill="1" applyBorder="1" applyAlignment="1">
      <alignment horizontal="left" vertical="center" shrinkToFit="1"/>
    </xf>
    <xf numFmtId="0" fontId="20" fillId="25" borderId="26" xfId="0" applyFont="1" applyFill="1" applyBorder="1" applyAlignment="1" applyProtection="1">
      <alignment horizontal="center" vertical="center" shrinkToFit="1"/>
      <protection locked="0"/>
    </xf>
    <xf numFmtId="0" fontId="20" fillId="25" borderId="14" xfId="0" applyFont="1" applyFill="1" applyBorder="1" applyAlignment="1" applyProtection="1">
      <alignment horizontal="center" vertical="center" shrinkToFit="1"/>
      <protection locked="0"/>
    </xf>
    <xf numFmtId="0" fontId="20" fillId="25" borderId="27" xfId="0" applyFont="1" applyFill="1" applyBorder="1" applyAlignment="1" applyProtection="1">
      <alignment horizontal="center" vertical="center" shrinkToFit="1"/>
      <protection locked="0"/>
    </xf>
    <xf numFmtId="0" fontId="20" fillId="25" borderId="12" xfId="0" applyFont="1" applyFill="1" applyBorder="1" applyAlignment="1">
      <alignment horizontal="left" vertical="center"/>
    </xf>
    <xf numFmtId="0" fontId="20" fillId="25" borderId="10" xfId="0" applyFont="1" applyFill="1" applyBorder="1" applyAlignment="1">
      <alignment horizontal="center" vertical="center" textRotation="255"/>
    </xf>
    <xf numFmtId="0" fontId="20" fillId="25" borderId="10" xfId="0" applyFont="1" applyFill="1" applyBorder="1" applyAlignment="1">
      <alignment horizontal="left" vertical="center"/>
    </xf>
    <xf numFmtId="0" fontId="24" fillId="25" borderId="14" xfId="0" applyFont="1" applyFill="1" applyBorder="1" applyAlignment="1">
      <alignment horizontal="left" vertical="center" wrapText="1"/>
    </xf>
    <xf numFmtId="0" fontId="24" fillId="25" borderId="14" xfId="0" applyFont="1" applyFill="1" applyBorder="1" applyAlignment="1">
      <alignment horizontal="left" vertical="center"/>
    </xf>
    <xf numFmtId="0" fontId="24" fillId="25" borderId="14" xfId="0" applyFont="1" applyFill="1" applyBorder="1" applyAlignment="1">
      <alignment vertical="center"/>
    </xf>
    <xf numFmtId="0" fontId="24" fillId="25" borderId="27" xfId="0" applyFont="1" applyFill="1" applyBorder="1" applyAlignment="1">
      <alignment vertical="center"/>
    </xf>
    <xf numFmtId="0" fontId="24" fillId="25" borderId="0" xfId="0" applyFont="1" applyFill="1" applyBorder="1" applyAlignment="1">
      <alignment horizontal="left" vertical="center"/>
    </xf>
    <xf numFmtId="0" fontId="24" fillId="25" borderId="0" xfId="0" applyFont="1" applyFill="1" applyBorder="1" applyAlignment="1">
      <alignment vertical="center"/>
    </xf>
    <xf numFmtId="0" fontId="24" fillId="25" borderId="22" xfId="0" applyFont="1" applyFill="1" applyBorder="1" applyAlignment="1">
      <alignment vertical="center"/>
    </xf>
    <xf numFmtId="0" fontId="24" fillId="25" borderId="0" xfId="0" applyFont="1" applyFill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5" fillId="30" borderId="15" xfId="0" applyFont="1" applyFill="1" applyBorder="1" applyAlignment="1" applyProtection="1">
      <alignment horizontal="center" vertical="center"/>
      <protection locked="0"/>
    </xf>
    <xf numFmtId="0" fontId="0" fillId="30" borderId="16" xfId="0" applyFill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30" borderId="10" xfId="0" applyFont="1" applyFill="1" applyBorder="1" applyAlignment="1" applyProtection="1">
      <alignment horizontal="center" vertical="center"/>
      <protection locked="0"/>
    </xf>
    <xf numFmtId="0" fontId="25" fillId="25" borderId="26" xfId="0" applyFont="1" applyFill="1" applyBorder="1" applyAlignment="1" applyProtection="1">
      <alignment horizontal="center" vertical="center"/>
    </xf>
    <xf numFmtId="0" fontId="25" fillId="25" borderId="14" xfId="0" applyFont="1" applyFill="1" applyBorder="1" applyAlignment="1" applyProtection="1">
      <alignment horizontal="center" vertical="center"/>
    </xf>
    <xf numFmtId="0" fontId="25" fillId="25" borderId="27" xfId="0" applyFont="1" applyFill="1" applyBorder="1" applyAlignment="1" applyProtection="1">
      <alignment horizontal="center" vertical="center"/>
    </xf>
    <xf numFmtId="0" fontId="25" fillId="25" borderId="28" xfId="0" applyFont="1" applyFill="1" applyBorder="1" applyAlignment="1" applyProtection="1">
      <alignment horizontal="center" vertical="center"/>
    </xf>
    <xf numFmtId="0" fontId="25" fillId="25" borderId="0" xfId="0" applyFont="1" applyFill="1" applyBorder="1" applyAlignment="1" applyProtection="1">
      <alignment horizontal="center" vertical="center"/>
    </xf>
    <xf numFmtId="0" fontId="25" fillId="25" borderId="22" xfId="0" applyFont="1" applyFill="1" applyBorder="1" applyAlignment="1" applyProtection="1">
      <alignment horizontal="center" vertical="center"/>
    </xf>
    <xf numFmtId="0" fontId="25" fillId="25" borderId="29" xfId="0" applyFont="1" applyFill="1" applyBorder="1" applyAlignment="1" applyProtection="1">
      <alignment horizontal="center" vertical="center"/>
    </xf>
    <xf numFmtId="0" fontId="25" fillId="25" borderId="21" xfId="0" applyFont="1" applyFill="1" applyBorder="1" applyAlignment="1" applyProtection="1">
      <alignment horizontal="center" vertical="center"/>
    </xf>
    <xf numFmtId="0" fontId="25" fillId="25" borderId="30" xfId="0" applyFont="1" applyFill="1" applyBorder="1" applyAlignment="1" applyProtection="1">
      <alignment horizontal="center" vertical="center"/>
    </xf>
    <xf numFmtId="0" fontId="25" fillId="30" borderId="23" xfId="0" applyFont="1" applyFill="1" applyBorder="1" applyAlignment="1" applyProtection="1">
      <alignment horizontal="center" vertical="center"/>
      <protection locked="0"/>
    </xf>
    <xf numFmtId="0" fontId="25" fillId="30" borderId="16" xfId="0" applyFont="1" applyFill="1" applyBorder="1" applyAlignment="1" applyProtection="1">
      <alignment horizontal="center" vertical="center"/>
      <protection locked="0"/>
    </xf>
    <xf numFmtId="0" fontId="25" fillId="30" borderId="28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5" fillId="0" borderId="2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5" fillId="25" borderId="11" xfId="0" applyFont="1" applyFill="1" applyBorder="1" applyAlignment="1">
      <alignment horizontal="center" vertical="center"/>
    </xf>
    <xf numFmtId="0" fontId="25" fillId="25" borderId="3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30" borderId="14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 shrinkToFit="1"/>
    </xf>
    <xf numFmtId="176" fontId="25" fillId="25" borderId="15" xfId="0" applyNumberFormat="1" applyFont="1" applyFill="1" applyBorder="1" applyAlignment="1" applyProtection="1">
      <alignment horizontal="center" vertical="center"/>
    </xf>
    <xf numFmtId="176" fontId="25" fillId="25" borderId="16" xfId="0" applyNumberFormat="1" applyFont="1" applyFill="1" applyBorder="1" applyAlignment="1" applyProtection="1">
      <alignment horizontal="center" vertical="center"/>
    </xf>
    <xf numFmtId="0" fontId="25" fillId="0" borderId="22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5" fillId="25" borderId="32" xfId="0" applyFont="1" applyFill="1" applyBorder="1" applyAlignment="1">
      <alignment horizontal="center" vertical="center"/>
    </xf>
    <xf numFmtId="0" fontId="0" fillId="25" borderId="32" xfId="0" applyFill="1" applyBorder="1" applyAlignment="1">
      <alignment horizontal="center" vertical="center"/>
    </xf>
    <xf numFmtId="0" fontId="25" fillId="25" borderId="15" xfId="0" applyFont="1" applyFill="1" applyBorder="1" applyAlignment="1">
      <alignment horizontal="center" vertical="center" shrinkToFit="1"/>
    </xf>
    <xf numFmtId="0" fontId="0" fillId="25" borderId="16" xfId="0" applyFill="1" applyBorder="1" applyAlignment="1">
      <alignment horizontal="center" vertical="center"/>
    </xf>
    <xf numFmtId="0" fontId="25" fillId="25" borderId="15" xfId="0" applyFont="1" applyFill="1" applyBorder="1" applyAlignment="1">
      <alignment horizontal="center" vertical="center"/>
    </xf>
    <xf numFmtId="0" fontId="25" fillId="25" borderId="28" xfId="0" applyFont="1" applyFill="1" applyBorder="1" applyAlignment="1">
      <alignment horizontal="center" vertical="center"/>
    </xf>
    <xf numFmtId="0" fontId="0" fillId="25" borderId="26" xfId="0" applyFill="1" applyBorder="1" applyAlignment="1">
      <alignment horizontal="center" vertical="center"/>
    </xf>
    <xf numFmtId="176" fontId="25" fillId="25" borderId="26" xfId="0" applyNumberFormat="1" applyFont="1" applyFill="1" applyBorder="1" applyAlignment="1">
      <alignment horizontal="center" vertical="center"/>
    </xf>
    <xf numFmtId="0" fontId="0" fillId="25" borderId="14" xfId="0" applyFill="1" applyBorder="1" applyAlignment="1">
      <alignment horizontal="center" vertical="center"/>
    </xf>
    <xf numFmtId="0" fontId="0" fillId="25" borderId="29" xfId="0" applyFill="1" applyBorder="1" applyAlignment="1">
      <alignment horizontal="center" vertical="center"/>
    </xf>
    <xf numFmtId="0" fontId="0" fillId="25" borderId="21" xfId="0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5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2" xfId="0" applyFont="1" applyBorder="1" applyAlignment="1">
      <alignment horizontal="right" vertical="center"/>
    </xf>
    <xf numFmtId="0" fontId="0" fillId="25" borderId="27" xfId="0" applyFill="1" applyBorder="1" applyAlignment="1">
      <alignment horizontal="center" vertical="center"/>
    </xf>
    <xf numFmtId="0" fontId="0" fillId="25" borderId="30" xfId="0" applyFill="1" applyBorder="1" applyAlignment="1">
      <alignment horizontal="center" vertical="center"/>
    </xf>
    <xf numFmtId="0" fontId="25" fillId="25" borderId="0" xfId="0" applyFont="1" applyFill="1" applyBorder="1" applyAlignment="1">
      <alignment horizontal="center" vertical="center"/>
    </xf>
    <xf numFmtId="0" fontId="0" fillId="25" borderId="0" xfId="0" applyFill="1" applyBorder="1" applyAlignment="1">
      <alignment horizontal="center" vertical="center"/>
    </xf>
    <xf numFmtId="0" fontId="22" fillId="25" borderId="26" xfId="0" applyFont="1" applyFill="1" applyBorder="1" applyAlignment="1">
      <alignment horizontal="center" vertical="center"/>
    </xf>
    <xf numFmtId="0" fontId="22" fillId="25" borderId="29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5" fillId="25" borderId="26" xfId="0" applyFont="1" applyFill="1" applyBorder="1" applyAlignment="1">
      <alignment horizontal="center" vertical="center"/>
    </xf>
    <xf numFmtId="0" fontId="25" fillId="25" borderId="22" xfId="0" applyFont="1" applyFill="1" applyBorder="1" applyAlignment="1">
      <alignment horizontal="center" vertical="center"/>
    </xf>
    <xf numFmtId="176" fontId="25" fillId="25" borderId="11" xfId="0" applyNumberFormat="1" applyFont="1" applyFill="1" applyBorder="1" applyAlignment="1">
      <alignment horizontal="center" vertical="center"/>
    </xf>
    <xf numFmtId="176" fontId="0" fillId="25" borderId="31" xfId="0" applyNumberFormat="1" applyFill="1" applyBorder="1" applyAlignment="1">
      <alignment horizontal="center" vertical="center"/>
    </xf>
    <xf numFmtId="176" fontId="0" fillId="25" borderId="14" xfId="0" applyNumberFormat="1" applyFill="1" applyBorder="1" applyAlignment="1">
      <alignment horizontal="center" vertical="center"/>
    </xf>
    <xf numFmtId="176" fontId="0" fillId="25" borderId="27" xfId="0" applyNumberFormat="1" applyFill="1" applyBorder="1" applyAlignment="1">
      <alignment horizontal="center" vertical="center"/>
    </xf>
    <xf numFmtId="176" fontId="0" fillId="25" borderId="29" xfId="0" applyNumberFormat="1" applyFill="1" applyBorder="1" applyAlignment="1">
      <alignment horizontal="center" vertical="center"/>
    </xf>
    <xf numFmtId="176" fontId="0" fillId="25" borderId="30" xfId="0" applyNumberForma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5" fillId="25" borderId="14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176" fontId="25" fillId="29" borderId="1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29" borderId="31" xfId="0" applyNumberFormat="1" applyFill="1" applyBorder="1" applyAlignment="1">
      <alignment horizontal="center" vertical="center"/>
    </xf>
    <xf numFmtId="0" fontId="0" fillId="25" borderId="31" xfId="0" applyFill="1" applyBorder="1" applyAlignment="1">
      <alignment horizontal="center" vertical="center"/>
    </xf>
    <xf numFmtId="0" fontId="0" fillId="25" borderId="28" xfId="0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5" borderId="28" xfId="0" applyFill="1" applyBorder="1" applyAlignment="1">
      <alignment vertical="center"/>
    </xf>
    <xf numFmtId="0" fontId="20" fillId="25" borderId="0" xfId="0" applyFont="1" applyFill="1" applyAlignment="1">
      <alignment horizontal="left" vertical="center"/>
    </xf>
    <xf numFmtId="0" fontId="20" fillId="25" borderId="15" xfId="0" applyFont="1" applyFill="1" applyBorder="1" applyAlignment="1">
      <alignment horizontal="center" vertical="center" shrinkToFit="1"/>
    </xf>
    <xf numFmtId="0" fontId="20" fillId="25" borderId="23" xfId="0" applyFont="1" applyFill="1" applyBorder="1" applyAlignment="1">
      <alignment horizontal="center" vertical="center" shrinkToFit="1"/>
    </xf>
    <xf numFmtId="0" fontId="20" fillId="25" borderId="16" xfId="0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27" borderId="15" xfId="0" applyFont="1" applyFill="1" applyBorder="1" applyAlignment="1">
      <alignment horizontal="center" vertical="center"/>
    </xf>
    <xf numFmtId="0" fontId="20" fillId="27" borderId="16" xfId="0" applyFont="1" applyFill="1" applyBorder="1" applyAlignment="1">
      <alignment horizontal="center" vertical="center"/>
    </xf>
    <xf numFmtId="0" fontId="22" fillId="27" borderId="15" xfId="0" applyFont="1" applyFill="1" applyBorder="1" applyAlignment="1">
      <alignment horizontal="center" vertical="center"/>
    </xf>
    <xf numFmtId="0" fontId="22" fillId="27" borderId="16" xfId="0" applyFont="1" applyFill="1" applyBorder="1" applyAlignment="1">
      <alignment horizontal="center" vertical="center"/>
    </xf>
    <xf numFmtId="0" fontId="22" fillId="25" borderId="15" xfId="0" applyFont="1" applyFill="1" applyBorder="1" applyAlignment="1">
      <alignment horizontal="center" vertical="center"/>
    </xf>
    <xf numFmtId="0" fontId="22" fillId="25" borderId="16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27" borderId="15" xfId="0" applyFont="1" applyFill="1" applyBorder="1" applyAlignment="1">
      <alignment horizontal="center" vertical="center" shrinkToFit="1"/>
    </xf>
    <xf numFmtId="0" fontId="20" fillId="27" borderId="23" xfId="0" applyFont="1" applyFill="1" applyBorder="1" applyAlignment="1">
      <alignment horizontal="center" vertical="center" shrinkToFit="1"/>
    </xf>
    <xf numFmtId="0" fontId="20" fillId="27" borderId="16" xfId="0" applyFont="1" applyFill="1" applyBorder="1" applyAlignment="1">
      <alignment horizontal="center" vertical="center" shrinkToFit="1"/>
    </xf>
    <xf numFmtId="0" fontId="20" fillId="27" borderId="10" xfId="0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2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 textRotation="255"/>
    </xf>
    <xf numFmtId="0" fontId="20" fillId="0" borderId="10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/>
    </xf>
    <xf numFmtId="0" fontId="24" fillId="0" borderId="14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25" borderId="0" xfId="0" applyFont="1" applyFill="1" applyAlignment="1">
      <alignment vertical="center" wrapText="1"/>
    </xf>
    <xf numFmtId="0" fontId="22" fillId="25" borderId="0" xfId="0" applyFont="1" applyFill="1" applyAlignment="1">
      <alignment vertical="center"/>
    </xf>
    <xf numFmtId="0" fontId="25" fillId="25" borderId="10" xfId="0" applyFont="1" applyFill="1" applyBorder="1" applyAlignment="1">
      <alignment horizontal="center" vertical="center"/>
    </xf>
    <xf numFmtId="0" fontId="22" fillId="25" borderId="23" xfId="0" applyFont="1" applyFill="1" applyBorder="1" applyAlignment="1">
      <alignment horizontal="center" vertical="center"/>
    </xf>
    <xf numFmtId="0" fontId="25" fillId="30" borderId="15" xfId="0" applyFont="1" applyFill="1" applyBorder="1" applyAlignment="1">
      <alignment horizontal="center" vertical="center"/>
    </xf>
    <xf numFmtId="0" fontId="0" fillId="30" borderId="16" xfId="0" applyFill="1" applyBorder="1" applyAlignment="1">
      <alignment horizontal="center" vertical="center"/>
    </xf>
    <xf numFmtId="0" fontId="25" fillId="30" borderId="10" xfId="0" applyFont="1" applyFill="1" applyBorder="1" applyAlignment="1">
      <alignment horizontal="center" vertical="center"/>
    </xf>
    <xf numFmtId="0" fontId="25" fillId="25" borderId="27" xfId="0" applyFont="1" applyFill="1" applyBorder="1" applyAlignment="1">
      <alignment horizontal="center" vertical="center"/>
    </xf>
    <xf numFmtId="0" fontId="25" fillId="25" borderId="29" xfId="0" applyFont="1" applyFill="1" applyBorder="1" applyAlignment="1">
      <alignment horizontal="center" vertical="center"/>
    </xf>
    <xf numFmtId="0" fontId="25" fillId="25" borderId="21" xfId="0" applyFont="1" applyFill="1" applyBorder="1" applyAlignment="1">
      <alignment horizontal="center" vertical="center"/>
    </xf>
    <xf numFmtId="0" fontId="25" fillId="25" borderId="30" xfId="0" applyFont="1" applyFill="1" applyBorder="1" applyAlignment="1">
      <alignment horizontal="center" vertical="center"/>
    </xf>
    <xf numFmtId="0" fontId="25" fillId="25" borderId="23" xfId="0" applyFont="1" applyFill="1" applyBorder="1" applyAlignment="1">
      <alignment horizontal="center" vertical="center"/>
    </xf>
    <xf numFmtId="0" fontId="25" fillId="25" borderId="16" xfId="0" applyFont="1" applyFill="1" applyBorder="1" applyAlignment="1">
      <alignment horizontal="center" vertical="center"/>
    </xf>
    <xf numFmtId="0" fontId="25" fillId="30" borderId="23" xfId="0" applyFont="1" applyFill="1" applyBorder="1" applyAlignment="1">
      <alignment horizontal="center" vertical="center"/>
    </xf>
    <xf numFmtId="0" fontId="25" fillId="30" borderId="16" xfId="0" applyFont="1" applyFill="1" applyBorder="1" applyAlignment="1">
      <alignment horizontal="center" vertical="center"/>
    </xf>
    <xf numFmtId="0" fontId="25" fillId="30" borderId="14" xfId="0" applyFont="1" applyFill="1" applyBorder="1" applyAlignment="1">
      <alignment horizontal="center" vertical="center"/>
    </xf>
    <xf numFmtId="0" fontId="25" fillId="30" borderId="28" xfId="0" applyFont="1" applyFill="1" applyBorder="1" applyAlignment="1">
      <alignment vertical="center"/>
    </xf>
    <xf numFmtId="176" fontId="25" fillId="25" borderId="15" xfId="0" applyNumberFormat="1" applyFont="1" applyFill="1" applyBorder="1" applyAlignment="1">
      <alignment horizontal="center" vertical="center"/>
    </xf>
    <xf numFmtId="176" fontId="25" fillId="25" borderId="16" xfId="0" applyNumberFormat="1" applyFont="1" applyFill="1" applyBorder="1" applyAlignment="1">
      <alignment horizontal="center" vertical="center"/>
    </xf>
    <xf numFmtId="0" fontId="25" fillId="25" borderId="22" xfId="0" applyFont="1" applyFill="1" applyBorder="1" applyAlignment="1">
      <alignment horizontal="right" vertical="center"/>
    </xf>
    <xf numFmtId="0" fontId="0" fillId="25" borderId="22" xfId="0" applyFill="1" applyBorder="1" applyAlignment="1">
      <alignment horizontal="right" vertical="center"/>
    </xf>
    <xf numFmtId="0" fontId="25" fillId="25" borderId="0" xfId="0" applyFont="1" applyFill="1" applyBorder="1" applyAlignment="1">
      <alignment horizontal="left" vertical="center"/>
    </xf>
    <xf numFmtId="0" fontId="0" fillId="25" borderId="0" xfId="0" applyFill="1" applyBorder="1" applyAlignment="1">
      <alignment horizontal="left" vertical="center"/>
    </xf>
    <xf numFmtId="0" fontId="0" fillId="25" borderId="22" xfId="0" applyFont="1" applyFill="1" applyBorder="1" applyAlignment="1">
      <alignment horizontal="right" vertical="center"/>
    </xf>
    <xf numFmtId="0" fontId="25" fillId="25" borderId="0" xfId="0" applyFont="1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25" fillId="25" borderId="28" xfId="0" applyFont="1" applyFill="1" applyBorder="1" applyAlignment="1">
      <alignment vertical="center"/>
    </xf>
    <xf numFmtId="0" fontId="25" fillId="0" borderId="10" xfId="0" applyFont="1" applyBorder="1" applyAlignment="1">
      <alignment horizontal="lef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 4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104776</xdr:rowOff>
    </xdr:from>
    <xdr:to>
      <xdr:col>13</xdr:col>
      <xdr:colOff>590550</xdr:colOff>
      <xdr:row>9</xdr:row>
      <xdr:rowOff>57151</xdr:rowOff>
    </xdr:to>
    <xdr:sp macro="" textlink="">
      <xdr:nvSpPr>
        <xdr:cNvPr id="2" name="線吹き出し 1 (枠付き) 1"/>
        <xdr:cNvSpPr/>
      </xdr:nvSpPr>
      <xdr:spPr>
        <a:xfrm>
          <a:off x="4857750" y="476251"/>
          <a:ext cx="5029200" cy="1619250"/>
        </a:xfrm>
        <a:prstGeom prst="borderCallout1">
          <a:avLst>
            <a:gd name="adj1" fmla="val 100271"/>
            <a:gd name="adj2" fmla="val 25069"/>
            <a:gd name="adj3" fmla="val 121673"/>
            <a:gd name="adj4" fmla="val 2866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「合計したときに最大単位数となる連続する</a:t>
          </a:r>
          <a:r>
            <a:rPr kumimoji="1" lang="en-US" altLang="ja-JP" sz="1100"/>
            <a:t>3</a:t>
          </a:r>
          <a:r>
            <a:rPr kumimoji="1" lang="ja-JP" altLang="en-US" sz="1100"/>
            <a:t>日間」とは？</a:t>
          </a:r>
          <a:endParaRPr kumimoji="1" lang="en-US" altLang="ja-JP" sz="1100"/>
        </a:p>
        <a:p>
          <a:pPr algn="l"/>
          <a:r>
            <a:rPr kumimoji="1" lang="ja-JP" altLang="en-US" sz="1100"/>
            <a:t>ウイークリープランにおいて、連続する３日間のサービス単位を足した時に、最大の単位となる３日間を指しています。</a:t>
          </a:r>
          <a:r>
            <a:rPr kumimoji="1" lang="ja-JP" altLang="en-US" sz="900"/>
            <a:t>（上乗せ分も含めたサービスの単位）</a:t>
          </a:r>
          <a:endParaRPr kumimoji="1" lang="en-US" altLang="ja-JP" sz="900"/>
        </a:p>
        <a:p>
          <a:pPr algn="l"/>
          <a:r>
            <a:rPr kumimoji="1" lang="ja-JP" altLang="en-US" sz="1100"/>
            <a:t>例）</a:t>
          </a:r>
          <a:endParaRPr kumimoji="1" lang="en-US" altLang="ja-JP" sz="1100"/>
        </a:p>
        <a:p>
          <a:pPr algn="l"/>
          <a:r>
            <a:rPr kumimoji="1" lang="ja-JP" altLang="en-US" sz="1100"/>
            <a:t>           曜日　　　　　（月）　　（火）　　（水）　　（木）　　（金）　　（土）　　（日）</a:t>
          </a:r>
          <a:endParaRPr kumimoji="1" lang="en-US" altLang="ja-JP" sz="1100"/>
        </a:p>
        <a:p>
          <a:pPr algn="l"/>
          <a:r>
            <a:rPr kumimoji="1" lang="ja-JP" altLang="en-US" sz="1100"/>
            <a:t>一日の合計単位　 </a:t>
          </a:r>
          <a:r>
            <a:rPr kumimoji="1" lang="en-US" altLang="ja-JP" sz="1100"/>
            <a:t>2097  </a:t>
          </a:r>
          <a:r>
            <a:rPr kumimoji="1" lang="ja-JP" altLang="en-US" sz="1100"/>
            <a:t>　</a:t>
          </a:r>
          <a:r>
            <a:rPr kumimoji="1" lang="en-US" altLang="ja-JP" sz="1100"/>
            <a:t>1124</a:t>
          </a:r>
          <a:r>
            <a:rPr kumimoji="1" lang="ja-JP" altLang="en-US" sz="1100"/>
            <a:t>　 　</a:t>
          </a:r>
          <a:r>
            <a:rPr kumimoji="1" lang="en-US" altLang="ja-JP" sz="1100"/>
            <a:t>1124</a:t>
          </a:r>
          <a:r>
            <a:rPr kumimoji="1" lang="ja-JP" altLang="en-US" sz="1100"/>
            <a:t>　　</a:t>
          </a:r>
          <a:r>
            <a:rPr kumimoji="1" lang="en-US" altLang="ja-JP" sz="1100"/>
            <a:t>1124</a:t>
          </a:r>
          <a:r>
            <a:rPr kumimoji="1" lang="ja-JP" altLang="en-US" sz="1100"/>
            <a:t>　　</a:t>
          </a:r>
          <a:r>
            <a:rPr kumimoji="1" lang="en-US" altLang="ja-JP" sz="1100"/>
            <a:t>1124      1124      491</a:t>
          </a:r>
        </a:p>
        <a:p>
          <a:pPr algn="l"/>
          <a:r>
            <a:rPr kumimoji="1" lang="ja-JP" altLang="en-US" sz="1100"/>
            <a:t> →連続する３日間で合計単位数が、最大となる並びは（月）（火）（水）</a:t>
          </a:r>
        </a:p>
      </xdr:txBody>
    </xdr:sp>
    <xdr:clientData/>
  </xdr:twoCellAnchor>
  <xdr:twoCellAnchor>
    <xdr:from>
      <xdr:col>8</xdr:col>
      <xdr:colOff>76199</xdr:colOff>
      <xdr:row>0</xdr:row>
      <xdr:rowOff>47625</xdr:rowOff>
    </xdr:from>
    <xdr:to>
      <xdr:col>11</xdr:col>
      <xdr:colOff>83343</xdr:colOff>
      <xdr:row>0</xdr:row>
      <xdr:rowOff>361950</xdr:rowOff>
    </xdr:to>
    <xdr:sp macro="" textlink="">
      <xdr:nvSpPr>
        <xdr:cNvPr id="4" name="正方形/長方形 3"/>
        <xdr:cNvSpPr/>
      </xdr:nvSpPr>
      <xdr:spPr>
        <a:xfrm>
          <a:off x="5969793" y="47625"/>
          <a:ext cx="2078831" cy="3143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支給量計算シート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599282</xdr:colOff>
      <xdr:row>9</xdr:row>
      <xdr:rowOff>230188</xdr:rowOff>
    </xdr:from>
    <xdr:to>
      <xdr:col>17</xdr:col>
      <xdr:colOff>641616</xdr:colOff>
      <xdr:row>12</xdr:row>
      <xdr:rowOff>1323</xdr:rowOff>
    </xdr:to>
    <xdr:sp macro="" textlink="">
      <xdr:nvSpPr>
        <xdr:cNvPr id="2" name="角丸四角形 1"/>
        <xdr:cNvSpPr/>
      </xdr:nvSpPr>
      <xdr:spPr>
        <a:xfrm>
          <a:off x="6600032" y="2480469"/>
          <a:ext cx="5447772" cy="52122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ウィークリープランには、支給限度基準額内で管理する加算も含めて記入してください。（例：訪問介護特定事業所加算等）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104776</xdr:rowOff>
    </xdr:from>
    <xdr:to>
      <xdr:col>13</xdr:col>
      <xdr:colOff>590550</xdr:colOff>
      <xdr:row>9</xdr:row>
      <xdr:rowOff>57151</xdr:rowOff>
    </xdr:to>
    <xdr:sp macro="" textlink="">
      <xdr:nvSpPr>
        <xdr:cNvPr id="2" name="線吹き出し 1 (枠付き) 1"/>
        <xdr:cNvSpPr/>
      </xdr:nvSpPr>
      <xdr:spPr>
        <a:xfrm>
          <a:off x="4857750" y="476251"/>
          <a:ext cx="5029200" cy="1619250"/>
        </a:xfrm>
        <a:prstGeom prst="borderCallout1">
          <a:avLst>
            <a:gd name="adj1" fmla="val 100271"/>
            <a:gd name="adj2" fmla="val 25069"/>
            <a:gd name="adj3" fmla="val 121673"/>
            <a:gd name="adj4" fmla="val 2866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「合計したときに最大単位数となる連続する</a:t>
          </a:r>
          <a:r>
            <a:rPr kumimoji="1" lang="en-US" altLang="ja-JP" sz="1100"/>
            <a:t>3</a:t>
          </a:r>
          <a:r>
            <a:rPr kumimoji="1" lang="ja-JP" altLang="en-US" sz="1100"/>
            <a:t>日間」とは？</a:t>
          </a:r>
          <a:endParaRPr kumimoji="1" lang="en-US" altLang="ja-JP" sz="1100"/>
        </a:p>
        <a:p>
          <a:pPr algn="l"/>
          <a:r>
            <a:rPr kumimoji="1" lang="ja-JP" altLang="en-US" sz="1100"/>
            <a:t>ウイークリープランにおいて、連続する３日間のサービス単位を足した時に、最大の単位となる３日間を指しています。</a:t>
          </a:r>
          <a:r>
            <a:rPr kumimoji="1" lang="ja-JP" altLang="en-US" sz="900"/>
            <a:t>（上乗せ分も含めたサービスの単位）</a:t>
          </a:r>
          <a:endParaRPr kumimoji="1" lang="en-US" altLang="ja-JP" sz="900"/>
        </a:p>
        <a:p>
          <a:pPr algn="l"/>
          <a:r>
            <a:rPr kumimoji="1" lang="ja-JP" altLang="en-US" sz="1100"/>
            <a:t>例）</a:t>
          </a:r>
          <a:endParaRPr kumimoji="1" lang="en-US" altLang="ja-JP" sz="1100"/>
        </a:p>
        <a:p>
          <a:pPr algn="l"/>
          <a:r>
            <a:rPr kumimoji="1" lang="ja-JP" altLang="en-US" sz="1100"/>
            <a:t>           曜日　　　　　（月）　　（火）　　（水）　　（木）　　（金）　　（土）　　（日）</a:t>
          </a:r>
          <a:endParaRPr kumimoji="1" lang="en-US" altLang="ja-JP" sz="1100"/>
        </a:p>
        <a:p>
          <a:pPr algn="l"/>
          <a:r>
            <a:rPr kumimoji="1" lang="ja-JP" altLang="en-US" sz="1100"/>
            <a:t>一日の合計単位　 </a:t>
          </a:r>
          <a:r>
            <a:rPr kumimoji="1" lang="en-US" altLang="ja-JP" sz="1100"/>
            <a:t>1997  </a:t>
          </a:r>
          <a:r>
            <a:rPr kumimoji="1" lang="ja-JP" altLang="en-US" sz="1100"/>
            <a:t>　</a:t>
          </a:r>
          <a:r>
            <a:rPr kumimoji="1" lang="en-US" altLang="ja-JP" sz="1100"/>
            <a:t>1091</a:t>
          </a:r>
          <a:r>
            <a:rPr kumimoji="1" lang="ja-JP" altLang="en-US" sz="1100"/>
            <a:t>　 　</a:t>
          </a:r>
          <a:r>
            <a:rPr kumimoji="1" lang="en-US" altLang="ja-JP" sz="1100"/>
            <a:t>1091</a:t>
          </a:r>
          <a:r>
            <a:rPr kumimoji="1" lang="ja-JP" altLang="en-US" sz="1100"/>
            <a:t>　　</a:t>
          </a:r>
          <a:r>
            <a:rPr kumimoji="1" lang="en-US" altLang="ja-JP" sz="1100"/>
            <a:t>1091</a:t>
          </a:r>
          <a:r>
            <a:rPr kumimoji="1" lang="ja-JP" altLang="en-US" sz="1100"/>
            <a:t>　　</a:t>
          </a:r>
          <a:r>
            <a:rPr kumimoji="1" lang="en-US" altLang="ja-JP" sz="1100"/>
            <a:t>1091      1091      473</a:t>
          </a:r>
        </a:p>
        <a:p>
          <a:pPr algn="l"/>
          <a:r>
            <a:rPr kumimoji="1" lang="ja-JP" altLang="en-US" sz="1100"/>
            <a:t>→連続する３日間で合計単位数が、最大となる並びは（月）（火）（水）</a:t>
          </a:r>
        </a:p>
      </xdr:txBody>
    </xdr:sp>
    <xdr:clientData/>
  </xdr:twoCellAnchor>
  <xdr:twoCellAnchor>
    <xdr:from>
      <xdr:col>8</xdr:col>
      <xdr:colOff>76199</xdr:colOff>
      <xdr:row>0</xdr:row>
      <xdr:rowOff>47625</xdr:rowOff>
    </xdr:from>
    <xdr:to>
      <xdr:col>11</xdr:col>
      <xdr:colOff>83343</xdr:colOff>
      <xdr:row>0</xdr:row>
      <xdr:rowOff>361950</xdr:rowOff>
    </xdr:to>
    <xdr:sp macro="" textlink="">
      <xdr:nvSpPr>
        <xdr:cNvPr id="3" name="正方形/長方形 2"/>
        <xdr:cNvSpPr/>
      </xdr:nvSpPr>
      <xdr:spPr>
        <a:xfrm>
          <a:off x="5943599" y="47625"/>
          <a:ext cx="2064544" cy="3143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支給量計算シート</a:t>
          </a:r>
        </a:p>
      </xdr:txBody>
    </xdr:sp>
    <xdr:clientData/>
  </xdr:twoCellAnchor>
  <xdr:twoCellAnchor>
    <xdr:from>
      <xdr:col>10</xdr:col>
      <xdr:colOff>638174</xdr:colOff>
      <xdr:row>17</xdr:row>
      <xdr:rowOff>57151</xdr:rowOff>
    </xdr:from>
    <xdr:to>
      <xdr:col>14</xdr:col>
      <xdr:colOff>590550</xdr:colOff>
      <xdr:row>21</xdr:row>
      <xdr:rowOff>66675</xdr:rowOff>
    </xdr:to>
    <xdr:sp macro="" textlink="">
      <xdr:nvSpPr>
        <xdr:cNvPr id="5" name="角丸四角形 4"/>
        <xdr:cNvSpPr/>
      </xdr:nvSpPr>
      <xdr:spPr>
        <a:xfrm>
          <a:off x="7912893" y="3724276"/>
          <a:ext cx="2714626" cy="39052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手入力するのは、この３か所のみです。</a:t>
          </a:r>
        </a:p>
      </xdr:txBody>
    </xdr:sp>
    <xdr:clientData/>
  </xdr:twoCellAnchor>
  <xdr:twoCellAnchor>
    <xdr:from>
      <xdr:col>9</xdr:col>
      <xdr:colOff>400050</xdr:colOff>
      <xdr:row>11</xdr:row>
      <xdr:rowOff>209550</xdr:rowOff>
    </xdr:from>
    <xdr:to>
      <xdr:col>11</xdr:col>
      <xdr:colOff>590550</xdr:colOff>
      <xdr:row>17</xdr:row>
      <xdr:rowOff>47625</xdr:rowOff>
    </xdr:to>
    <xdr:cxnSp macro="">
      <xdr:nvCxnSpPr>
        <xdr:cNvPr id="6" name="直線矢印コネクタ 5"/>
        <xdr:cNvCxnSpPr/>
      </xdr:nvCxnSpPr>
      <xdr:spPr>
        <a:xfrm flipH="1" flipV="1">
          <a:off x="6953250" y="2609850"/>
          <a:ext cx="1562100" cy="1114425"/>
        </a:xfrm>
        <a:prstGeom prst="straightConnector1">
          <a:avLst/>
        </a:prstGeom>
        <a:ln w="158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657225</xdr:colOff>
      <xdr:row>17</xdr:row>
      <xdr:rowOff>114300</xdr:rowOff>
    </xdr:from>
    <xdr:to>
      <xdr:col>10</xdr:col>
      <xdr:colOff>657226</xdr:colOff>
      <xdr:row>20</xdr:row>
      <xdr:rowOff>95251</xdr:rowOff>
    </xdr:to>
    <xdr:cxnSp macro="">
      <xdr:nvCxnSpPr>
        <xdr:cNvPr id="7" name="直線矢印コネクタ 6"/>
        <xdr:cNvCxnSpPr/>
      </xdr:nvCxnSpPr>
      <xdr:spPr>
        <a:xfrm flipH="1" flipV="1">
          <a:off x="5105400" y="3790950"/>
          <a:ext cx="2790826" cy="171451"/>
        </a:xfrm>
        <a:prstGeom prst="straightConnector1">
          <a:avLst/>
        </a:prstGeom>
        <a:ln w="158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25</xdr:row>
      <xdr:rowOff>104775</xdr:rowOff>
    </xdr:from>
    <xdr:to>
      <xdr:col>13</xdr:col>
      <xdr:colOff>342900</xdr:colOff>
      <xdr:row>27</xdr:row>
      <xdr:rowOff>400050</xdr:rowOff>
    </xdr:to>
    <xdr:sp macro="" textlink="">
      <xdr:nvSpPr>
        <xdr:cNvPr id="8" name="角丸四角形 7"/>
        <xdr:cNvSpPr/>
      </xdr:nvSpPr>
      <xdr:spPr>
        <a:xfrm>
          <a:off x="6686550" y="5029200"/>
          <a:ext cx="2952750" cy="666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プルダウンで該当する支給限度基準額を</a:t>
          </a:r>
          <a:endParaRPr kumimoji="1" lang="en-US" altLang="ja-JP" sz="1100"/>
        </a:p>
        <a:p>
          <a:pPr algn="l"/>
          <a:r>
            <a:rPr kumimoji="1" lang="ja-JP" altLang="en-US" sz="1100"/>
            <a:t>選択する。</a:t>
          </a:r>
        </a:p>
      </xdr:txBody>
    </xdr:sp>
    <xdr:clientData/>
  </xdr:twoCellAnchor>
  <xdr:twoCellAnchor>
    <xdr:from>
      <xdr:col>5</xdr:col>
      <xdr:colOff>552450</xdr:colOff>
      <xdr:row>27</xdr:row>
      <xdr:rowOff>66675</xdr:rowOff>
    </xdr:from>
    <xdr:to>
      <xdr:col>9</xdr:col>
      <xdr:colOff>123796</xdr:colOff>
      <xdr:row>27</xdr:row>
      <xdr:rowOff>133350</xdr:rowOff>
    </xdr:to>
    <xdr:cxnSp macro="">
      <xdr:nvCxnSpPr>
        <xdr:cNvPr id="9" name="直線矢印コネクタ 8"/>
        <xdr:cNvCxnSpPr>
          <a:stCxn id="8" idx="1"/>
        </xdr:cNvCxnSpPr>
      </xdr:nvCxnSpPr>
      <xdr:spPr>
        <a:xfrm flipH="1">
          <a:off x="4314825" y="5362575"/>
          <a:ext cx="2362171" cy="66675"/>
        </a:xfrm>
        <a:prstGeom prst="straightConnector1">
          <a:avLst/>
        </a:prstGeom>
        <a:ln w="158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21</xdr:row>
      <xdr:rowOff>85725</xdr:rowOff>
    </xdr:from>
    <xdr:to>
      <xdr:col>11</xdr:col>
      <xdr:colOff>66675</xdr:colOff>
      <xdr:row>24</xdr:row>
      <xdr:rowOff>133350</xdr:rowOff>
    </xdr:to>
    <xdr:cxnSp macro="">
      <xdr:nvCxnSpPr>
        <xdr:cNvPr id="10" name="直線矢印コネクタ 9"/>
        <xdr:cNvCxnSpPr/>
      </xdr:nvCxnSpPr>
      <xdr:spPr>
        <a:xfrm flipH="1">
          <a:off x="4552950" y="4143375"/>
          <a:ext cx="3438525" cy="619125"/>
        </a:xfrm>
        <a:prstGeom prst="straightConnector1">
          <a:avLst/>
        </a:prstGeom>
        <a:ln w="158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80"/>
  <sheetViews>
    <sheetView tabSelected="1" zoomScale="80" zoomScaleNormal="80" zoomScaleSheetLayoutView="70" workbookViewId="0"/>
  </sheetViews>
  <sheetFormatPr defaultRowHeight="12"/>
  <cols>
    <col min="1" max="12" width="9.875" style="32" customWidth="1"/>
    <col min="13" max="13" width="5" style="32" customWidth="1"/>
    <col min="14" max="14" width="6" style="32" customWidth="1"/>
    <col min="15" max="15" width="4.875" style="32" customWidth="1"/>
    <col min="16" max="16" width="5.875" style="32" customWidth="1"/>
    <col min="17" max="18" width="9.875" style="32" customWidth="1"/>
    <col min="19" max="19" width="10.875" style="32" customWidth="1"/>
    <col min="20" max="16384" width="9" style="32"/>
  </cols>
  <sheetData>
    <row r="1" spans="1:18" ht="20.100000000000001" customHeight="1">
      <c r="D1" s="105" t="s">
        <v>105</v>
      </c>
      <c r="E1" s="106"/>
      <c r="F1" s="106"/>
      <c r="G1" s="106"/>
      <c r="H1" s="106"/>
      <c r="I1" s="106"/>
      <c r="J1" s="106"/>
      <c r="K1" s="106"/>
      <c r="L1" s="107" t="s">
        <v>0</v>
      </c>
      <c r="M1" s="107"/>
      <c r="N1" s="107"/>
      <c r="O1" s="107"/>
      <c r="P1" s="107"/>
      <c r="Q1" s="107"/>
      <c r="R1" s="107"/>
    </row>
    <row r="2" spans="1:18" ht="20.100000000000001" customHeight="1">
      <c r="D2" s="108" t="s">
        <v>43</v>
      </c>
      <c r="E2" s="109"/>
      <c r="F2" s="109"/>
      <c r="G2" s="109"/>
      <c r="H2" s="109"/>
      <c r="I2" s="109"/>
      <c r="J2" s="109"/>
      <c r="K2" s="110"/>
      <c r="L2" s="111" t="s">
        <v>1</v>
      </c>
      <c r="M2" s="112"/>
      <c r="N2" s="112"/>
      <c r="O2" s="113"/>
      <c r="P2" s="114"/>
      <c r="Q2" s="114"/>
      <c r="R2" s="114"/>
    </row>
    <row r="3" spans="1:18" ht="20.100000000000001" customHeight="1">
      <c r="L3" s="115" t="s">
        <v>2</v>
      </c>
      <c r="M3" s="115"/>
      <c r="N3" s="115"/>
      <c r="O3" s="115"/>
      <c r="P3" s="114"/>
      <c r="Q3" s="114"/>
      <c r="R3" s="114"/>
    </row>
    <row r="4" spans="1:18" ht="20.100000000000001" customHeight="1">
      <c r="A4" s="116" t="s">
        <v>3</v>
      </c>
      <c r="B4" s="116"/>
      <c r="C4" s="116"/>
      <c r="D4" s="116"/>
      <c r="E4" s="116" t="s">
        <v>4</v>
      </c>
      <c r="F4" s="116"/>
      <c r="G4" s="116"/>
      <c r="H4" s="116"/>
      <c r="I4" s="116" t="s">
        <v>5</v>
      </c>
      <c r="J4" s="116"/>
      <c r="K4" s="116"/>
      <c r="L4" s="116"/>
      <c r="M4" s="117" t="s">
        <v>6</v>
      </c>
      <c r="N4" s="118"/>
      <c r="O4" s="118"/>
      <c r="P4" s="118"/>
      <c r="Q4" s="118"/>
      <c r="R4" s="119"/>
    </row>
    <row r="5" spans="1:18" ht="20.100000000000001" customHeight="1">
      <c r="A5" s="24" t="s">
        <v>7</v>
      </c>
      <c r="B5" s="24" t="s">
        <v>44</v>
      </c>
      <c r="C5" s="24" t="s">
        <v>22</v>
      </c>
      <c r="D5" s="24" t="s">
        <v>8</v>
      </c>
      <c r="E5" s="24" t="s">
        <v>7</v>
      </c>
      <c r="F5" s="24" t="s">
        <v>44</v>
      </c>
      <c r="G5" s="24" t="s">
        <v>22</v>
      </c>
      <c r="H5" s="24" t="s">
        <v>8</v>
      </c>
      <c r="I5" s="24" t="s">
        <v>7</v>
      </c>
      <c r="J5" s="24" t="s">
        <v>44</v>
      </c>
      <c r="K5" s="24" t="s">
        <v>22</v>
      </c>
      <c r="L5" s="24" t="s">
        <v>8</v>
      </c>
      <c r="M5" s="117" t="s">
        <v>7</v>
      </c>
      <c r="N5" s="119"/>
      <c r="O5" s="117" t="s">
        <v>44</v>
      </c>
      <c r="P5" s="119"/>
      <c r="Q5" s="24" t="s">
        <v>22</v>
      </c>
      <c r="R5" s="24" t="s">
        <v>8</v>
      </c>
    </row>
    <row r="6" spans="1:18" ht="20.100000000000001" customHeight="1">
      <c r="A6" s="73" t="s">
        <v>117</v>
      </c>
      <c r="B6" s="73"/>
      <c r="C6" s="73"/>
      <c r="D6" s="73"/>
      <c r="E6" s="73" t="s">
        <v>117</v>
      </c>
      <c r="F6" s="73"/>
      <c r="G6" s="73"/>
      <c r="H6" s="73"/>
      <c r="I6" s="73" t="s">
        <v>55</v>
      </c>
      <c r="J6" s="73"/>
      <c r="K6" s="73"/>
      <c r="L6" s="73"/>
      <c r="M6" s="111" t="s">
        <v>55</v>
      </c>
      <c r="N6" s="113"/>
      <c r="O6" s="111"/>
      <c r="P6" s="113"/>
      <c r="Q6" s="73"/>
      <c r="R6" s="73"/>
    </row>
    <row r="7" spans="1:18" ht="20.100000000000001" customHeight="1">
      <c r="A7" s="73" t="s">
        <v>55</v>
      </c>
      <c r="B7" s="73"/>
      <c r="C7" s="73"/>
      <c r="D7" s="73"/>
      <c r="E7" s="73" t="s">
        <v>55</v>
      </c>
      <c r="F7" s="73"/>
      <c r="G7" s="73"/>
      <c r="H7" s="73"/>
      <c r="I7" s="73" t="s">
        <v>55</v>
      </c>
      <c r="J7" s="73"/>
      <c r="K7" s="73"/>
      <c r="L7" s="73"/>
      <c r="M7" s="111" t="s">
        <v>55</v>
      </c>
      <c r="N7" s="113"/>
      <c r="O7" s="111"/>
      <c r="P7" s="113"/>
      <c r="Q7" s="73"/>
      <c r="R7" s="73"/>
    </row>
    <row r="8" spans="1:18" ht="19.5" customHeight="1">
      <c r="A8" s="73" t="s">
        <v>55</v>
      </c>
      <c r="B8" s="73"/>
      <c r="C8" s="73"/>
      <c r="D8" s="73"/>
      <c r="E8" s="73" t="s">
        <v>55</v>
      </c>
      <c r="F8" s="73"/>
      <c r="G8" s="73"/>
      <c r="H8" s="73"/>
      <c r="I8" s="73" t="s">
        <v>55</v>
      </c>
      <c r="J8" s="73"/>
      <c r="K8" s="73"/>
      <c r="L8" s="73"/>
      <c r="M8" s="111" t="s">
        <v>55</v>
      </c>
      <c r="N8" s="113"/>
      <c r="O8" s="111"/>
      <c r="P8" s="113"/>
      <c r="Q8" s="73"/>
      <c r="R8" s="73"/>
    </row>
    <row r="9" spans="1:18" ht="20.100000000000001" customHeight="1">
      <c r="A9" s="73" t="s">
        <v>55</v>
      </c>
      <c r="B9" s="73"/>
      <c r="C9" s="73"/>
      <c r="D9" s="73"/>
      <c r="E9" s="73" t="s">
        <v>55</v>
      </c>
      <c r="F9" s="73"/>
      <c r="G9" s="73"/>
      <c r="H9" s="73"/>
      <c r="I9" s="73" t="s">
        <v>55</v>
      </c>
      <c r="J9" s="73"/>
      <c r="K9" s="73"/>
      <c r="L9" s="73"/>
      <c r="M9" s="111" t="s">
        <v>55</v>
      </c>
      <c r="N9" s="113"/>
      <c r="O9" s="111"/>
      <c r="P9" s="113"/>
      <c r="Q9" s="73"/>
      <c r="R9" s="73"/>
    </row>
    <row r="10" spans="1:18" ht="20.100000000000001" customHeight="1">
      <c r="A10" s="73" t="s">
        <v>55</v>
      </c>
      <c r="B10" s="73"/>
      <c r="C10" s="73"/>
      <c r="D10" s="73"/>
      <c r="E10" s="73" t="s">
        <v>55</v>
      </c>
      <c r="F10" s="73"/>
      <c r="G10" s="73"/>
      <c r="H10" s="73"/>
      <c r="I10" s="73" t="s">
        <v>55</v>
      </c>
      <c r="J10" s="73"/>
      <c r="K10" s="73"/>
      <c r="L10" s="73"/>
      <c r="M10" s="111" t="s">
        <v>55</v>
      </c>
      <c r="N10" s="113"/>
      <c r="O10" s="111"/>
      <c r="P10" s="113"/>
      <c r="Q10" s="73"/>
      <c r="R10" s="73"/>
    </row>
    <row r="11" spans="1:18" ht="20.100000000000001" customHeight="1">
      <c r="A11" s="73" t="s">
        <v>117</v>
      </c>
      <c r="B11" s="73"/>
      <c r="C11" s="73"/>
      <c r="D11" s="73"/>
      <c r="E11" s="73" t="s">
        <v>55</v>
      </c>
      <c r="F11" s="73"/>
      <c r="G11" s="73"/>
      <c r="H11" s="73"/>
      <c r="I11" s="73" t="s">
        <v>55</v>
      </c>
      <c r="J11" s="73"/>
      <c r="K11" s="73"/>
      <c r="L11" s="73"/>
      <c r="M11" s="111" t="s">
        <v>55</v>
      </c>
      <c r="N11" s="113"/>
      <c r="O11" s="82"/>
      <c r="P11" s="83"/>
      <c r="Q11" s="73"/>
      <c r="R11" s="73"/>
    </row>
    <row r="12" spans="1:18" ht="20.100000000000001" customHeight="1">
      <c r="A12" s="73" t="s">
        <v>55</v>
      </c>
      <c r="B12" s="73"/>
      <c r="C12" s="73"/>
      <c r="D12" s="73"/>
      <c r="E12" s="73" t="s">
        <v>55</v>
      </c>
      <c r="F12" s="73"/>
      <c r="G12" s="73"/>
      <c r="H12" s="73"/>
      <c r="I12" s="73" t="s">
        <v>55</v>
      </c>
      <c r="J12" s="73"/>
      <c r="K12" s="73"/>
      <c r="L12" s="73"/>
      <c r="M12" s="111" t="s">
        <v>55</v>
      </c>
      <c r="N12" s="113"/>
      <c r="O12" s="111"/>
      <c r="P12" s="113"/>
      <c r="Q12" s="73"/>
      <c r="R12" s="73"/>
    </row>
    <row r="13" spans="1:18" ht="20.100000000000001" customHeight="1" thickBot="1">
      <c r="A13" s="74" t="s">
        <v>55</v>
      </c>
      <c r="B13" s="74"/>
      <c r="C13" s="74"/>
      <c r="D13" s="74"/>
      <c r="E13" s="74" t="s">
        <v>55</v>
      </c>
      <c r="F13" s="74"/>
      <c r="G13" s="74"/>
      <c r="H13" s="74"/>
      <c r="I13" s="74" t="s">
        <v>55</v>
      </c>
      <c r="J13" s="74"/>
      <c r="K13" s="74"/>
      <c r="L13" s="74"/>
      <c r="M13" s="111" t="s">
        <v>55</v>
      </c>
      <c r="N13" s="113"/>
      <c r="O13" s="120"/>
      <c r="P13" s="121"/>
      <c r="Q13" s="74"/>
      <c r="R13" s="74"/>
    </row>
    <row r="14" spans="1:18" ht="20.100000000000001" customHeight="1" thickTop="1">
      <c r="A14" s="33" t="s">
        <v>9</v>
      </c>
      <c r="B14" s="34"/>
      <c r="C14" s="34"/>
      <c r="D14" s="66">
        <f>SUM(D6:D13)</f>
        <v>0</v>
      </c>
      <c r="E14" s="33" t="s">
        <v>9</v>
      </c>
      <c r="F14" s="34"/>
      <c r="G14" s="34"/>
      <c r="H14" s="66">
        <f>SUM(H6:H13)</f>
        <v>0</v>
      </c>
      <c r="I14" s="33" t="s">
        <v>9</v>
      </c>
      <c r="J14" s="34"/>
      <c r="K14" s="34"/>
      <c r="L14" s="66">
        <f>SUM(L6:L13)</f>
        <v>0</v>
      </c>
      <c r="M14" s="84" t="s">
        <v>9</v>
      </c>
      <c r="N14" s="85"/>
      <c r="O14" s="86"/>
      <c r="P14" s="87"/>
      <c r="Q14" s="34"/>
      <c r="R14" s="66">
        <f>SUM(R6:R13)</f>
        <v>0</v>
      </c>
    </row>
    <row r="15" spans="1:18" ht="20.100000000000001" customHeight="1">
      <c r="A15" s="122" t="s">
        <v>37</v>
      </c>
      <c r="B15" s="122"/>
      <c r="C15" s="122"/>
      <c r="D15" s="73"/>
      <c r="E15" s="122" t="s">
        <v>37</v>
      </c>
      <c r="F15" s="122"/>
      <c r="G15" s="122"/>
      <c r="H15" s="73"/>
      <c r="I15" s="122" t="s">
        <v>37</v>
      </c>
      <c r="J15" s="122"/>
      <c r="K15" s="122"/>
      <c r="L15" s="73"/>
      <c r="M15" s="111" t="s">
        <v>37</v>
      </c>
      <c r="N15" s="112"/>
      <c r="O15" s="112"/>
      <c r="P15" s="112"/>
      <c r="Q15" s="113"/>
      <c r="R15" s="73"/>
    </row>
    <row r="16" spans="1:18" ht="20.100000000000001" customHeight="1">
      <c r="A16" s="123"/>
      <c r="B16" s="123"/>
      <c r="C16" s="123"/>
      <c r="D16" s="35"/>
      <c r="E16" s="123"/>
      <c r="F16" s="123"/>
      <c r="G16" s="123"/>
      <c r="H16" s="35"/>
      <c r="I16" s="123"/>
      <c r="J16" s="123"/>
      <c r="K16" s="123"/>
      <c r="L16" s="35"/>
      <c r="M16" s="123"/>
      <c r="N16" s="123"/>
      <c r="O16" s="123"/>
      <c r="P16" s="123"/>
      <c r="Q16" s="123"/>
      <c r="R16" s="35"/>
    </row>
    <row r="17" spans="1:18" ht="20.100000000000001" customHeight="1"/>
    <row r="18" spans="1:18" ht="20.100000000000001" customHeight="1">
      <c r="A18" s="116" t="s">
        <v>10</v>
      </c>
      <c r="B18" s="116"/>
      <c r="C18" s="116"/>
      <c r="D18" s="116"/>
      <c r="E18" s="116" t="s">
        <v>11</v>
      </c>
      <c r="F18" s="116"/>
      <c r="G18" s="116"/>
      <c r="H18" s="116"/>
      <c r="I18" s="116" t="s">
        <v>12</v>
      </c>
      <c r="J18" s="116"/>
      <c r="K18" s="116"/>
      <c r="L18" s="116"/>
      <c r="M18" s="117" t="s">
        <v>13</v>
      </c>
      <c r="N18" s="118"/>
      <c r="O18" s="118"/>
      <c r="P18" s="118"/>
      <c r="Q18" s="118"/>
      <c r="R18" s="119"/>
    </row>
    <row r="19" spans="1:18" ht="20.100000000000001" customHeight="1">
      <c r="A19" s="75" t="s">
        <v>7</v>
      </c>
      <c r="B19" s="75" t="s">
        <v>44</v>
      </c>
      <c r="C19" s="75" t="s">
        <v>22</v>
      </c>
      <c r="D19" s="75" t="s">
        <v>8</v>
      </c>
      <c r="E19" s="75" t="s">
        <v>7</v>
      </c>
      <c r="F19" s="75" t="s">
        <v>44</v>
      </c>
      <c r="G19" s="75" t="s">
        <v>22</v>
      </c>
      <c r="H19" s="75" t="s">
        <v>8</v>
      </c>
      <c r="I19" s="75" t="s">
        <v>7</v>
      </c>
      <c r="J19" s="75" t="s">
        <v>44</v>
      </c>
      <c r="K19" s="75" t="s">
        <v>22</v>
      </c>
      <c r="L19" s="75" t="s">
        <v>8</v>
      </c>
      <c r="M19" s="124" t="s">
        <v>44</v>
      </c>
      <c r="N19" s="125"/>
      <c r="O19" s="125"/>
      <c r="P19" s="125"/>
      <c r="Q19" s="126"/>
      <c r="R19" s="75" t="s">
        <v>8</v>
      </c>
    </row>
    <row r="20" spans="1:18" ht="20.100000000000001" customHeight="1">
      <c r="A20" s="73" t="s">
        <v>55</v>
      </c>
      <c r="B20" s="73"/>
      <c r="C20" s="73"/>
      <c r="D20" s="73"/>
      <c r="E20" s="73" t="s">
        <v>55</v>
      </c>
      <c r="F20" s="73"/>
      <c r="G20" s="73"/>
      <c r="H20" s="73"/>
      <c r="I20" s="73" t="s">
        <v>55</v>
      </c>
      <c r="J20" s="73"/>
      <c r="K20" s="73"/>
      <c r="L20" s="73"/>
      <c r="M20" s="111"/>
      <c r="N20" s="112"/>
      <c r="O20" s="112"/>
      <c r="P20" s="112"/>
      <c r="Q20" s="113"/>
      <c r="R20" s="73"/>
    </row>
    <row r="21" spans="1:18" ht="20.100000000000001" customHeight="1">
      <c r="A21" s="73" t="s">
        <v>55</v>
      </c>
      <c r="B21" s="73"/>
      <c r="C21" s="73"/>
      <c r="D21" s="73"/>
      <c r="E21" s="73" t="s">
        <v>55</v>
      </c>
      <c r="F21" s="73"/>
      <c r="G21" s="73"/>
      <c r="H21" s="73"/>
      <c r="I21" s="73" t="s">
        <v>55</v>
      </c>
      <c r="J21" s="73"/>
      <c r="K21" s="73"/>
      <c r="L21" s="73"/>
      <c r="M21" s="111"/>
      <c r="N21" s="112"/>
      <c r="O21" s="112"/>
      <c r="P21" s="112"/>
      <c r="Q21" s="113"/>
      <c r="R21" s="73"/>
    </row>
    <row r="22" spans="1:18" ht="20.100000000000001" customHeight="1">
      <c r="A22" s="73" t="s">
        <v>55</v>
      </c>
      <c r="B22" s="73"/>
      <c r="C22" s="73"/>
      <c r="D22" s="73"/>
      <c r="E22" s="73" t="s">
        <v>55</v>
      </c>
      <c r="F22" s="73"/>
      <c r="G22" s="73"/>
      <c r="H22" s="73"/>
      <c r="I22" s="73" t="s">
        <v>55</v>
      </c>
      <c r="J22" s="73"/>
      <c r="K22" s="73"/>
      <c r="L22" s="73"/>
      <c r="M22" s="111"/>
      <c r="N22" s="112"/>
      <c r="O22" s="112"/>
      <c r="P22" s="112"/>
      <c r="Q22" s="113"/>
      <c r="R22" s="73"/>
    </row>
    <row r="23" spans="1:18" ht="20.100000000000001" customHeight="1">
      <c r="A23" s="73" t="s">
        <v>55</v>
      </c>
      <c r="B23" s="73"/>
      <c r="C23" s="73"/>
      <c r="D23" s="73"/>
      <c r="E23" s="73" t="s">
        <v>55</v>
      </c>
      <c r="F23" s="73"/>
      <c r="G23" s="73"/>
      <c r="H23" s="73"/>
      <c r="I23" s="73" t="s">
        <v>55</v>
      </c>
      <c r="J23" s="73"/>
      <c r="K23" s="73"/>
      <c r="L23" s="73"/>
      <c r="M23" s="111"/>
      <c r="N23" s="112"/>
      <c r="O23" s="112"/>
      <c r="P23" s="112"/>
      <c r="Q23" s="113"/>
      <c r="R23" s="73"/>
    </row>
    <row r="24" spans="1:18" ht="20.100000000000001" customHeight="1">
      <c r="A24" s="73" t="s">
        <v>55</v>
      </c>
      <c r="B24" s="73"/>
      <c r="C24" s="73"/>
      <c r="D24" s="73"/>
      <c r="E24" s="73" t="s">
        <v>55</v>
      </c>
      <c r="F24" s="73"/>
      <c r="G24" s="73"/>
      <c r="H24" s="73"/>
      <c r="I24" s="73" t="s">
        <v>55</v>
      </c>
      <c r="J24" s="73"/>
      <c r="K24" s="73"/>
      <c r="L24" s="73"/>
      <c r="M24" s="111"/>
      <c r="N24" s="112"/>
      <c r="O24" s="112"/>
      <c r="P24" s="112"/>
      <c r="Q24" s="113"/>
      <c r="R24" s="73"/>
    </row>
    <row r="25" spans="1:18" ht="20.100000000000001" customHeight="1">
      <c r="A25" s="73" t="s">
        <v>55</v>
      </c>
      <c r="B25" s="73"/>
      <c r="C25" s="73"/>
      <c r="D25" s="73"/>
      <c r="E25" s="73" t="s">
        <v>55</v>
      </c>
      <c r="F25" s="73"/>
      <c r="G25" s="73"/>
      <c r="H25" s="73"/>
      <c r="I25" s="73" t="s">
        <v>55</v>
      </c>
      <c r="J25" s="73"/>
      <c r="K25" s="73"/>
      <c r="L25" s="73"/>
      <c r="M25" s="111"/>
      <c r="N25" s="112"/>
      <c r="O25" s="112"/>
      <c r="P25" s="112"/>
      <c r="Q25" s="113"/>
      <c r="R25" s="73"/>
    </row>
    <row r="26" spans="1:18" ht="20.100000000000001" customHeight="1">
      <c r="A26" s="73" t="s">
        <v>55</v>
      </c>
      <c r="B26" s="73"/>
      <c r="C26" s="73"/>
      <c r="D26" s="73"/>
      <c r="E26" s="73" t="s">
        <v>55</v>
      </c>
      <c r="F26" s="73"/>
      <c r="G26" s="73"/>
      <c r="H26" s="73"/>
      <c r="I26" s="73" t="s">
        <v>55</v>
      </c>
      <c r="J26" s="73"/>
      <c r="K26" s="73"/>
      <c r="L26" s="73"/>
      <c r="M26" s="111"/>
      <c r="N26" s="112"/>
      <c r="O26" s="112"/>
      <c r="P26" s="112"/>
      <c r="Q26" s="113"/>
      <c r="R26" s="73"/>
    </row>
    <row r="27" spans="1:18" ht="20.100000000000001" customHeight="1" thickBot="1">
      <c r="A27" s="74" t="s">
        <v>55</v>
      </c>
      <c r="B27" s="74"/>
      <c r="C27" s="74"/>
      <c r="D27" s="74"/>
      <c r="E27" s="74" t="s">
        <v>55</v>
      </c>
      <c r="F27" s="74"/>
      <c r="G27" s="74"/>
      <c r="H27" s="74"/>
      <c r="I27" s="74" t="s">
        <v>55</v>
      </c>
      <c r="J27" s="74"/>
      <c r="K27" s="74"/>
      <c r="L27" s="74"/>
      <c r="M27" s="133"/>
      <c r="N27" s="134"/>
      <c r="O27" s="134"/>
      <c r="P27" s="134"/>
      <c r="Q27" s="135"/>
      <c r="R27" s="74"/>
    </row>
    <row r="28" spans="1:18" ht="20.100000000000001" customHeight="1" thickTop="1">
      <c r="A28" s="33" t="s">
        <v>9</v>
      </c>
      <c r="B28" s="34"/>
      <c r="C28" s="34"/>
      <c r="D28" s="66">
        <f>SUM(D20:D27)</f>
        <v>0</v>
      </c>
      <c r="E28" s="33" t="s">
        <v>9</v>
      </c>
      <c r="F28" s="34"/>
      <c r="G28" s="34"/>
      <c r="H28" s="66">
        <f>SUM(H20:H27)</f>
        <v>0</v>
      </c>
      <c r="I28" s="33" t="s">
        <v>9</v>
      </c>
      <c r="J28" s="34"/>
      <c r="K28" s="34"/>
      <c r="L28" s="66">
        <f>SUM(L20:L27)</f>
        <v>0</v>
      </c>
      <c r="M28" s="136" t="s">
        <v>36</v>
      </c>
      <c r="N28" s="136"/>
      <c r="O28" s="136"/>
      <c r="P28" s="136"/>
      <c r="Q28" s="136"/>
      <c r="R28" s="67">
        <f>R20+R21+R22+R23+R25+R24+R26+R27</f>
        <v>0</v>
      </c>
    </row>
    <row r="29" spans="1:18" ht="20.100000000000001" customHeight="1">
      <c r="A29" s="122" t="s">
        <v>37</v>
      </c>
      <c r="B29" s="122"/>
      <c r="C29" s="122"/>
      <c r="D29" s="73"/>
      <c r="E29" s="122" t="s">
        <v>37</v>
      </c>
      <c r="F29" s="122"/>
      <c r="G29" s="122"/>
      <c r="H29" s="73"/>
      <c r="I29" s="122" t="s">
        <v>37</v>
      </c>
      <c r="J29" s="122"/>
      <c r="K29" s="122"/>
      <c r="L29" s="73"/>
      <c r="M29" s="137" t="s">
        <v>14</v>
      </c>
      <c r="N29" s="138" t="s">
        <v>15</v>
      </c>
      <c r="O29" s="138"/>
      <c r="P29" s="138"/>
      <c r="Q29" s="138"/>
      <c r="R29" s="76"/>
    </row>
    <row r="30" spans="1:18" ht="20.100000000000001" customHeight="1">
      <c r="A30" s="139" t="s">
        <v>110</v>
      </c>
      <c r="B30" s="140"/>
      <c r="C30" s="140"/>
      <c r="D30" s="141"/>
      <c r="E30" s="141"/>
      <c r="F30" s="141"/>
      <c r="G30" s="141"/>
      <c r="H30" s="141"/>
      <c r="I30" s="141"/>
      <c r="J30" s="141"/>
      <c r="K30" s="141"/>
      <c r="L30" s="142"/>
      <c r="M30" s="137"/>
      <c r="N30" s="138" t="s">
        <v>16</v>
      </c>
      <c r="O30" s="138"/>
      <c r="P30" s="138"/>
      <c r="Q30" s="138"/>
      <c r="R30" s="76"/>
    </row>
    <row r="31" spans="1:18" ht="20.100000000000001" customHeight="1">
      <c r="A31" s="143"/>
      <c r="B31" s="143"/>
      <c r="C31" s="143"/>
      <c r="D31" s="144"/>
      <c r="E31" s="144"/>
      <c r="F31" s="144"/>
      <c r="G31" s="144"/>
      <c r="H31" s="144"/>
      <c r="I31" s="144"/>
      <c r="J31" s="144"/>
      <c r="K31" s="144"/>
      <c r="L31" s="145"/>
      <c r="M31" s="127" t="s">
        <v>104</v>
      </c>
      <c r="N31" s="128"/>
      <c r="O31" s="128"/>
      <c r="P31" s="128"/>
      <c r="Q31" s="129"/>
      <c r="R31" s="77"/>
    </row>
    <row r="32" spans="1:18" ht="20.100000000000001" customHeight="1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5"/>
      <c r="M32" s="130" t="s">
        <v>66</v>
      </c>
      <c r="N32" s="131"/>
      <c r="O32" s="131"/>
      <c r="P32" s="131"/>
      <c r="Q32" s="132"/>
      <c r="R32" s="40">
        <f>支給量計算シート!G52</f>
        <v>0</v>
      </c>
    </row>
    <row r="44" spans="6:6">
      <c r="F44" s="43"/>
    </row>
    <row r="45" spans="6:6">
      <c r="F45" s="43"/>
    </row>
    <row r="77" s="36" customFormat="1" ht="13.5"/>
    <row r="78" s="36" customFormat="1" ht="13.5"/>
    <row r="79" s="36" customFormat="1" ht="13.5"/>
    <row r="80" s="36" customFormat="1" ht="13.5"/>
  </sheetData>
  <sheetProtection password="CC5B" sheet="1" objects="1" scenarios="1" insertRows="0"/>
  <mergeCells count="59">
    <mergeCell ref="M32:Q32"/>
    <mergeCell ref="M27:Q27"/>
    <mergeCell ref="M28:Q28"/>
    <mergeCell ref="A29:C29"/>
    <mergeCell ref="E29:G29"/>
    <mergeCell ref="I29:K29"/>
    <mergeCell ref="M29:M30"/>
    <mergeCell ref="N29:Q29"/>
    <mergeCell ref="A30:L32"/>
    <mergeCell ref="N30:Q30"/>
    <mergeCell ref="M20:Q20"/>
    <mergeCell ref="M31:Q31"/>
    <mergeCell ref="M21:Q21"/>
    <mergeCell ref="M22:Q22"/>
    <mergeCell ref="M23:Q23"/>
    <mergeCell ref="M24:Q24"/>
    <mergeCell ref="M25:Q25"/>
    <mergeCell ref="M26:Q26"/>
    <mergeCell ref="A18:D18"/>
    <mergeCell ref="E18:H18"/>
    <mergeCell ref="I18:L18"/>
    <mergeCell ref="M18:R18"/>
    <mergeCell ref="M19:Q19"/>
    <mergeCell ref="A15:C15"/>
    <mergeCell ref="E15:G15"/>
    <mergeCell ref="I15:K15"/>
    <mergeCell ref="M15:Q15"/>
    <mergeCell ref="A16:C16"/>
    <mergeCell ref="E16:G16"/>
    <mergeCell ref="I16:K16"/>
    <mergeCell ref="M16:Q16"/>
    <mergeCell ref="M8:N8"/>
    <mergeCell ref="O8:P8"/>
    <mergeCell ref="M12:N12"/>
    <mergeCell ref="O12:P12"/>
    <mergeCell ref="M13:N13"/>
    <mergeCell ref="O13:P13"/>
    <mergeCell ref="M9:N9"/>
    <mergeCell ref="O9:P9"/>
    <mergeCell ref="M10:N10"/>
    <mergeCell ref="O10:P10"/>
    <mergeCell ref="M11:N11"/>
    <mergeCell ref="M5:N5"/>
    <mergeCell ref="O5:P5"/>
    <mergeCell ref="M6:N6"/>
    <mergeCell ref="O6:P6"/>
    <mergeCell ref="M7:N7"/>
    <mergeCell ref="O7:P7"/>
    <mergeCell ref="L3:O3"/>
    <mergeCell ref="P3:R3"/>
    <mergeCell ref="A4:D4"/>
    <mergeCell ref="E4:H4"/>
    <mergeCell ref="I4:L4"/>
    <mergeCell ref="M4:R4"/>
    <mergeCell ref="D1:K1"/>
    <mergeCell ref="L1:R1"/>
    <mergeCell ref="D2:K2"/>
    <mergeCell ref="L2:O2"/>
    <mergeCell ref="P2:R2"/>
  </mergeCells>
  <phoneticPr fontId="19"/>
  <printOptions horizontalCentered="1" verticalCentered="1"/>
  <pageMargins left="0.25" right="0.25" top="0.75" bottom="0.75" header="0.3" footer="0.3"/>
  <pageSetup paperSize="9" scale="83" orientation="landscape" r:id="rId1"/>
  <headerFooter alignWithMargins="0"/>
  <rowBreaks count="1" manualBreakCount="1">
    <brk id="4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75"/>
  <sheetViews>
    <sheetView zoomScale="80" zoomScaleNormal="80" workbookViewId="0">
      <selection activeCell="I12" sqref="I12:J12"/>
    </sheetView>
  </sheetViews>
  <sheetFormatPr defaultRowHeight="14.25"/>
  <cols>
    <col min="1" max="4" width="9" style="12"/>
    <col min="5" max="5" width="13.375" style="12" customWidth="1"/>
    <col min="6" max="6" width="9" style="12"/>
    <col min="7" max="7" width="11.875" style="12" customWidth="1"/>
    <col min="8" max="8" width="6.75" style="12" customWidth="1"/>
    <col min="9" max="16384" width="9" style="12"/>
  </cols>
  <sheetData>
    <row r="1" spans="1:17" s="7" customFormat="1" ht="29.25" customHeight="1">
      <c r="A1" s="2" t="s">
        <v>107</v>
      </c>
    </row>
    <row r="2" spans="1:17" s="7" customFormat="1" ht="24" customHeight="1">
      <c r="A2" s="148" t="s">
        <v>112</v>
      </c>
      <c r="B2" s="149"/>
      <c r="C2" s="149"/>
      <c r="D2" s="149"/>
      <c r="E2" s="149"/>
      <c r="F2" s="149"/>
      <c r="L2" s="10"/>
      <c r="M2" s="10"/>
      <c r="N2" s="10"/>
      <c r="O2" s="10"/>
    </row>
    <row r="3" spans="1:17" s="7" customFormat="1">
      <c r="L3" s="10"/>
      <c r="M3" s="10"/>
      <c r="N3" s="10"/>
      <c r="O3" s="10"/>
    </row>
    <row r="4" spans="1:17" s="7" customFormat="1" ht="18" customHeight="1">
      <c r="A4" s="6" t="s">
        <v>25</v>
      </c>
    </row>
    <row r="5" spans="1:17" s="7" customFormat="1" ht="15" customHeight="1">
      <c r="A5" s="147" t="s">
        <v>23</v>
      </c>
      <c r="B5" s="147"/>
      <c r="C5" s="299" t="s">
        <v>120</v>
      </c>
      <c r="D5" s="299"/>
      <c r="E5" s="299"/>
      <c r="N5" s="9"/>
    </row>
    <row r="6" spans="1:17" s="7" customFormat="1" ht="15" customHeight="1">
      <c r="A6" s="147" t="s">
        <v>24</v>
      </c>
      <c r="B6" s="147"/>
      <c r="C6" s="299" t="s">
        <v>121</v>
      </c>
      <c r="D6" s="299"/>
      <c r="E6" s="299"/>
    </row>
    <row r="7" spans="1:17" s="7" customFormat="1" ht="15" customHeight="1">
      <c r="A7" s="147" t="s">
        <v>19</v>
      </c>
      <c r="B7" s="147"/>
      <c r="C7" s="299" t="s">
        <v>122</v>
      </c>
      <c r="D7" s="299"/>
      <c r="E7" s="299"/>
    </row>
    <row r="8" spans="1:17" s="7" customFormat="1" ht="15" customHeight="1">
      <c r="A8" s="147" t="s">
        <v>20</v>
      </c>
      <c r="B8" s="147"/>
      <c r="C8" s="299" t="s">
        <v>123</v>
      </c>
      <c r="D8" s="299"/>
      <c r="E8" s="299"/>
    </row>
    <row r="9" spans="1:17" s="7" customFormat="1" ht="15" customHeight="1">
      <c r="A9" s="147" t="s">
        <v>21</v>
      </c>
      <c r="B9" s="147"/>
      <c r="C9" s="299" t="s">
        <v>124</v>
      </c>
      <c r="D9" s="299"/>
      <c r="E9" s="299"/>
    </row>
    <row r="11" spans="1:17">
      <c r="A11" s="15" t="s">
        <v>67</v>
      </c>
    </row>
    <row r="12" spans="1:17" ht="27" customHeight="1">
      <c r="A12" s="17" t="s">
        <v>68</v>
      </c>
      <c r="B12" s="10" t="s">
        <v>69</v>
      </c>
      <c r="C12" s="17" t="s">
        <v>29</v>
      </c>
      <c r="D12" s="10" t="s">
        <v>70</v>
      </c>
      <c r="E12" s="150" t="s">
        <v>30</v>
      </c>
      <c r="F12" s="151"/>
      <c r="G12" s="152"/>
      <c r="H12" s="10" t="s">
        <v>71</v>
      </c>
      <c r="I12" s="153"/>
      <c r="J12" s="154"/>
      <c r="K12" s="55" t="s">
        <v>34</v>
      </c>
      <c r="L12" s="7"/>
    </row>
    <row r="13" spans="1:17">
      <c r="I13" s="12" t="s">
        <v>33</v>
      </c>
    </row>
    <row r="15" spans="1:17" s="7" customFormat="1" ht="15" customHeight="1">
      <c r="A15" s="15" t="s">
        <v>26</v>
      </c>
      <c r="B15" s="62"/>
      <c r="C15" s="62"/>
      <c r="E15" s="61"/>
      <c r="F15" s="62"/>
      <c r="G15" s="62"/>
      <c r="I15" s="61"/>
      <c r="J15" s="62"/>
      <c r="K15" s="62"/>
      <c r="M15" s="62"/>
      <c r="N15" s="62"/>
      <c r="O15" s="62"/>
      <c r="P15" s="62"/>
      <c r="Q15" s="62"/>
    </row>
    <row r="16" spans="1:17" s="7" customFormat="1" ht="15" customHeight="1">
      <c r="A16" s="147" t="s">
        <v>17</v>
      </c>
      <c r="B16" s="147"/>
      <c r="C16" s="147"/>
      <c r="D16" s="147"/>
      <c r="E16" s="147" t="s">
        <v>18</v>
      </c>
      <c r="F16" s="147"/>
      <c r="G16" s="147"/>
      <c r="H16" s="147" t="s">
        <v>9</v>
      </c>
      <c r="I16" s="147"/>
      <c r="J16" s="147"/>
      <c r="K16" s="8"/>
      <c r="L16" s="8"/>
      <c r="M16" s="8"/>
      <c r="N16" s="8"/>
      <c r="O16" s="8"/>
      <c r="P16" s="8"/>
    </row>
    <row r="17" spans="1:16" s="7" customFormat="1" ht="15" customHeight="1">
      <c r="A17" s="155"/>
      <c r="B17" s="155"/>
      <c r="C17" s="155"/>
      <c r="D17" s="155"/>
      <c r="E17" s="156"/>
      <c r="F17" s="156"/>
      <c r="G17" s="156"/>
      <c r="H17" s="157">
        <f>SUM(E17:G22)</f>
        <v>0</v>
      </c>
      <c r="I17" s="158"/>
      <c r="J17" s="159"/>
      <c r="L17" s="13"/>
      <c r="M17" s="13"/>
      <c r="N17" s="8"/>
      <c r="O17" s="8"/>
      <c r="P17" s="8"/>
    </row>
    <row r="18" spans="1:16" s="7" customFormat="1" ht="15" customHeight="1">
      <c r="A18" s="155"/>
      <c r="B18" s="155"/>
      <c r="C18" s="155"/>
      <c r="D18" s="155"/>
      <c r="E18" s="153"/>
      <c r="F18" s="166"/>
      <c r="G18" s="167"/>
      <c r="H18" s="160"/>
      <c r="I18" s="161"/>
      <c r="J18" s="162"/>
      <c r="L18" s="88"/>
      <c r="M18" s="88"/>
      <c r="N18" s="8"/>
      <c r="O18" s="8"/>
      <c r="P18" s="8"/>
    </row>
    <row r="19" spans="1:16" s="7" customFormat="1" ht="15" customHeight="1">
      <c r="A19" s="155"/>
      <c r="B19" s="155"/>
      <c r="C19" s="155"/>
      <c r="D19" s="155"/>
      <c r="E19" s="153"/>
      <c r="F19" s="166"/>
      <c r="G19" s="167"/>
      <c r="H19" s="160"/>
      <c r="I19" s="161"/>
      <c r="J19" s="162"/>
      <c r="L19" s="88"/>
      <c r="M19" s="88"/>
      <c r="N19" s="8"/>
      <c r="O19" s="8"/>
      <c r="P19" s="8"/>
    </row>
    <row r="20" spans="1:16" s="7" customFormat="1" ht="15" customHeight="1">
      <c r="A20" s="155"/>
      <c r="B20" s="155"/>
      <c r="C20" s="155"/>
      <c r="D20" s="155"/>
      <c r="E20" s="153"/>
      <c r="F20" s="166"/>
      <c r="G20" s="167"/>
      <c r="H20" s="160"/>
      <c r="I20" s="161"/>
      <c r="J20" s="162"/>
      <c r="L20" s="88"/>
      <c r="M20" s="88"/>
      <c r="N20" s="8"/>
      <c r="O20" s="8"/>
      <c r="P20" s="8"/>
    </row>
    <row r="21" spans="1:16" s="7" customFormat="1" ht="15" customHeight="1">
      <c r="A21" s="155"/>
      <c r="B21" s="155"/>
      <c r="C21" s="155"/>
      <c r="D21" s="155"/>
      <c r="E21" s="156"/>
      <c r="F21" s="156"/>
      <c r="G21" s="156"/>
      <c r="H21" s="160"/>
      <c r="I21" s="161"/>
      <c r="J21" s="162"/>
      <c r="K21" s="8"/>
      <c r="L21" s="8"/>
      <c r="M21" s="8"/>
      <c r="N21" s="8"/>
      <c r="O21" s="8"/>
      <c r="P21" s="8"/>
    </row>
    <row r="22" spans="1:16" s="7" customFormat="1" ht="15" customHeight="1">
      <c r="A22" s="155"/>
      <c r="B22" s="155"/>
      <c r="C22" s="155"/>
      <c r="D22" s="155"/>
      <c r="E22" s="156"/>
      <c r="F22" s="156"/>
      <c r="G22" s="156"/>
      <c r="H22" s="163"/>
      <c r="I22" s="164"/>
      <c r="J22" s="165"/>
      <c r="K22" s="8"/>
      <c r="L22" s="8"/>
      <c r="M22" s="8"/>
      <c r="N22" s="8"/>
      <c r="O22" s="8"/>
      <c r="P22" s="8"/>
    </row>
    <row r="23" spans="1:16" s="7" customFormat="1" ht="15" customHeight="1">
      <c r="A23" s="78"/>
      <c r="B23" s="78"/>
      <c r="C23" s="78"/>
      <c r="D23" s="78"/>
      <c r="E23" s="177" t="s">
        <v>34</v>
      </c>
      <c r="F23" s="178"/>
      <c r="G23" s="178"/>
      <c r="H23" s="78"/>
      <c r="I23" s="78"/>
      <c r="J23" s="78"/>
      <c r="K23" s="8"/>
      <c r="L23" s="8"/>
      <c r="M23" s="8"/>
      <c r="N23" s="8"/>
      <c r="O23" s="8"/>
      <c r="P23" s="8"/>
    </row>
    <row r="24" spans="1:16" s="7" customFormat="1" ht="15" customHeight="1">
      <c r="A24" s="79" t="s">
        <v>27</v>
      </c>
      <c r="B24" s="78"/>
      <c r="C24" s="78"/>
      <c r="D24" s="78"/>
      <c r="E24" s="78"/>
      <c r="F24" s="78"/>
      <c r="G24" s="78"/>
      <c r="H24" s="78"/>
      <c r="I24" s="78"/>
      <c r="J24" s="78"/>
      <c r="K24" s="9"/>
      <c r="L24" s="9"/>
      <c r="M24" s="9"/>
      <c r="O24" s="9"/>
      <c r="P24" s="9"/>
    </row>
    <row r="25" spans="1:16" s="7" customFormat="1" ht="15" customHeight="1">
      <c r="A25" s="155" t="s">
        <v>17</v>
      </c>
      <c r="B25" s="155"/>
      <c r="C25" s="155"/>
      <c r="D25" s="155"/>
      <c r="E25" s="155" t="s">
        <v>18</v>
      </c>
      <c r="F25" s="155"/>
      <c r="G25" s="155"/>
      <c r="H25" s="78"/>
      <c r="I25" s="78"/>
      <c r="J25" s="78"/>
      <c r="K25" s="9"/>
      <c r="L25" s="9"/>
      <c r="M25" s="9"/>
    </row>
    <row r="26" spans="1:16" s="7" customFormat="1" ht="23.25" customHeight="1">
      <c r="A26" s="155"/>
      <c r="B26" s="155"/>
      <c r="C26" s="155"/>
      <c r="D26" s="155"/>
      <c r="E26" s="156"/>
      <c r="F26" s="156"/>
      <c r="G26" s="156"/>
      <c r="H26" s="168" t="s">
        <v>34</v>
      </c>
      <c r="I26" s="169"/>
      <c r="J26" s="78"/>
      <c r="K26" s="9"/>
      <c r="L26" s="9"/>
      <c r="M26" s="9"/>
    </row>
    <row r="27" spans="1:16" s="7" customFormat="1" ht="15" customHeight="1">
      <c r="A27" s="8"/>
      <c r="B27" s="8"/>
      <c r="C27" s="8"/>
      <c r="D27" s="8"/>
      <c r="E27" s="13"/>
      <c r="F27" s="13"/>
      <c r="G27" s="13"/>
      <c r="H27" s="8"/>
      <c r="I27" s="8"/>
      <c r="J27" s="8"/>
      <c r="K27" s="9"/>
      <c r="L27" s="9"/>
      <c r="M27" s="9"/>
    </row>
    <row r="28" spans="1:16" s="7" customFormat="1">
      <c r="A28" s="6" t="s">
        <v>93</v>
      </c>
    </row>
    <row r="29" spans="1:16" s="7" customFormat="1" ht="33.75" customHeight="1">
      <c r="A29" s="179" t="s">
        <v>72</v>
      </c>
      <c r="B29" s="179"/>
      <c r="C29" s="180">
        <f>SUM(I12+H17+E26)</f>
        <v>0</v>
      </c>
      <c r="D29" s="181"/>
      <c r="E29" s="10" t="s">
        <v>73</v>
      </c>
      <c r="F29" s="80">
        <v>0</v>
      </c>
      <c r="G29" s="23" t="s">
        <v>74</v>
      </c>
      <c r="H29" s="56"/>
      <c r="I29" s="56"/>
    </row>
    <row r="30" spans="1:16" s="7" customFormat="1">
      <c r="B30" s="7" t="s">
        <v>109</v>
      </c>
    </row>
    <row r="31" spans="1:16" s="7" customFormat="1">
      <c r="B31" s="7" t="s">
        <v>28</v>
      </c>
    </row>
    <row r="32" spans="1:16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</row>
    <row r="33" spans="1:18">
      <c r="A33" s="15" t="s">
        <v>113</v>
      </c>
      <c r="G33" s="14"/>
    </row>
    <row r="34" spans="1:18">
      <c r="A34" s="182" t="s">
        <v>75</v>
      </c>
      <c r="B34" s="170">
        <f>F29</f>
        <v>0</v>
      </c>
      <c r="C34" s="184"/>
      <c r="D34" s="186" t="s">
        <v>76</v>
      </c>
      <c r="E34" s="170">
        <f>H17</f>
        <v>0</v>
      </c>
      <c r="F34" s="172" t="s">
        <v>76</v>
      </c>
      <c r="G34" s="175">
        <f>E26</f>
        <v>0</v>
      </c>
      <c r="H34" s="194" t="s">
        <v>31</v>
      </c>
      <c r="I34" s="195">
        <f>B34-H17-E26</f>
        <v>0</v>
      </c>
      <c r="J34" s="184"/>
      <c r="K34" s="200" t="s">
        <v>41</v>
      </c>
    </row>
    <row r="35" spans="1:18">
      <c r="A35" s="183"/>
      <c r="B35" s="171"/>
      <c r="C35" s="185"/>
      <c r="D35" s="172"/>
      <c r="E35" s="171"/>
      <c r="F35" s="172"/>
      <c r="G35" s="176"/>
      <c r="H35" s="172"/>
      <c r="I35" s="171"/>
      <c r="J35" s="185"/>
      <c r="K35" s="201"/>
      <c r="R35" s="60"/>
    </row>
    <row r="36" spans="1:18">
      <c r="A36" s="49"/>
      <c r="B36" s="18"/>
      <c r="C36" s="18"/>
      <c r="D36" s="18"/>
      <c r="E36" s="18" t="s">
        <v>100</v>
      </c>
      <c r="F36" s="18"/>
      <c r="G36" s="18" t="s">
        <v>101</v>
      </c>
      <c r="H36" s="51"/>
      <c r="I36" s="51"/>
      <c r="J36" s="51"/>
      <c r="K36" s="50"/>
    </row>
    <row r="37" spans="1:18">
      <c r="G37" s="14"/>
    </row>
    <row r="38" spans="1:18">
      <c r="A38" s="15" t="s">
        <v>111</v>
      </c>
      <c r="G38" s="14"/>
    </row>
    <row r="39" spans="1:18" s="7" customFormat="1" ht="30" customHeight="1">
      <c r="A39" s="22" t="s">
        <v>77</v>
      </c>
      <c r="B39" s="191">
        <f>I12</f>
        <v>0</v>
      </c>
      <c r="C39" s="192"/>
      <c r="D39" s="52" t="s">
        <v>76</v>
      </c>
      <c r="E39" s="20">
        <f>I34</f>
        <v>0</v>
      </c>
      <c r="F39" s="13" t="s">
        <v>31</v>
      </c>
      <c r="G39" s="193">
        <f>B39-E39</f>
        <v>0</v>
      </c>
      <c r="H39" s="192"/>
      <c r="I39" s="21" t="s">
        <v>42</v>
      </c>
      <c r="J39" s="19"/>
      <c r="K39" s="19"/>
      <c r="L39" s="13"/>
      <c r="M39" s="13"/>
      <c r="N39" s="11"/>
      <c r="O39" s="11"/>
      <c r="P39" s="11"/>
      <c r="Q39" s="11"/>
    </row>
    <row r="40" spans="1:18">
      <c r="B40" s="53"/>
      <c r="C40" s="53"/>
      <c r="D40" s="53"/>
      <c r="E40" s="42" t="s">
        <v>41</v>
      </c>
      <c r="F40" s="13"/>
      <c r="G40" s="13"/>
      <c r="H40" s="54"/>
      <c r="I40" s="13"/>
      <c r="J40" s="53"/>
    </row>
    <row r="41" spans="1:18">
      <c r="B41" s="53"/>
      <c r="C41" s="53"/>
      <c r="D41" s="53"/>
      <c r="E41" s="42"/>
      <c r="F41" s="13"/>
      <c r="G41" s="13"/>
      <c r="H41" s="54"/>
      <c r="I41" s="13"/>
      <c r="J41" s="53"/>
    </row>
    <row r="42" spans="1:18" s="7" customFormat="1">
      <c r="A42" s="6" t="s">
        <v>35</v>
      </c>
      <c r="B42" s="41"/>
      <c r="C42" s="41"/>
      <c r="D42" s="41"/>
      <c r="E42" s="41"/>
      <c r="F42" s="41"/>
      <c r="G42" s="41"/>
      <c r="H42" s="41"/>
      <c r="I42" s="41"/>
      <c r="J42" s="41"/>
    </row>
    <row r="43" spans="1:18" s="7" customFormat="1">
      <c r="A43" s="182" t="s">
        <v>42</v>
      </c>
      <c r="B43" s="196">
        <f>G39</f>
        <v>0</v>
      </c>
      <c r="C43" s="205"/>
      <c r="D43" s="207" t="s">
        <v>78</v>
      </c>
      <c r="E43" s="209" t="s">
        <v>32</v>
      </c>
      <c r="F43" s="205"/>
      <c r="G43" s="173">
        <v>4.33</v>
      </c>
      <c r="H43" s="189" t="s">
        <v>31</v>
      </c>
      <c r="I43" s="196">
        <f>B43/G43</f>
        <v>0</v>
      </c>
      <c r="J43" s="197"/>
      <c r="K43" s="202" t="s">
        <v>79</v>
      </c>
      <c r="L43" s="187"/>
    </row>
    <row r="44" spans="1:18" s="7" customFormat="1">
      <c r="A44" s="204"/>
      <c r="B44" s="198"/>
      <c r="C44" s="206"/>
      <c r="D44" s="208"/>
      <c r="E44" s="210"/>
      <c r="F44" s="206"/>
      <c r="G44" s="174"/>
      <c r="H44" s="190"/>
      <c r="I44" s="198"/>
      <c r="J44" s="199"/>
      <c r="K44" s="203"/>
      <c r="L44" s="188"/>
    </row>
    <row r="45" spans="1:18" s="7" customFormat="1">
      <c r="A45" s="6"/>
      <c r="B45" s="41"/>
      <c r="C45" s="41"/>
      <c r="D45" s="41"/>
      <c r="E45" s="41"/>
      <c r="F45" s="41"/>
      <c r="G45" s="41"/>
      <c r="H45" s="41"/>
      <c r="I45" s="222" t="s">
        <v>89</v>
      </c>
      <c r="J45" s="197"/>
    </row>
    <row r="46" spans="1:18" s="7" customFormat="1">
      <c r="A46" s="6" t="s">
        <v>90</v>
      </c>
      <c r="B46" s="41"/>
      <c r="C46" s="41"/>
      <c r="D46" s="41"/>
      <c r="E46" s="41"/>
      <c r="F46" s="41"/>
      <c r="G46" s="41"/>
      <c r="H46" s="41"/>
      <c r="I46" s="41"/>
      <c r="J46" s="41"/>
    </row>
    <row r="47" spans="1:18" s="7" customFormat="1">
      <c r="A47" s="6"/>
      <c r="B47" s="212">
        <f>障害プラン!R28</f>
        <v>0</v>
      </c>
      <c r="C47" s="205"/>
      <c r="D47" s="213" t="s">
        <v>76</v>
      </c>
      <c r="E47" s="214">
        <f>I43</f>
        <v>0</v>
      </c>
      <c r="F47" s="194" t="s">
        <v>31</v>
      </c>
      <c r="G47" s="196">
        <f>B47-E47</f>
        <v>0</v>
      </c>
      <c r="H47" s="223"/>
      <c r="I47" s="233" t="s">
        <v>103</v>
      </c>
      <c r="J47" s="59"/>
      <c r="K47" s="187"/>
    </row>
    <row r="48" spans="1:18" s="7" customFormat="1">
      <c r="A48" s="6"/>
      <c r="B48" s="198"/>
      <c r="C48" s="206"/>
      <c r="D48" s="110"/>
      <c r="E48" s="215"/>
      <c r="F48" s="230"/>
      <c r="G48" s="224"/>
      <c r="H48" s="225"/>
      <c r="I48" s="203"/>
      <c r="J48" s="59"/>
      <c r="K48" s="188"/>
    </row>
    <row r="49" spans="1:11" s="7" customFormat="1">
      <c r="A49" s="6"/>
      <c r="B49" s="197" t="s">
        <v>80</v>
      </c>
      <c r="C49" s="211"/>
      <c r="D49" s="51"/>
      <c r="E49" s="57" t="s">
        <v>79</v>
      </c>
      <c r="F49" s="58"/>
      <c r="G49" s="44"/>
      <c r="H49" s="59"/>
      <c r="I49" s="59"/>
      <c r="J49" s="59"/>
      <c r="K49" s="45"/>
    </row>
    <row r="50" spans="1:11" s="7" customFormat="1">
      <c r="A50" s="6"/>
      <c r="B50" s="231"/>
      <c r="C50" s="232"/>
      <c r="E50" s="10"/>
    </row>
    <row r="51" spans="1:11" s="7" customFormat="1">
      <c r="A51" s="6" t="s">
        <v>92</v>
      </c>
      <c r="B51" s="8"/>
      <c r="C51" s="18"/>
      <c r="E51" s="10"/>
    </row>
    <row r="52" spans="1:11" s="7" customFormat="1">
      <c r="A52" s="6"/>
      <c r="B52" s="196">
        <f>G47</f>
        <v>0</v>
      </c>
      <c r="C52" s="217"/>
      <c r="D52" s="220" t="s">
        <v>76</v>
      </c>
      <c r="E52" s="173">
        <f>障害プラン!R30</f>
        <v>0</v>
      </c>
      <c r="F52" s="186" t="s">
        <v>31</v>
      </c>
      <c r="G52" s="226">
        <f>支給量計算シート!G47-E52</f>
        <v>0</v>
      </c>
      <c r="H52" s="227"/>
      <c r="I52" s="202" t="s">
        <v>82</v>
      </c>
    </row>
    <row r="53" spans="1:11" s="7" customFormat="1">
      <c r="A53" s="6"/>
      <c r="B53" s="218"/>
      <c r="C53" s="219"/>
      <c r="D53" s="221"/>
      <c r="E53" s="229"/>
      <c r="F53" s="172"/>
      <c r="G53" s="228"/>
      <c r="H53" s="176"/>
      <c r="I53" s="203"/>
    </row>
    <row r="54" spans="1:11" s="7" customFormat="1">
      <c r="A54" s="6"/>
      <c r="B54" s="216" t="s">
        <v>102</v>
      </c>
      <c r="C54" s="211"/>
      <c r="D54" s="18"/>
      <c r="E54" s="51" t="s">
        <v>81</v>
      </c>
      <c r="F54" s="18"/>
      <c r="G54" s="57"/>
      <c r="H54" s="18"/>
      <c r="I54" s="45"/>
    </row>
    <row r="55" spans="1:11" s="7" customFormat="1">
      <c r="A55" s="6"/>
    </row>
    <row r="56" spans="1:11" s="7" customFormat="1">
      <c r="A56" s="6" t="s">
        <v>91</v>
      </c>
    </row>
    <row r="57" spans="1:11" s="7" customFormat="1">
      <c r="A57" s="6"/>
    </row>
    <row r="58" spans="1:11" s="7" customFormat="1">
      <c r="A58" s="6"/>
    </row>
    <row r="59" spans="1:11" s="7" customFormat="1">
      <c r="A59" s="6"/>
    </row>
    <row r="60" spans="1:11" customFormat="1" ht="13.5">
      <c r="A60" s="16"/>
    </row>
    <row r="61" spans="1:11" s="7" customFormat="1">
      <c r="A61" s="6"/>
    </row>
    <row r="62" spans="1:11" s="7" customFormat="1">
      <c r="A62" s="6"/>
    </row>
    <row r="63" spans="1:11" s="7" customFormat="1">
      <c r="A63" s="6"/>
    </row>
    <row r="64" spans="1:1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15"/>
    </row>
    <row r="70" spans="1:1">
      <c r="A70" s="15"/>
    </row>
    <row r="71" spans="1:1" s="48" customFormat="1" ht="13.5">
      <c r="A71" s="16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</sheetData>
  <sheetProtection password="CC5B" sheet="1" objects="1" scenarios="1" selectLockedCells="1"/>
  <mergeCells count="74">
    <mergeCell ref="B54:C54"/>
    <mergeCell ref="I52:I53"/>
    <mergeCell ref="B52:C53"/>
    <mergeCell ref="D52:D53"/>
    <mergeCell ref="I45:J45"/>
    <mergeCell ref="G47:H48"/>
    <mergeCell ref="G52:H53"/>
    <mergeCell ref="F52:F53"/>
    <mergeCell ref="E52:E53"/>
    <mergeCell ref="F47:F48"/>
    <mergeCell ref="B50:C50"/>
    <mergeCell ref="I47:I48"/>
    <mergeCell ref="A43:A44"/>
    <mergeCell ref="B43:C44"/>
    <mergeCell ref="D43:D44"/>
    <mergeCell ref="E43:F44"/>
    <mergeCell ref="B49:C49"/>
    <mergeCell ref="B47:C48"/>
    <mergeCell ref="D47:D48"/>
    <mergeCell ref="E47:E48"/>
    <mergeCell ref="H34:H35"/>
    <mergeCell ref="I34:J35"/>
    <mergeCell ref="I43:J44"/>
    <mergeCell ref="K34:K35"/>
    <mergeCell ref="K43:K44"/>
    <mergeCell ref="K47:K48"/>
    <mergeCell ref="H43:H44"/>
    <mergeCell ref="L43:L44"/>
    <mergeCell ref="B39:C39"/>
    <mergeCell ref="G39:H39"/>
    <mergeCell ref="A29:B29"/>
    <mergeCell ref="C29:D29"/>
    <mergeCell ref="A34:A35"/>
    <mergeCell ref="B34:C35"/>
    <mergeCell ref="D34:D35"/>
    <mergeCell ref="E34:E35"/>
    <mergeCell ref="F34:F35"/>
    <mergeCell ref="G43:G44"/>
    <mergeCell ref="G34:G35"/>
    <mergeCell ref="E23:G23"/>
    <mergeCell ref="A25:D25"/>
    <mergeCell ref="E25:G25"/>
    <mergeCell ref="A26:D26"/>
    <mergeCell ref="E26:G26"/>
    <mergeCell ref="H26:I26"/>
    <mergeCell ref="A17:D17"/>
    <mergeCell ref="E17:G17"/>
    <mergeCell ref="H17:J22"/>
    <mergeCell ref="A21:D21"/>
    <mergeCell ref="E21:G21"/>
    <mergeCell ref="A22:D22"/>
    <mergeCell ref="E22:G22"/>
    <mergeCell ref="A18:D18"/>
    <mergeCell ref="E18:G18"/>
    <mergeCell ref="A19:D19"/>
    <mergeCell ref="A20:D20"/>
    <mergeCell ref="E19:G19"/>
    <mergeCell ref="E20:G20"/>
    <mergeCell ref="A9:B9"/>
    <mergeCell ref="C9:E9"/>
    <mergeCell ref="E12:G12"/>
    <mergeCell ref="I12:J12"/>
    <mergeCell ref="A16:D16"/>
    <mergeCell ref="E16:G16"/>
    <mergeCell ref="H16:J16"/>
    <mergeCell ref="A8:B8"/>
    <mergeCell ref="C8:E8"/>
    <mergeCell ref="A2:F2"/>
    <mergeCell ref="A5:B5"/>
    <mergeCell ref="C5:E5"/>
    <mergeCell ref="A6:B6"/>
    <mergeCell ref="C6:E6"/>
    <mergeCell ref="A7:B7"/>
    <mergeCell ref="C7:E7"/>
  </mergeCells>
  <phoneticPr fontId="19"/>
  <dataValidations count="1">
    <dataValidation type="list" allowBlank="1" showInputMessage="1" showErrorMessage="1" sqref="F29">
      <formula1>"0,16765,19705,27048,30938,36217"</formula1>
    </dataValidation>
  </dataValidations>
  <pageMargins left="0.7" right="0.7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80"/>
  <sheetViews>
    <sheetView zoomScale="80" zoomScaleNormal="80" zoomScaleSheetLayoutView="70" workbookViewId="0"/>
  </sheetViews>
  <sheetFormatPr defaultRowHeight="12"/>
  <cols>
    <col min="1" max="12" width="9.875" style="32" customWidth="1"/>
    <col min="13" max="13" width="5" style="32" customWidth="1"/>
    <col min="14" max="14" width="6" style="32" customWidth="1"/>
    <col min="15" max="15" width="4.875" style="32" customWidth="1"/>
    <col min="16" max="16" width="5.875" style="32" customWidth="1"/>
    <col min="17" max="18" width="9.875" style="32" customWidth="1"/>
    <col min="19" max="19" width="10.875" style="32" customWidth="1"/>
    <col min="20" max="16384" width="9" style="32"/>
  </cols>
  <sheetData>
    <row r="1" spans="1:18" ht="20.100000000000001" customHeight="1">
      <c r="B1" s="32" t="s">
        <v>108</v>
      </c>
      <c r="D1" s="105" t="s">
        <v>106</v>
      </c>
      <c r="E1" s="106"/>
      <c r="F1" s="106"/>
      <c r="G1" s="106"/>
      <c r="H1" s="106"/>
      <c r="I1" s="106"/>
      <c r="J1" s="106"/>
      <c r="K1" s="106"/>
      <c r="L1" s="234" t="s">
        <v>0</v>
      </c>
      <c r="M1" s="234"/>
      <c r="N1" s="234"/>
      <c r="O1" s="234"/>
      <c r="P1" s="234"/>
      <c r="Q1" s="234"/>
      <c r="R1" s="234"/>
    </row>
    <row r="2" spans="1:18" ht="20.100000000000001" customHeight="1">
      <c r="D2" s="108" t="s">
        <v>43</v>
      </c>
      <c r="E2" s="109"/>
      <c r="F2" s="109"/>
      <c r="G2" s="109"/>
      <c r="H2" s="109"/>
      <c r="I2" s="109"/>
      <c r="J2" s="109"/>
      <c r="K2" s="110"/>
      <c r="L2" s="235" t="s">
        <v>1</v>
      </c>
      <c r="M2" s="236"/>
      <c r="N2" s="236"/>
      <c r="O2" s="237"/>
      <c r="P2" s="138"/>
      <c r="Q2" s="138"/>
      <c r="R2" s="138"/>
    </row>
    <row r="3" spans="1:18" ht="20.100000000000001" customHeight="1">
      <c r="L3" s="116" t="s">
        <v>2</v>
      </c>
      <c r="M3" s="116"/>
      <c r="N3" s="116"/>
      <c r="O3" s="116"/>
      <c r="P3" s="138"/>
      <c r="Q3" s="138"/>
      <c r="R3" s="138"/>
    </row>
    <row r="4" spans="1:18" ht="20.100000000000001" customHeight="1">
      <c r="A4" s="238" t="s">
        <v>3</v>
      </c>
      <c r="B4" s="238"/>
      <c r="C4" s="238"/>
      <c r="D4" s="238"/>
      <c r="E4" s="238" t="s">
        <v>4</v>
      </c>
      <c r="F4" s="238"/>
      <c r="G4" s="238"/>
      <c r="H4" s="238"/>
      <c r="I4" s="238" t="s">
        <v>5</v>
      </c>
      <c r="J4" s="238"/>
      <c r="K4" s="238"/>
      <c r="L4" s="238"/>
      <c r="M4" s="239" t="s">
        <v>6</v>
      </c>
      <c r="N4" s="240"/>
      <c r="O4" s="240"/>
      <c r="P4" s="240"/>
      <c r="Q4" s="240"/>
      <c r="R4" s="241"/>
    </row>
    <row r="5" spans="1:18" ht="20.100000000000001" customHeight="1">
      <c r="A5" s="3" t="s">
        <v>7</v>
      </c>
      <c r="B5" s="3" t="s">
        <v>44</v>
      </c>
      <c r="C5" s="3" t="s">
        <v>22</v>
      </c>
      <c r="D5" s="3" t="s">
        <v>8</v>
      </c>
      <c r="E5" s="3" t="s">
        <v>7</v>
      </c>
      <c r="F5" s="3" t="s">
        <v>44</v>
      </c>
      <c r="G5" s="3" t="s">
        <v>22</v>
      </c>
      <c r="H5" s="3" t="s">
        <v>8</v>
      </c>
      <c r="I5" s="3" t="s">
        <v>7</v>
      </c>
      <c r="J5" s="3" t="s">
        <v>44</v>
      </c>
      <c r="K5" s="3" t="s">
        <v>22</v>
      </c>
      <c r="L5" s="3" t="s">
        <v>8</v>
      </c>
      <c r="M5" s="239" t="s">
        <v>7</v>
      </c>
      <c r="N5" s="241"/>
      <c r="O5" s="239" t="s">
        <v>44</v>
      </c>
      <c r="P5" s="241"/>
      <c r="Q5" s="3" t="s">
        <v>22</v>
      </c>
      <c r="R5" s="3" t="s">
        <v>8</v>
      </c>
    </row>
    <row r="6" spans="1:18" ht="20.100000000000001" customHeight="1">
      <c r="A6" s="25" t="s">
        <v>87</v>
      </c>
      <c r="B6" s="25" t="s">
        <v>45</v>
      </c>
      <c r="C6" s="25" t="s">
        <v>46</v>
      </c>
      <c r="D6" s="25">
        <v>249</v>
      </c>
      <c r="E6" s="25" t="s">
        <v>87</v>
      </c>
      <c r="F6" s="25" t="s">
        <v>45</v>
      </c>
      <c r="G6" s="25" t="s">
        <v>46</v>
      </c>
      <c r="H6" s="25">
        <v>249</v>
      </c>
      <c r="I6" s="25" t="s">
        <v>87</v>
      </c>
      <c r="J6" s="25" t="s">
        <v>45</v>
      </c>
      <c r="K6" s="25" t="s">
        <v>46</v>
      </c>
      <c r="L6" s="25">
        <v>249</v>
      </c>
      <c r="M6" s="242" t="s">
        <v>47</v>
      </c>
      <c r="N6" s="243" t="s">
        <v>47</v>
      </c>
      <c r="O6" s="242" t="s">
        <v>48</v>
      </c>
      <c r="P6" s="243" t="s">
        <v>48</v>
      </c>
      <c r="Q6" s="25" t="s">
        <v>49</v>
      </c>
      <c r="R6" s="25">
        <v>249</v>
      </c>
    </row>
    <row r="7" spans="1:18" ht="20.100000000000001" customHeight="1">
      <c r="A7" s="3" t="s">
        <v>88</v>
      </c>
      <c r="B7" s="3" t="s">
        <v>115</v>
      </c>
      <c r="C7" s="3"/>
      <c r="D7" s="3">
        <v>1076</v>
      </c>
      <c r="E7" s="29" t="s">
        <v>86</v>
      </c>
      <c r="F7" s="25" t="s">
        <v>50</v>
      </c>
      <c r="G7" s="104" t="s">
        <v>51</v>
      </c>
      <c r="H7" s="25">
        <v>381</v>
      </c>
      <c r="I7" s="64" t="s">
        <v>86</v>
      </c>
      <c r="J7" s="68" t="s">
        <v>50</v>
      </c>
      <c r="K7" s="65" t="s">
        <v>51</v>
      </c>
      <c r="L7" s="68">
        <v>381</v>
      </c>
      <c r="M7" s="244" t="s">
        <v>52</v>
      </c>
      <c r="N7" s="245" t="s">
        <v>52</v>
      </c>
      <c r="O7" s="242" t="s">
        <v>53</v>
      </c>
      <c r="P7" s="243" t="s">
        <v>53</v>
      </c>
      <c r="Q7" s="104" t="s">
        <v>54</v>
      </c>
      <c r="R7" s="25">
        <v>381</v>
      </c>
    </row>
    <row r="8" spans="1:18" ht="19.5" customHeight="1">
      <c r="A8" s="3" t="s">
        <v>55</v>
      </c>
      <c r="B8" s="72" t="s">
        <v>116</v>
      </c>
      <c r="C8" s="3"/>
      <c r="D8" s="3">
        <v>46</v>
      </c>
      <c r="E8" s="64" t="s">
        <v>83</v>
      </c>
      <c r="F8" s="68" t="s">
        <v>56</v>
      </c>
      <c r="G8" s="65" t="s">
        <v>57</v>
      </c>
      <c r="H8" s="68">
        <v>461</v>
      </c>
      <c r="I8" s="64" t="s">
        <v>83</v>
      </c>
      <c r="J8" s="68" t="s">
        <v>56</v>
      </c>
      <c r="K8" s="65" t="s">
        <v>57</v>
      </c>
      <c r="L8" s="68">
        <v>461</v>
      </c>
      <c r="M8" s="246" t="s">
        <v>58</v>
      </c>
      <c r="N8" s="247" t="s">
        <v>58</v>
      </c>
      <c r="O8" s="117" t="s">
        <v>59</v>
      </c>
      <c r="P8" s="119" t="s">
        <v>59</v>
      </c>
      <c r="Q8" s="65" t="s">
        <v>60</v>
      </c>
      <c r="R8" s="68">
        <v>461</v>
      </c>
    </row>
    <row r="9" spans="1:18" ht="20.100000000000001" customHeight="1">
      <c r="A9" s="3" t="s">
        <v>55</v>
      </c>
      <c r="B9" s="26" t="s">
        <v>61</v>
      </c>
      <c r="C9" s="3"/>
      <c r="D9" s="3">
        <v>50</v>
      </c>
      <c r="E9" s="3" t="s">
        <v>55</v>
      </c>
      <c r="F9" s="3"/>
      <c r="G9" s="3"/>
      <c r="H9" s="3"/>
      <c r="I9" s="3" t="s">
        <v>55</v>
      </c>
      <c r="J9" s="3"/>
      <c r="K9" s="3"/>
      <c r="L9" s="3"/>
      <c r="M9" s="239" t="s">
        <v>55</v>
      </c>
      <c r="N9" s="241"/>
      <c r="O9" s="239"/>
      <c r="P9" s="241"/>
      <c r="Q9" s="3"/>
      <c r="R9" s="3"/>
    </row>
    <row r="10" spans="1:18" ht="20.100000000000001" customHeight="1">
      <c r="A10" s="64" t="s">
        <v>118</v>
      </c>
      <c r="B10" s="81" t="s">
        <v>56</v>
      </c>
      <c r="C10" s="65" t="s">
        <v>57</v>
      </c>
      <c r="D10" s="81">
        <v>576</v>
      </c>
      <c r="E10" s="3" t="s">
        <v>55</v>
      </c>
      <c r="F10" s="3"/>
      <c r="G10" s="3"/>
      <c r="H10" s="3"/>
      <c r="I10" s="3" t="s">
        <v>55</v>
      </c>
      <c r="J10" s="3"/>
      <c r="K10" s="3"/>
      <c r="L10" s="3"/>
      <c r="M10" s="239" t="s">
        <v>55</v>
      </c>
      <c r="N10" s="241"/>
      <c r="O10" s="239"/>
      <c r="P10" s="241"/>
      <c r="Q10" s="3"/>
      <c r="R10" s="3"/>
    </row>
    <row r="11" spans="1:18" ht="20.100000000000001" customHeight="1">
      <c r="A11" s="64" t="s">
        <v>119</v>
      </c>
      <c r="B11" s="68"/>
      <c r="C11" s="65"/>
      <c r="D11" s="68"/>
      <c r="E11" s="3" t="s">
        <v>55</v>
      </c>
      <c r="F11" s="3"/>
      <c r="G11" s="3"/>
      <c r="H11" s="3"/>
      <c r="I11" s="3" t="s">
        <v>55</v>
      </c>
      <c r="J11" s="3"/>
      <c r="K11" s="3"/>
      <c r="L11" s="3"/>
      <c r="M11" s="239" t="s">
        <v>55</v>
      </c>
      <c r="N11" s="241"/>
      <c r="O11" s="239"/>
      <c r="P11" s="241"/>
      <c r="Q11" s="3"/>
      <c r="R11" s="3"/>
    </row>
    <row r="12" spans="1:18" ht="20.100000000000001" customHeight="1">
      <c r="A12" s="3" t="s">
        <v>55</v>
      </c>
      <c r="B12" s="3"/>
      <c r="C12" s="3"/>
      <c r="D12" s="3"/>
      <c r="E12" s="3" t="s">
        <v>55</v>
      </c>
      <c r="F12" s="3"/>
      <c r="G12" s="3"/>
      <c r="H12" s="3"/>
      <c r="I12" s="3" t="s">
        <v>55</v>
      </c>
      <c r="J12" s="3"/>
      <c r="K12" s="3"/>
      <c r="L12" s="3"/>
      <c r="M12" s="239" t="s">
        <v>55</v>
      </c>
      <c r="N12" s="241"/>
      <c r="O12" s="239"/>
      <c r="P12" s="241"/>
      <c r="Q12" s="3"/>
      <c r="R12" s="3"/>
    </row>
    <row r="13" spans="1:18" ht="20.100000000000001" customHeight="1" thickBot="1">
      <c r="A13" s="4" t="s">
        <v>55</v>
      </c>
      <c r="B13" s="4"/>
      <c r="C13" s="4"/>
      <c r="D13" s="4"/>
      <c r="E13" s="4" t="s">
        <v>55</v>
      </c>
      <c r="F13" s="4"/>
      <c r="G13" s="4"/>
      <c r="H13" s="4"/>
      <c r="I13" s="4" t="s">
        <v>55</v>
      </c>
      <c r="J13" s="4"/>
      <c r="K13" s="4"/>
      <c r="L13" s="4"/>
      <c r="M13" s="239" t="s">
        <v>55</v>
      </c>
      <c r="N13" s="241"/>
      <c r="O13" s="239"/>
      <c r="P13" s="241"/>
      <c r="Q13" s="4"/>
      <c r="R13" s="4"/>
    </row>
    <row r="14" spans="1:18" ht="20.100000000000001" customHeight="1" thickTop="1">
      <c r="A14" s="5" t="s">
        <v>9</v>
      </c>
      <c r="B14" s="27"/>
      <c r="C14" s="27"/>
      <c r="D14" s="28">
        <f>SUM(D6:D13)</f>
        <v>1997</v>
      </c>
      <c r="E14" s="5" t="s">
        <v>9</v>
      </c>
      <c r="F14" s="27"/>
      <c r="G14" s="27"/>
      <c r="H14" s="28">
        <f>SUM(H6:H13)</f>
        <v>1091</v>
      </c>
      <c r="I14" s="5" t="s">
        <v>9</v>
      </c>
      <c r="J14" s="27"/>
      <c r="K14" s="27"/>
      <c r="L14" s="28">
        <f>SUM(L6:L13)</f>
        <v>1091</v>
      </c>
      <c r="M14" s="248" t="s">
        <v>9</v>
      </c>
      <c r="N14" s="249"/>
      <c r="O14" s="250"/>
      <c r="P14" s="251"/>
      <c r="Q14" s="27"/>
      <c r="R14" s="28">
        <f>SUM(R6:R13)</f>
        <v>1091</v>
      </c>
    </row>
    <row r="15" spans="1:18" ht="20.100000000000001" customHeight="1">
      <c r="A15" s="255" t="s">
        <v>37</v>
      </c>
      <c r="B15" s="255"/>
      <c r="C15" s="255"/>
      <c r="D15" s="25" t="s">
        <v>46</v>
      </c>
      <c r="E15" s="255" t="s">
        <v>37</v>
      </c>
      <c r="F15" s="255"/>
      <c r="G15" s="255"/>
      <c r="H15" s="103" t="s">
        <v>126</v>
      </c>
      <c r="I15" s="255" t="s">
        <v>37</v>
      </c>
      <c r="J15" s="255"/>
      <c r="K15" s="255"/>
      <c r="L15" s="25" t="s">
        <v>46</v>
      </c>
      <c r="M15" s="252" t="s">
        <v>37</v>
      </c>
      <c r="N15" s="253"/>
      <c r="O15" s="253"/>
      <c r="P15" s="253"/>
      <c r="Q15" s="254"/>
      <c r="R15" s="103" t="s">
        <v>126</v>
      </c>
    </row>
    <row r="16" spans="1:18" ht="20.100000000000001" customHeight="1">
      <c r="A16" s="123"/>
      <c r="B16" s="123"/>
      <c r="C16" s="123"/>
      <c r="D16" s="35"/>
      <c r="E16" s="123"/>
      <c r="F16" s="123"/>
      <c r="G16" s="123"/>
      <c r="H16" s="35"/>
      <c r="I16" s="123"/>
      <c r="J16" s="123"/>
      <c r="K16" s="123"/>
      <c r="L16" s="35"/>
      <c r="M16" s="123"/>
      <c r="N16" s="123"/>
      <c r="O16" s="123"/>
      <c r="P16" s="123"/>
      <c r="Q16" s="123"/>
      <c r="R16" s="35"/>
    </row>
    <row r="17" spans="1:18" ht="20.100000000000001" customHeight="1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</row>
    <row r="18" spans="1:18" ht="20.100000000000001" customHeight="1">
      <c r="A18" s="238" t="s">
        <v>10</v>
      </c>
      <c r="B18" s="238"/>
      <c r="C18" s="238"/>
      <c r="D18" s="238"/>
      <c r="E18" s="238" t="s">
        <v>11</v>
      </c>
      <c r="F18" s="238"/>
      <c r="G18" s="238"/>
      <c r="H18" s="238"/>
      <c r="I18" s="238" t="s">
        <v>12</v>
      </c>
      <c r="J18" s="238"/>
      <c r="K18" s="238"/>
      <c r="L18" s="238"/>
      <c r="M18" s="239" t="s">
        <v>13</v>
      </c>
      <c r="N18" s="240"/>
      <c r="O18" s="240"/>
      <c r="P18" s="240"/>
      <c r="Q18" s="240"/>
      <c r="R18" s="241"/>
    </row>
    <row r="19" spans="1:18" ht="20.100000000000001" customHeight="1">
      <c r="A19" s="3" t="s">
        <v>7</v>
      </c>
      <c r="B19" s="3" t="s">
        <v>44</v>
      </c>
      <c r="C19" s="3" t="s">
        <v>22</v>
      </c>
      <c r="D19" s="3" t="s">
        <v>8</v>
      </c>
      <c r="E19" s="3" t="s">
        <v>7</v>
      </c>
      <c r="F19" s="3" t="s">
        <v>44</v>
      </c>
      <c r="G19" s="3" t="s">
        <v>22</v>
      </c>
      <c r="H19" s="3" t="s">
        <v>8</v>
      </c>
      <c r="I19" s="3" t="s">
        <v>7</v>
      </c>
      <c r="J19" s="3" t="s">
        <v>44</v>
      </c>
      <c r="K19" s="3" t="s">
        <v>22</v>
      </c>
      <c r="L19" s="3" t="s">
        <v>8</v>
      </c>
      <c r="M19" s="239" t="s">
        <v>44</v>
      </c>
      <c r="N19" s="240"/>
      <c r="O19" s="240"/>
      <c r="P19" s="240"/>
      <c r="Q19" s="241"/>
      <c r="R19" s="3" t="s">
        <v>8</v>
      </c>
    </row>
    <row r="20" spans="1:18" ht="20.100000000000001" customHeight="1">
      <c r="A20" s="25" t="s">
        <v>87</v>
      </c>
      <c r="B20" s="25" t="s">
        <v>45</v>
      </c>
      <c r="C20" s="25" t="s">
        <v>46</v>
      </c>
      <c r="D20" s="25">
        <v>249</v>
      </c>
      <c r="E20" s="25" t="s">
        <v>87</v>
      </c>
      <c r="F20" s="25" t="s">
        <v>45</v>
      </c>
      <c r="G20" s="25" t="s">
        <v>46</v>
      </c>
      <c r="H20" s="25">
        <v>249</v>
      </c>
      <c r="I20" s="25" t="s">
        <v>87</v>
      </c>
      <c r="J20" s="25" t="s">
        <v>45</v>
      </c>
      <c r="K20" s="25" t="s">
        <v>46</v>
      </c>
      <c r="L20" s="25">
        <v>249</v>
      </c>
      <c r="M20" s="239" t="s">
        <v>62</v>
      </c>
      <c r="N20" s="240"/>
      <c r="O20" s="240"/>
      <c r="P20" s="240"/>
      <c r="Q20" s="241"/>
      <c r="R20" s="3">
        <v>6753</v>
      </c>
    </row>
    <row r="21" spans="1:18" ht="20.100000000000001" customHeight="1">
      <c r="A21" s="64" t="s">
        <v>86</v>
      </c>
      <c r="B21" s="68" t="s">
        <v>50</v>
      </c>
      <c r="C21" s="65" t="s">
        <v>51</v>
      </c>
      <c r="D21" s="68">
        <v>381</v>
      </c>
      <c r="E21" s="64" t="s">
        <v>86</v>
      </c>
      <c r="F21" s="68" t="s">
        <v>50</v>
      </c>
      <c r="G21" s="65" t="s">
        <v>51</v>
      </c>
      <c r="H21" s="68">
        <v>381</v>
      </c>
      <c r="I21" s="29" t="s">
        <v>85</v>
      </c>
      <c r="J21" s="25" t="s">
        <v>63</v>
      </c>
      <c r="K21" s="25" t="s">
        <v>64</v>
      </c>
      <c r="L21" s="25">
        <v>224</v>
      </c>
      <c r="M21" s="239" t="s">
        <v>84</v>
      </c>
      <c r="N21" s="240"/>
      <c r="O21" s="240"/>
      <c r="P21" s="240"/>
      <c r="Q21" s="241"/>
      <c r="R21" s="3">
        <v>1172</v>
      </c>
    </row>
    <row r="22" spans="1:18" ht="20.100000000000001" customHeight="1">
      <c r="A22" s="64" t="s">
        <v>83</v>
      </c>
      <c r="B22" s="68" t="s">
        <v>56</v>
      </c>
      <c r="C22" s="65" t="s">
        <v>57</v>
      </c>
      <c r="D22" s="68">
        <v>461</v>
      </c>
      <c r="E22" s="64" t="s">
        <v>83</v>
      </c>
      <c r="F22" s="68" t="s">
        <v>56</v>
      </c>
      <c r="G22" s="65" t="s">
        <v>57</v>
      </c>
      <c r="H22" s="68">
        <v>461</v>
      </c>
      <c r="I22" s="3" t="s">
        <v>55</v>
      </c>
      <c r="J22" s="3"/>
      <c r="K22" s="3"/>
      <c r="L22" s="3"/>
      <c r="M22" s="239"/>
      <c r="N22" s="240"/>
      <c r="O22" s="240"/>
      <c r="P22" s="240"/>
      <c r="Q22" s="241"/>
      <c r="R22" s="3"/>
    </row>
    <row r="23" spans="1:18" ht="20.100000000000001" customHeight="1">
      <c r="A23" s="3" t="s">
        <v>55</v>
      </c>
      <c r="B23" s="3"/>
      <c r="C23" s="3"/>
      <c r="D23" s="3"/>
      <c r="E23" s="3" t="s">
        <v>55</v>
      </c>
      <c r="F23" s="3"/>
      <c r="G23" s="3"/>
      <c r="H23" s="3"/>
      <c r="I23" s="3" t="s">
        <v>55</v>
      </c>
      <c r="J23" s="3"/>
      <c r="K23" s="3"/>
      <c r="L23" s="3"/>
      <c r="M23" s="239"/>
      <c r="N23" s="240"/>
      <c r="O23" s="240"/>
      <c r="P23" s="240"/>
      <c r="Q23" s="241"/>
      <c r="R23" s="3"/>
    </row>
    <row r="24" spans="1:18" ht="20.100000000000001" customHeight="1">
      <c r="A24" s="3" t="s">
        <v>55</v>
      </c>
      <c r="B24" s="3"/>
      <c r="C24" s="3"/>
      <c r="D24" s="3"/>
      <c r="E24" s="3" t="s">
        <v>55</v>
      </c>
      <c r="F24" s="3"/>
      <c r="G24" s="3"/>
      <c r="H24" s="3"/>
      <c r="I24" s="3" t="s">
        <v>55</v>
      </c>
      <c r="J24" s="3"/>
      <c r="K24" s="3"/>
      <c r="L24" s="3"/>
      <c r="M24" s="239"/>
      <c r="N24" s="240"/>
      <c r="O24" s="240"/>
      <c r="P24" s="240"/>
      <c r="Q24" s="241"/>
      <c r="R24" s="3"/>
    </row>
    <row r="25" spans="1:18" ht="20.100000000000001" customHeight="1">
      <c r="A25" s="3" t="s">
        <v>55</v>
      </c>
      <c r="B25" s="3"/>
      <c r="C25" s="3"/>
      <c r="D25" s="3"/>
      <c r="E25" s="3" t="s">
        <v>55</v>
      </c>
      <c r="F25" s="3"/>
      <c r="G25" s="3"/>
      <c r="H25" s="3"/>
      <c r="I25" s="3" t="s">
        <v>55</v>
      </c>
      <c r="J25" s="3"/>
      <c r="K25" s="3"/>
      <c r="L25" s="3"/>
      <c r="M25" s="239"/>
      <c r="N25" s="240"/>
      <c r="O25" s="240"/>
      <c r="P25" s="240"/>
      <c r="Q25" s="241"/>
      <c r="R25" s="3"/>
    </row>
    <row r="26" spans="1:18" ht="20.100000000000001" customHeight="1">
      <c r="A26" s="3" t="s">
        <v>55</v>
      </c>
      <c r="B26" s="3"/>
      <c r="C26" s="3"/>
      <c r="D26" s="3"/>
      <c r="E26" s="3" t="s">
        <v>55</v>
      </c>
      <c r="F26" s="3"/>
      <c r="G26" s="3"/>
      <c r="H26" s="3"/>
      <c r="I26" s="3" t="s">
        <v>55</v>
      </c>
      <c r="J26" s="3"/>
      <c r="K26" s="3"/>
      <c r="L26" s="3"/>
      <c r="M26" s="239"/>
      <c r="N26" s="240"/>
      <c r="O26" s="240"/>
      <c r="P26" s="240"/>
      <c r="Q26" s="241"/>
      <c r="R26" s="3"/>
    </row>
    <row r="27" spans="1:18" ht="20.100000000000001" customHeight="1" thickBot="1">
      <c r="A27" s="4" t="s">
        <v>55</v>
      </c>
      <c r="B27" s="4"/>
      <c r="C27" s="4"/>
      <c r="D27" s="4"/>
      <c r="E27" s="4" t="s">
        <v>55</v>
      </c>
      <c r="F27" s="4"/>
      <c r="G27" s="4"/>
      <c r="H27" s="4"/>
      <c r="I27" s="4" t="s">
        <v>55</v>
      </c>
      <c r="J27" s="4"/>
      <c r="K27" s="4"/>
      <c r="L27" s="4"/>
      <c r="M27" s="258"/>
      <c r="N27" s="259"/>
      <c r="O27" s="259"/>
      <c r="P27" s="259"/>
      <c r="Q27" s="260"/>
      <c r="R27" s="4"/>
    </row>
    <row r="28" spans="1:18" ht="20.100000000000001" customHeight="1" thickTop="1">
      <c r="A28" s="5" t="s">
        <v>9</v>
      </c>
      <c r="B28" s="27"/>
      <c r="C28" s="27"/>
      <c r="D28" s="28">
        <f>SUM(D20:D27)</f>
        <v>1091</v>
      </c>
      <c r="E28" s="5" t="s">
        <v>9</v>
      </c>
      <c r="F28" s="27"/>
      <c r="G28" s="27"/>
      <c r="H28" s="28">
        <f>SUM(H20:H27)</f>
        <v>1091</v>
      </c>
      <c r="I28" s="5" t="s">
        <v>9</v>
      </c>
      <c r="J28" s="27"/>
      <c r="K28" s="27"/>
      <c r="L28" s="28">
        <f>SUM(L20:L27)</f>
        <v>473</v>
      </c>
      <c r="M28" s="261" t="s">
        <v>36</v>
      </c>
      <c r="N28" s="261"/>
      <c r="O28" s="261"/>
      <c r="P28" s="261"/>
      <c r="Q28" s="261"/>
      <c r="R28" s="30">
        <f>R20+R21+R22+R23+R25+R24+R26+R27</f>
        <v>7925</v>
      </c>
    </row>
    <row r="29" spans="1:18" ht="20.100000000000001" customHeight="1">
      <c r="A29" s="255" t="s">
        <v>37</v>
      </c>
      <c r="B29" s="255"/>
      <c r="C29" s="255"/>
      <c r="D29" s="71" t="s">
        <v>46</v>
      </c>
      <c r="E29" s="255" t="s">
        <v>37</v>
      </c>
      <c r="F29" s="255"/>
      <c r="G29" s="255"/>
      <c r="H29" s="71" t="s">
        <v>46</v>
      </c>
      <c r="I29" s="255" t="s">
        <v>37</v>
      </c>
      <c r="J29" s="255"/>
      <c r="K29" s="255"/>
      <c r="L29" s="71" t="s">
        <v>65</v>
      </c>
      <c r="M29" s="262" t="s">
        <v>14</v>
      </c>
      <c r="N29" s="263" t="s">
        <v>15</v>
      </c>
      <c r="O29" s="263"/>
      <c r="P29" s="263"/>
      <c r="Q29" s="263"/>
      <c r="R29" s="31">
        <v>6753</v>
      </c>
    </row>
    <row r="30" spans="1:18" ht="20.100000000000001" customHeight="1">
      <c r="A30" s="264" t="s">
        <v>110</v>
      </c>
      <c r="B30" s="265"/>
      <c r="C30" s="265"/>
      <c r="D30" s="266"/>
      <c r="E30" s="266"/>
      <c r="F30" s="266"/>
      <c r="G30" s="266"/>
      <c r="H30" s="266"/>
      <c r="I30" s="266"/>
      <c r="J30" s="266"/>
      <c r="K30" s="266"/>
      <c r="L30" s="267"/>
      <c r="M30" s="262"/>
      <c r="N30" s="263" t="s">
        <v>16</v>
      </c>
      <c r="O30" s="263"/>
      <c r="P30" s="263"/>
      <c r="Q30" s="263"/>
      <c r="R30" s="31">
        <v>1172</v>
      </c>
    </row>
    <row r="31" spans="1:18" ht="20.100000000000001" customHeight="1">
      <c r="A31" s="268"/>
      <c r="B31" s="268"/>
      <c r="C31" s="268"/>
      <c r="D31" s="269"/>
      <c r="E31" s="269"/>
      <c r="F31" s="269"/>
      <c r="G31" s="269"/>
      <c r="H31" s="269"/>
      <c r="I31" s="269"/>
      <c r="J31" s="269"/>
      <c r="K31" s="269"/>
      <c r="L31" s="270"/>
      <c r="M31" s="127" t="s">
        <v>104</v>
      </c>
      <c r="N31" s="128"/>
      <c r="O31" s="128"/>
      <c r="P31" s="128"/>
      <c r="Q31" s="129"/>
      <c r="R31" s="37">
        <v>5196</v>
      </c>
    </row>
    <row r="32" spans="1:18" ht="20.100000000000001" customHeight="1">
      <c r="A32" s="271"/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0"/>
      <c r="M32" s="130" t="s">
        <v>66</v>
      </c>
      <c r="N32" s="131"/>
      <c r="O32" s="131"/>
      <c r="P32" s="131"/>
      <c r="Q32" s="132"/>
      <c r="R32" s="40">
        <f>'支給量計算シート (記入例)'!G51</f>
        <v>5265.4711316397224</v>
      </c>
    </row>
    <row r="33" spans="1:18" ht="26.1" customHeight="1"/>
    <row r="34" spans="1:18" ht="26.1" customHeight="1">
      <c r="A34" s="105" t="s">
        <v>96</v>
      </c>
      <c r="B34" s="106"/>
      <c r="C34" s="106"/>
      <c r="D34" s="106"/>
      <c r="E34" s="106"/>
      <c r="F34" s="106"/>
      <c r="G34" s="106"/>
      <c r="H34" s="106"/>
    </row>
    <row r="35" spans="1:18" ht="26.1" customHeight="1"/>
    <row r="36" spans="1:18" ht="26.1" customHeight="1">
      <c r="A36" s="41" t="s">
        <v>94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ht="26.1" customHeight="1">
      <c r="A37" s="41" t="s">
        <v>95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1:18" ht="26.1" customHeight="1">
      <c r="A38" s="41" t="s">
        <v>97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26.1" customHeight="1">
      <c r="A39" s="41" t="s">
        <v>98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1:18" ht="26.1" customHeight="1">
      <c r="A40" s="41" t="s">
        <v>99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</row>
    <row r="41" spans="1:18" ht="26.1" customHeight="1">
      <c r="A41" s="41" t="s">
        <v>114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</row>
    <row r="42" spans="1:18" ht="26.1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ht="14.25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ht="14.25">
      <c r="A44" s="7"/>
      <c r="B44" s="38"/>
      <c r="C44" s="1"/>
      <c r="D44" s="1"/>
      <c r="E44" s="1"/>
      <c r="F44" s="4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4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7.25">
      <c r="A47" s="256"/>
      <c r="B47" s="257"/>
      <c r="C47" s="257"/>
      <c r="D47" s="257"/>
      <c r="E47" s="257"/>
      <c r="F47" s="257"/>
      <c r="G47" s="257"/>
      <c r="H47" s="257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77" s="36" customFormat="1" ht="13.5"/>
    <row r="78" s="36" customFormat="1" ht="13.5"/>
    <row r="79" s="36" customFormat="1" ht="13.5"/>
    <row r="80" s="36" customFormat="1" ht="13.5"/>
  </sheetData>
  <sheetProtection password="CC5B" sheet="1" objects="1" scenarios="1" selectLockedCells="1"/>
  <mergeCells count="64">
    <mergeCell ref="M26:Q26"/>
    <mergeCell ref="A34:H34"/>
    <mergeCell ref="M32:Q32"/>
    <mergeCell ref="N30:Q30"/>
    <mergeCell ref="M31:Q31"/>
    <mergeCell ref="A47:H47"/>
    <mergeCell ref="M27:Q27"/>
    <mergeCell ref="M28:Q28"/>
    <mergeCell ref="A29:C29"/>
    <mergeCell ref="E29:G29"/>
    <mergeCell ref="I29:K29"/>
    <mergeCell ref="M29:M30"/>
    <mergeCell ref="N29:Q29"/>
    <mergeCell ref="A30:L32"/>
    <mergeCell ref="M25:Q25"/>
    <mergeCell ref="E18:H18"/>
    <mergeCell ref="I18:L18"/>
    <mergeCell ref="M18:R18"/>
    <mergeCell ref="A18:D18"/>
    <mergeCell ref="M19:Q19"/>
    <mergeCell ref="M20:Q20"/>
    <mergeCell ref="M22:Q22"/>
    <mergeCell ref="M21:Q21"/>
    <mergeCell ref="M23:Q23"/>
    <mergeCell ref="M24:Q24"/>
    <mergeCell ref="A16:C16"/>
    <mergeCell ref="E16:G16"/>
    <mergeCell ref="I16:K16"/>
    <mergeCell ref="M16:Q16"/>
    <mergeCell ref="E15:G15"/>
    <mergeCell ref="A15:C15"/>
    <mergeCell ref="I15:K15"/>
    <mergeCell ref="M13:N13"/>
    <mergeCell ref="O13:P13"/>
    <mergeCell ref="M14:N14"/>
    <mergeCell ref="O14:P14"/>
    <mergeCell ref="M15:Q15"/>
    <mergeCell ref="M5:N5"/>
    <mergeCell ref="O5:P5"/>
    <mergeCell ref="M12:N12"/>
    <mergeCell ref="O12:P12"/>
    <mergeCell ref="M6:N6"/>
    <mergeCell ref="O6:P6"/>
    <mergeCell ref="M7:N7"/>
    <mergeCell ref="O7:P7"/>
    <mergeCell ref="M8:N8"/>
    <mergeCell ref="O8:P8"/>
    <mergeCell ref="M9:N9"/>
    <mergeCell ref="O9:P9"/>
    <mergeCell ref="M10:N10"/>
    <mergeCell ref="O10:P10"/>
    <mergeCell ref="M11:N11"/>
    <mergeCell ref="O11:P11"/>
    <mergeCell ref="L3:O3"/>
    <mergeCell ref="P3:R3"/>
    <mergeCell ref="A4:D4"/>
    <mergeCell ref="E4:H4"/>
    <mergeCell ref="I4:L4"/>
    <mergeCell ref="M4:R4"/>
    <mergeCell ref="D1:K1"/>
    <mergeCell ref="L1:R1"/>
    <mergeCell ref="D2:K2"/>
    <mergeCell ref="L2:O2"/>
    <mergeCell ref="P2:R2"/>
  </mergeCells>
  <phoneticPr fontId="19"/>
  <printOptions horizontalCentered="1" verticalCentered="1"/>
  <pageMargins left="0.25" right="0.25" top="0.75" bottom="0.75" header="0.3" footer="0.3"/>
  <pageSetup paperSize="9" scale="83" orientation="landscape" r:id="rId1"/>
  <headerFooter alignWithMargins="0"/>
  <rowBreaks count="1" manualBreakCount="1">
    <brk id="41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74"/>
  <sheetViews>
    <sheetView zoomScale="80" zoomScaleNormal="80" workbookViewId="0">
      <selection activeCell="C5" sqref="C5:E9"/>
    </sheetView>
  </sheetViews>
  <sheetFormatPr defaultRowHeight="14.25"/>
  <cols>
    <col min="1" max="4" width="9" style="12"/>
    <col min="5" max="5" width="13.375" style="12" customWidth="1"/>
    <col min="6" max="6" width="9" style="12"/>
    <col min="7" max="7" width="11.875" style="12" customWidth="1"/>
    <col min="8" max="8" width="6.75" style="12" customWidth="1"/>
    <col min="9" max="16384" width="9" style="12"/>
  </cols>
  <sheetData>
    <row r="1" spans="1:17" s="7" customFormat="1" ht="29.25" customHeight="1">
      <c r="A1" s="89" t="s">
        <v>107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7" s="7" customFormat="1" ht="24" customHeight="1">
      <c r="A2" s="272" t="s">
        <v>112</v>
      </c>
      <c r="B2" s="273"/>
      <c r="C2" s="273"/>
      <c r="D2" s="273"/>
      <c r="E2" s="273"/>
      <c r="F2" s="273"/>
      <c r="G2" s="41"/>
      <c r="H2" s="41"/>
      <c r="I2" s="41"/>
      <c r="J2" s="41"/>
      <c r="K2" s="41"/>
      <c r="L2" s="42"/>
      <c r="M2" s="42"/>
      <c r="N2" s="42"/>
      <c r="O2" s="42"/>
    </row>
    <row r="3" spans="1:17" s="7" customForma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  <c r="M3" s="42"/>
      <c r="N3" s="42"/>
      <c r="O3" s="42"/>
    </row>
    <row r="4" spans="1:17" s="7" customFormat="1" ht="18" customHeight="1">
      <c r="A4" s="90" t="s">
        <v>25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7" s="7" customFormat="1" ht="15" customHeight="1">
      <c r="A5" s="274" t="s">
        <v>23</v>
      </c>
      <c r="B5" s="274"/>
      <c r="C5" s="299" t="s">
        <v>120</v>
      </c>
      <c r="D5" s="299"/>
      <c r="E5" s="299"/>
      <c r="F5" s="41"/>
      <c r="G5" s="41"/>
      <c r="H5" s="41"/>
      <c r="I5" s="41"/>
      <c r="J5" s="41"/>
      <c r="K5" s="41"/>
      <c r="L5" s="41"/>
      <c r="M5" s="41"/>
      <c r="N5" s="94"/>
      <c r="O5" s="41"/>
    </row>
    <row r="6" spans="1:17" s="7" customFormat="1" ht="15" customHeight="1">
      <c r="A6" s="274" t="s">
        <v>24</v>
      </c>
      <c r="B6" s="274"/>
      <c r="C6" s="299" t="s">
        <v>121</v>
      </c>
      <c r="D6" s="299"/>
      <c r="E6" s="299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7" s="7" customFormat="1" ht="15" customHeight="1">
      <c r="A7" s="274" t="s">
        <v>19</v>
      </c>
      <c r="B7" s="274"/>
      <c r="C7" s="299" t="s">
        <v>122</v>
      </c>
      <c r="D7" s="299"/>
      <c r="E7" s="299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7" s="7" customFormat="1" ht="15" customHeight="1">
      <c r="A8" s="274" t="s">
        <v>20</v>
      </c>
      <c r="B8" s="274"/>
      <c r="C8" s="299" t="s">
        <v>123</v>
      </c>
      <c r="D8" s="299"/>
      <c r="E8" s="299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7" s="7" customFormat="1" ht="15" customHeight="1">
      <c r="A9" s="274" t="s">
        <v>21</v>
      </c>
      <c r="B9" s="274"/>
      <c r="C9" s="299" t="s">
        <v>124</v>
      </c>
      <c r="D9" s="299"/>
      <c r="E9" s="299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7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17">
      <c r="A11" s="95" t="s">
        <v>67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spans="1:17" ht="27" customHeight="1">
      <c r="A12" s="96" t="s">
        <v>68</v>
      </c>
      <c r="B12" s="42" t="s">
        <v>69</v>
      </c>
      <c r="C12" s="96" t="s">
        <v>29</v>
      </c>
      <c r="D12" s="42" t="s">
        <v>70</v>
      </c>
      <c r="E12" s="246" t="s">
        <v>30</v>
      </c>
      <c r="F12" s="275"/>
      <c r="G12" s="247"/>
      <c r="H12" s="42" t="s">
        <v>71</v>
      </c>
      <c r="I12" s="276">
        <v>35879</v>
      </c>
      <c r="J12" s="277"/>
      <c r="K12" s="55" t="s">
        <v>34</v>
      </c>
      <c r="L12" s="41"/>
      <c r="M12" s="53"/>
      <c r="N12" s="53"/>
      <c r="O12" s="53"/>
    </row>
    <row r="13" spans="1:17">
      <c r="A13" s="53"/>
      <c r="B13" s="53"/>
      <c r="C13" s="53"/>
      <c r="D13" s="53"/>
      <c r="E13" s="53"/>
      <c r="F13" s="53"/>
      <c r="G13" s="53"/>
      <c r="H13" s="53"/>
      <c r="I13" s="53" t="s">
        <v>33</v>
      </c>
      <c r="J13" s="53"/>
      <c r="K13" s="53"/>
      <c r="L13" s="53"/>
      <c r="M13" s="53"/>
      <c r="N13" s="53"/>
      <c r="O13" s="53"/>
    </row>
    <row r="14" spans="1:17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</row>
    <row r="15" spans="1:17" s="7" customFormat="1" ht="15" customHeight="1">
      <c r="A15" s="15" t="s">
        <v>26</v>
      </c>
      <c r="B15" s="15"/>
      <c r="C15" s="15"/>
      <c r="D15" s="15"/>
      <c r="E15" s="15"/>
      <c r="F15" s="15"/>
      <c r="G15" s="15"/>
      <c r="H15" s="95"/>
      <c r="I15" s="95"/>
      <c r="J15" s="95"/>
      <c r="K15" s="97"/>
      <c r="L15" s="41"/>
      <c r="M15" s="97"/>
      <c r="N15" s="97"/>
      <c r="O15" s="97"/>
      <c r="P15" s="62"/>
      <c r="Q15" s="62"/>
    </row>
    <row r="16" spans="1:17" s="7" customFormat="1" ht="15" customHeight="1">
      <c r="A16" s="274" t="s">
        <v>17</v>
      </c>
      <c r="B16" s="274"/>
      <c r="C16" s="274"/>
      <c r="D16" s="274"/>
      <c r="E16" s="147" t="s">
        <v>18</v>
      </c>
      <c r="F16" s="147"/>
      <c r="G16" s="147"/>
      <c r="H16" s="274" t="s">
        <v>9</v>
      </c>
      <c r="I16" s="274"/>
      <c r="J16" s="274"/>
      <c r="K16" s="91"/>
      <c r="L16" s="91"/>
      <c r="M16" s="91"/>
      <c r="N16" s="91"/>
      <c r="O16" s="91"/>
      <c r="P16" s="8"/>
    </row>
    <row r="17" spans="1:16" s="7" customFormat="1" ht="15" customHeight="1">
      <c r="A17" s="274" t="s">
        <v>38</v>
      </c>
      <c r="B17" s="274"/>
      <c r="C17" s="274"/>
      <c r="D17" s="274"/>
      <c r="E17" s="278">
        <v>600</v>
      </c>
      <c r="F17" s="278"/>
      <c r="G17" s="278"/>
      <c r="H17" s="212">
        <f>E17+E18+E21</f>
        <v>1500</v>
      </c>
      <c r="I17" s="222"/>
      <c r="J17" s="279"/>
      <c r="K17" s="41"/>
      <c r="L17" s="91"/>
      <c r="M17" s="91"/>
      <c r="N17" s="91"/>
      <c r="O17" s="91"/>
      <c r="P17" s="8"/>
    </row>
    <row r="18" spans="1:16" s="7" customFormat="1" ht="15" customHeight="1">
      <c r="A18" s="274" t="s">
        <v>39</v>
      </c>
      <c r="B18" s="274"/>
      <c r="C18" s="274"/>
      <c r="D18" s="274"/>
      <c r="E18" s="278">
        <v>900</v>
      </c>
      <c r="F18" s="278"/>
      <c r="G18" s="278"/>
      <c r="H18" s="194"/>
      <c r="I18" s="207"/>
      <c r="J18" s="213"/>
      <c r="K18" s="91"/>
      <c r="L18" s="91"/>
      <c r="M18" s="91"/>
      <c r="N18" s="91"/>
      <c r="O18" s="91"/>
      <c r="P18" s="8"/>
    </row>
    <row r="19" spans="1:16" s="7" customFormat="1" ht="15" customHeight="1">
      <c r="A19" s="274" t="s">
        <v>40</v>
      </c>
      <c r="B19" s="274"/>
      <c r="C19" s="274"/>
      <c r="D19" s="274"/>
      <c r="E19" s="278">
        <v>550</v>
      </c>
      <c r="F19" s="278"/>
      <c r="G19" s="278"/>
      <c r="H19" s="194"/>
      <c r="I19" s="207"/>
      <c r="J19" s="213"/>
      <c r="K19" s="91"/>
      <c r="L19" s="91"/>
      <c r="M19" s="91"/>
      <c r="N19" s="91"/>
      <c r="O19" s="91"/>
      <c r="P19" s="8"/>
    </row>
    <row r="20" spans="1:16" s="7" customFormat="1" ht="15" customHeight="1">
      <c r="A20" s="193"/>
      <c r="B20" s="283"/>
      <c r="C20" s="283"/>
      <c r="D20" s="284"/>
      <c r="E20" s="276"/>
      <c r="F20" s="285"/>
      <c r="G20" s="286"/>
      <c r="H20" s="194"/>
      <c r="I20" s="207"/>
      <c r="J20" s="213"/>
      <c r="K20" s="91"/>
      <c r="L20" s="91"/>
      <c r="M20" s="91"/>
      <c r="N20" s="91"/>
      <c r="O20" s="91"/>
      <c r="P20" s="8"/>
    </row>
    <row r="21" spans="1:16" s="7" customFormat="1" ht="15" customHeight="1">
      <c r="A21" s="274"/>
      <c r="B21" s="274"/>
      <c r="C21" s="274"/>
      <c r="D21" s="274"/>
      <c r="E21" s="278"/>
      <c r="F21" s="278"/>
      <c r="G21" s="278"/>
      <c r="H21" s="280"/>
      <c r="I21" s="281"/>
      <c r="J21" s="282"/>
      <c r="K21" s="91"/>
      <c r="L21" s="91"/>
      <c r="M21" s="91"/>
      <c r="N21" s="91"/>
      <c r="O21" s="91"/>
      <c r="P21" s="8"/>
    </row>
    <row r="22" spans="1:16" s="7" customFormat="1" ht="15" customHeight="1">
      <c r="A22" s="91"/>
      <c r="B22" s="91"/>
      <c r="C22" s="91"/>
      <c r="D22" s="91"/>
      <c r="E22" s="287" t="s">
        <v>34</v>
      </c>
      <c r="F22" s="211"/>
      <c r="G22" s="211"/>
      <c r="H22" s="91"/>
      <c r="I22" s="91"/>
      <c r="J22" s="91"/>
      <c r="K22" s="91"/>
      <c r="L22" s="91"/>
      <c r="M22" s="91"/>
      <c r="N22" s="91"/>
      <c r="O22" s="91"/>
      <c r="P22" s="8"/>
    </row>
    <row r="23" spans="1:16" s="7" customFormat="1" ht="15" customHeight="1">
      <c r="A23" s="90" t="s">
        <v>27</v>
      </c>
      <c r="B23" s="91"/>
      <c r="C23" s="91"/>
      <c r="D23" s="91"/>
      <c r="E23" s="91"/>
      <c r="F23" s="91"/>
      <c r="G23" s="91"/>
      <c r="H23" s="91"/>
      <c r="I23" s="91"/>
      <c r="J23" s="91"/>
      <c r="K23" s="94"/>
      <c r="L23" s="94"/>
      <c r="M23" s="94"/>
      <c r="N23" s="41"/>
      <c r="O23" s="94"/>
      <c r="P23" s="9"/>
    </row>
    <row r="24" spans="1:16" s="7" customFormat="1" ht="15" customHeight="1">
      <c r="A24" s="147" t="s">
        <v>17</v>
      </c>
      <c r="B24" s="147"/>
      <c r="C24" s="147"/>
      <c r="D24" s="147"/>
      <c r="E24" s="147" t="s">
        <v>18</v>
      </c>
      <c r="F24" s="147"/>
      <c r="G24" s="147"/>
      <c r="H24" s="91"/>
      <c r="I24" s="91"/>
      <c r="J24" s="91"/>
      <c r="K24" s="94"/>
      <c r="L24" s="94"/>
      <c r="M24" s="94"/>
      <c r="N24" s="41"/>
      <c r="O24" s="41"/>
    </row>
    <row r="25" spans="1:16" s="7" customFormat="1" ht="23.25" customHeight="1">
      <c r="A25" s="147"/>
      <c r="B25" s="147"/>
      <c r="C25" s="147"/>
      <c r="D25" s="147"/>
      <c r="E25" s="278"/>
      <c r="F25" s="278"/>
      <c r="G25" s="278"/>
      <c r="H25" s="288" t="s">
        <v>34</v>
      </c>
      <c r="I25" s="257"/>
      <c r="J25" s="91"/>
      <c r="K25" s="94"/>
      <c r="L25" s="94"/>
      <c r="M25" s="94"/>
      <c r="N25" s="41"/>
      <c r="O25" s="41"/>
    </row>
    <row r="26" spans="1:16" s="7" customFormat="1" ht="15" customHeigh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4"/>
      <c r="L26" s="94"/>
      <c r="M26" s="94"/>
      <c r="N26" s="41"/>
      <c r="O26" s="41"/>
    </row>
    <row r="27" spans="1:16" s="7" customFormat="1">
      <c r="A27" s="90" t="s">
        <v>93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16" s="7" customFormat="1" ht="33.75" customHeight="1">
      <c r="A28" s="179" t="s">
        <v>72</v>
      </c>
      <c r="B28" s="179"/>
      <c r="C28" s="289">
        <f>SUM(I12+H17+E25)</f>
        <v>37379</v>
      </c>
      <c r="D28" s="290"/>
      <c r="E28" s="10" t="s">
        <v>73</v>
      </c>
      <c r="F28" s="46">
        <v>30938</v>
      </c>
      <c r="G28" s="23" t="s">
        <v>74</v>
      </c>
      <c r="H28" s="56"/>
      <c r="I28" s="56"/>
      <c r="J28" s="41"/>
      <c r="K28" s="41"/>
      <c r="L28" s="41"/>
      <c r="M28" s="41"/>
      <c r="N28" s="41"/>
      <c r="O28" s="41"/>
    </row>
    <row r="29" spans="1:16" s="7" customFormat="1">
      <c r="A29" s="41"/>
      <c r="B29" s="41" t="s">
        <v>109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6" s="7" customFormat="1">
      <c r="A30" s="41"/>
      <c r="B30" s="41" t="s">
        <v>28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</row>
    <row r="31" spans="1:16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53"/>
      <c r="N31" s="53"/>
      <c r="O31" s="53"/>
    </row>
    <row r="32" spans="1:16">
      <c r="A32" s="95" t="s">
        <v>125</v>
      </c>
      <c r="B32" s="53"/>
      <c r="C32" s="53"/>
      <c r="D32" s="53"/>
      <c r="E32" s="53"/>
      <c r="F32" s="53"/>
      <c r="G32" s="14"/>
      <c r="J32" s="53"/>
      <c r="K32" s="53"/>
      <c r="L32" s="53"/>
      <c r="M32" s="53"/>
      <c r="N32" s="53"/>
      <c r="O32" s="53"/>
    </row>
    <row r="33" spans="1:18">
      <c r="A33" s="291" t="s">
        <v>75</v>
      </c>
      <c r="B33" s="212">
        <f>F28</f>
        <v>30938</v>
      </c>
      <c r="C33" s="205"/>
      <c r="D33" s="194" t="s">
        <v>76</v>
      </c>
      <c r="E33" s="212">
        <f>H17</f>
        <v>1500</v>
      </c>
      <c r="F33" s="230" t="s">
        <v>76</v>
      </c>
      <c r="G33" s="175">
        <f>E25</f>
        <v>0</v>
      </c>
      <c r="H33" s="194" t="s">
        <v>31</v>
      </c>
      <c r="I33" s="195">
        <f>B33-H17-E25</f>
        <v>29438</v>
      </c>
      <c r="J33" s="184"/>
      <c r="K33" s="293" t="s">
        <v>41</v>
      </c>
      <c r="L33" s="53"/>
      <c r="M33" s="53"/>
      <c r="N33" s="53"/>
      <c r="O33" s="53"/>
    </row>
    <row r="34" spans="1:18">
      <c r="A34" s="292"/>
      <c r="B34" s="198"/>
      <c r="C34" s="206"/>
      <c r="D34" s="230"/>
      <c r="E34" s="198"/>
      <c r="F34" s="230"/>
      <c r="G34" s="176"/>
      <c r="H34" s="172"/>
      <c r="I34" s="171"/>
      <c r="J34" s="185"/>
      <c r="K34" s="294"/>
      <c r="L34" s="53"/>
      <c r="M34" s="53"/>
      <c r="N34" s="53"/>
      <c r="O34" s="53"/>
      <c r="R34" s="60"/>
    </row>
    <row r="35" spans="1:18">
      <c r="A35" s="100"/>
      <c r="B35" s="92"/>
      <c r="C35" s="92"/>
      <c r="D35" s="92"/>
      <c r="E35" s="92" t="s">
        <v>100</v>
      </c>
      <c r="F35" s="92"/>
      <c r="G35" s="92" t="s">
        <v>101</v>
      </c>
      <c r="H35" s="92"/>
      <c r="I35" s="92"/>
      <c r="J35" s="92"/>
      <c r="K35" s="58"/>
      <c r="L35" s="53"/>
      <c r="M35" s="53"/>
      <c r="N35" s="53"/>
      <c r="O35" s="53"/>
    </row>
    <row r="36" spans="1:18">
      <c r="A36" s="53"/>
      <c r="B36" s="53"/>
      <c r="C36" s="53"/>
      <c r="D36" s="53"/>
      <c r="E36" s="53"/>
      <c r="F36" s="53"/>
      <c r="G36" s="102"/>
      <c r="H36" s="53"/>
      <c r="I36" s="53"/>
      <c r="J36" s="53"/>
      <c r="K36" s="53"/>
      <c r="L36" s="53"/>
      <c r="M36" s="53"/>
      <c r="N36" s="53"/>
      <c r="O36" s="53"/>
    </row>
    <row r="37" spans="1:18">
      <c r="A37" s="95" t="s">
        <v>111</v>
      </c>
      <c r="B37" s="53"/>
      <c r="C37" s="53"/>
      <c r="D37" s="53"/>
      <c r="E37" s="53"/>
      <c r="F37" s="53"/>
      <c r="G37" s="102"/>
      <c r="H37" s="53"/>
      <c r="I37" s="53"/>
      <c r="J37" s="53"/>
      <c r="K37" s="53"/>
      <c r="L37" s="53"/>
      <c r="M37" s="53"/>
      <c r="N37" s="53"/>
      <c r="O37" s="53"/>
    </row>
    <row r="38" spans="1:18" s="7" customFormat="1" ht="30" customHeight="1">
      <c r="A38" s="101" t="s">
        <v>77</v>
      </c>
      <c r="B38" s="191">
        <f>I12</f>
        <v>35879</v>
      </c>
      <c r="C38" s="192"/>
      <c r="D38" s="52" t="s">
        <v>76</v>
      </c>
      <c r="E38" s="20">
        <f>I33</f>
        <v>29438</v>
      </c>
      <c r="F38" s="91" t="s">
        <v>31</v>
      </c>
      <c r="G38" s="193">
        <f>B38-E38</f>
        <v>6441</v>
      </c>
      <c r="H38" s="192"/>
      <c r="I38" s="21" t="s">
        <v>42</v>
      </c>
      <c r="J38" s="19"/>
      <c r="K38" s="19"/>
      <c r="L38" s="91"/>
      <c r="M38" s="91"/>
      <c r="N38" s="99"/>
      <c r="O38" s="99"/>
      <c r="P38" s="11"/>
      <c r="Q38" s="11"/>
    </row>
    <row r="39" spans="1:18">
      <c r="A39" s="53"/>
      <c r="B39" s="53"/>
      <c r="C39" s="53"/>
      <c r="D39" s="53"/>
      <c r="E39" s="42" t="s">
        <v>41</v>
      </c>
      <c r="F39" s="91"/>
      <c r="G39" s="70"/>
      <c r="H39" s="54"/>
      <c r="I39" s="70"/>
      <c r="J39" s="53"/>
      <c r="K39" s="53"/>
      <c r="L39" s="53"/>
      <c r="M39" s="53"/>
      <c r="N39" s="53"/>
      <c r="O39" s="53"/>
    </row>
    <row r="40" spans="1:18">
      <c r="A40" s="53"/>
      <c r="B40" s="53"/>
      <c r="C40" s="53"/>
      <c r="D40" s="53"/>
      <c r="E40" s="42"/>
      <c r="F40" s="91"/>
      <c r="G40" s="70"/>
      <c r="H40" s="54"/>
      <c r="I40" s="70"/>
      <c r="J40" s="53"/>
      <c r="K40" s="53"/>
      <c r="L40" s="53"/>
      <c r="M40" s="53"/>
      <c r="N40" s="53"/>
      <c r="O40" s="53"/>
    </row>
    <row r="41" spans="1:18" s="7" customFormat="1">
      <c r="A41" s="90" t="s">
        <v>35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8" s="7" customFormat="1">
      <c r="A42" s="291" t="s">
        <v>42</v>
      </c>
      <c r="B42" s="196">
        <f>G38</f>
        <v>6441</v>
      </c>
      <c r="C42" s="205"/>
      <c r="D42" s="207" t="s">
        <v>78</v>
      </c>
      <c r="E42" s="209" t="s">
        <v>32</v>
      </c>
      <c r="F42" s="205"/>
      <c r="G42" s="173">
        <v>4.33</v>
      </c>
      <c r="H42" s="189" t="s">
        <v>31</v>
      </c>
      <c r="I42" s="196">
        <f>B42/G42</f>
        <v>1487.5288683602771</v>
      </c>
      <c r="J42" s="197"/>
      <c r="K42" s="298" t="s">
        <v>79</v>
      </c>
      <c r="L42" s="296"/>
      <c r="M42" s="41"/>
      <c r="N42" s="41"/>
      <c r="O42" s="41"/>
    </row>
    <row r="43" spans="1:18" s="7" customFormat="1">
      <c r="A43" s="295"/>
      <c r="B43" s="198"/>
      <c r="C43" s="206"/>
      <c r="D43" s="208"/>
      <c r="E43" s="210"/>
      <c r="F43" s="206"/>
      <c r="G43" s="174"/>
      <c r="H43" s="190"/>
      <c r="I43" s="198"/>
      <c r="J43" s="199"/>
      <c r="K43" s="233"/>
      <c r="L43" s="297"/>
      <c r="M43" s="41"/>
      <c r="N43" s="41"/>
      <c r="O43" s="41"/>
    </row>
    <row r="44" spans="1:18" s="7" customFormat="1">
      <c r="A44" s="90"/>
      <c r="B44" s="41"/>
      <c r="C44" s="41"/>
      <c r="D44" s="41"/>
      <c r="E44" s="41"/>
      <c r="F44" s="41"/>
      <c r="G44" s="41"/>
      <c r="H44" s="41"/>
      <c r="I44" s="222" t="s">
        <v>89</v>
      </c>
      <c r="J44" s="197"/>
      <c r="K44" s="41"/>
      <c r="L44" s="41"/>
      <c r="M44" s="41"/>
      <c r="N44" s="41"/>
      <c r="O44" s="41"/>
    </row>
    <row r="45" spans="1:18" s="7" customFormat="1">
      <c r="A45" s="90" t="s">
        <v>90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</row>
    <row r="46" spans="1:18" s="7" customFormat="1">
      <c r="A46" s="90"/>
      <c r="B46" s="212">
        <f>'障害プラン (記入例)'!R28</f>
        <v>7925</v>
      </c>
      <c r="C46" s="205"/>
      <c r="D46" s="213" t="s">
        <v>76</v>
      </c>
      <c r="E46" s="214">
        <f>I42</f>
        <v>1487.5288683602771</v>
      </c>
      <c r="F46" s="194" t="s">
        <v>31</v>
      </c>
      <c r="G46" s="196">
        <f>B46-E46</f>
        <v>6437.4711316397224</v>
      </c>
      <c r="H46" s="197"/>
      <c r="I46" s="233" t="s">
        <v>102</v>
      </c>
      <c r="J46" s="59"/>
      <c r="K46" s="296"/>
      <c r="L46" s="41"/>
      <c r="M46" s="41"/>
      <c r="N46" s="41"/>
      <c r="O46" s="41"/>
    </row>
    <row r="47" spans="1:18" s="7" customFormat="1">
      <c r="A47" s="90"/>
      <c r="B47" s="198"/>
      <c r="C47" s="206"/>
      <c r="D47" s="110"/>
      <c r="E47" s="215"/>
      <c r="F47" s="230"/>
      <c r="G47" s="198"/>
      <c r="H47" s="199"/>
      <c r="I47" s="203"/>
      <c r="J47" s="59"/>
      <c r="K47" s="297"/>
      <c r="L47" s="41"/>
      <c r="M47" s="41"/>
      <c r="N47" s="41"/>
      <c r="O47" s="41"/>
    </row>
    <row r="48" spans="1:18" s="7" customFormat="1">
      <c r="A48" s="90"/>
      <c r="B48" s="197" t="s">
        <v>80</v>
      </c>
      <c r="C48" s="197"/>
      <c r="D48" s="92"/>
      <c r="E48" s="57" t="s">
        <v>79</v>
      </c>
      <c r="F48" s="58"/>
      <c r="G48" s="69"/>
      <c r="H48" s="59"/>
      <c r="I48" s="59"/>
      <c r="J48" s="59"/>
      <c r="K48" s="59"/>
      <c r="L48" s="41"/>
      <c r="M48" s="41"/>
      <c r="N48" s="41"/>
      <c r="O48" s="41"/>
    </row>
    <row r="49" spans="1:15" s="7" customFormat="1">
      <c r="A49" s="90"/>
      <c r="B49" s="207"/>
      <c r="C49" s="208"/>
      <c r="D49" s="41"/>
      <c r="E49" s="42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spans="1:15" s="7" customFormat="1">
      <c r="A50" s="90" t="s">
        <v>92</v>
      </c>
      <c r="B50" s="91"/>
      <c r="C50" s="92"/>
      <c r="D50" s="41"/>
      <c r="E50" s="42"/>
      <c r="F50" s="41"/>
      <c r="G50" s="41"/>
      <c r="H50" s="41"/>
      <c r="I50" s="41"/>
      <c r="J50" s="41"/>
      <c r="K50" s="41"/>
      <c r="L50" s="41"/>
      <c r="M50" s="41"/>
      <c r="N50" s="41"/>
      <c r="O50" s="41"/>
    </row>
    <row r="51" spans="1:15" s="7" customFormat="1">
      <c r="A51" s="90"/>
      <c r="B51" s="196">
        <f>G46</f>
        <v>6437.4711316397224</v>
      </c>
      <c r="C51" s="217"/>
      <c r="D51" s="213" t="s">
        <v>76</v>
      </c>
      <c r="E51" s="173">
        <f>'障害プラン (記入例)'!R30</f>
        <v>1172</v>
      </c>
      <c r="F51" s="194" t="s">
        <v>31</v>
      </c>
      <c r="G51" s="226">
        <f>G46-E51</f>
        <v>5265.4711316397224</v>
      </c>
      <c r="H51" s="227"/>
      <c r="I51" s="298" t="s">
        <v>82</v>
      </c>
      <c r="J51" s="41"/>
      <c r="K51" s="41"/>
      <c r="L51" s="41"/>
      <c r="M51" s="41"/>
      <c r="N51" s="41"/>
      <c r="O51" s="41"/>
    </row>
    <row r="52" spans="1:15" s="7" customFormat="1">
      <c r="A52" s="90"/>
      <c r="B52" s="218"/>
      <c r="C52" s="219"/>
      <c r="D52" s="110"/>
      <c r="E52" s="229"/>
      <c r="F52" s="230"/>
      <c r="G52" s="228"/>
      <c r="H52" s="176"/>
      <c r="I52" s="233"/>
      <c r="J52" s="41"/>
      <c r="K52" s="41"/>
      <c r="L52" s="41"/>
      <c r="M52" s="41"/>
      <c r="N52" s="41"/>
      <c r="O52" s="41"/>
    </row>
    <row r="53" spans="1:15" s="7" customFormat="1">
      <c r="A53" s="90"/>
      <c r="B53" s="216" t="s">
        <v>102</v>
      </c>
      <c r="C53" s="197"/>
      <c r="D53" s="92"/>
      <c r="E53" s="92" t="s">
        <v>81</v>
      </c>
      <c r="F53" s="92"/>
      <c r="G53" s="57"/>
      <c r="H53" s="92"/>
      <c r="I53" s="59"/>
      <c r="J53" s="41"/>
      <c r="K53" s="41"/>
      <c r="L53" s="41"/>
      <c r="M53" s="41"/>
      <c r="N53" s="41"/>
      <c r="O53" s="41"/>
    </row>
    <row r="54" spans="1:15" s="7" customFormat="1">
      <c r="A54" s="9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</row>
    <row r="55" spans="1:15" s="7" customFormat="1">
      <c r="A55" s="90" t="s">
        <v>91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</row>
    <row r="56" spans="1:15" s="7" customFormat="1">
      <c r="A56" s="6"/>
    </row>
    <row r="57" spans="1:15" s="7" customFormat="1">
      <c r="A57" s="6"/>
    </row>
    <row r="58" spans="1:15" s="7" customFormat="1">
      <c r="A58" s="6"/>
    </row>
    <row r="59" spans="1:15" customFormat="1" ht="13.5">
      <c r="A59" s="16"/>
    </row>
    <row r="60" spans="1:15" s="7" customFormat="1">
      <c r="A60" s="6"/>
    </row>
    <row r="61" spans="1:15" s="7" customFormat="1">
      <c r="A61" s="6"/>
    </row>
    <row r="62" spans="1:15" s="7" customFormat="1">
      <c r="A62" s="6"/>
    </row>
    <row r="63" spans="1:15">
      <c r="A63" s="6"/>
    </row>
    <row r="64" spans="1:15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15"/>
    </row>
    <row r="69" spans="1:1">
      <c r="A69" s="15"/>
    </row>
    <row r="70" spans="1:1" s="48" customFormat="1" ht="13.5">
      <c r="A70" s="16"/>
    </row>
    <row r="71" spans="1:1">
      <c r="A71" s="15"/>
    </row>
    <row r="72" spans="1:1">
      <c r="A72" s="15"/>
    </row>
    <row r="73" spans="1:1">
      <c r="A73" s="15"/>
    </row>
    <row r="74" spans="1:1">
      <c r="A74" s="15"/>
    </row>
  </sheetData>
  <sheetProtection password="CC5B" sheet="1" objects="1" scenarios="1" selectLockedCells="1"/>
  <mergeCells count="72">
    <mergeCell ref="B53:C53"/>
    <mergeCell ref="K46:K47"/>
    <mergeCell ref="B48:C48"/>
    <mergeCell ref="B49:C49"/>
    <mergeCell ref="B51:C52"/>
    <mergeCell ref="D51:D52"/>
    <mergeCell ref="E51:E52"/>
    <mergeCell ref="F51:F52"/>
    <mergeCell ref="G51:H52"/>
    <mergeCell ref="I51:I52"/>
    <mergeCell ref="L42:L43"/>
    <mergeCell ref="I44:J44"/>
    <mergeCell ref="B46:C47"/>
    <mergeCell ref="D46:D47"/>
    <mergeCell ref="E46:E47"/>
    <mergeCell ref="F46:F47"/>
    <mergeCell ref="G46:H47"/>
    <mergeCell ref="I46:I47"/>
    <mergeCell ref="K42:K43"/>
    <mergeCell ref="K33:K34"/>
    <mergeCell ref="B38:C38"/>
    <mergeCell ref="G38:H38"/>
    <mergeCell ref="A42:A43"/>
    <mergeCell ref="B42:C43"/>
    <mergeCell ref="D42:D43"/>
    <mergeCell ref="E42:F43"/>
    <mergeCell ref="G42:G43"/>
    <mergeCell ref="H42:H43"/>
    <mergeCell ref="I42:J43"/>
    <mergeCell ref="H25:I25"/>
    <mergeCell ref="A28:B28"/>
    <mergeCell ref="C28:D28"/>
    <mergeCell ref="A33:A34"/>
    <mergeCell ref="B33:C34"/>
    <mergeCell ref="D33:D34"/>
    <mergeCell ref="E33:E34"/>
    <mergeCell ref="F33:F34"/>
    <mergeCell ref="G33:G34"/>
    <mergeCell ref="H33:H34"/>
    <mergeCell ref="I33:J34"/>
    <mergeCell ref="E22:G22"/>
    <mergeCell ref="A24:D24"/>
    <mergeCell ref="E24:G24"/>
    <mergeCell ref="A25:D25"/>
    <mergeCell ref="E25:G25"/>
    <mergeCell ref="A17:D17"/>
    <mergeCell ref="E17:G17"/>
    <mergeCell ref="H17:J21"/>
    <mergeCell ref="A18:D18"/>
    <mergeCell ref="E18:G18"/>
    <mergeCell ref="A21:D21"/>
    <mergeCell ref="E21:G21"/>
    <mergeCell ref="A19:D19"/>
    <mergeCell ref="A20:D20"/>
    <mergeCell ref="E19:G19"/>
    <mergeCell ref="E20:G20"/>
    <mergeCell ref="E12:G12"/>
    <mergeCell ref="I12:J12"/>
    <mergeCell ref="A16:D16"/>
    <mergeCell ref="E16:G16"/>
    <mergeCell ref="H16:J16"/>
    <mergeCell ref="A7:B7"/>
    <mergeCell ref="C7:E7"/>
    <mergeCell ref="A8:B8"/>
    <mergeCell ref="C8:E8"/>
    <mergeCell ref="A9:B9"/>
    <mergeCell ref="C9:E9"/>
    <mergeCell ref="A2:F2"/>
    <mergeCell ref="A5:B5"/>
    <mergeCell ref="C5:E5"/>
    <mergeCell ref="A6:B6"/>
    <mergeCell ref="C6:E6"/>
  </mergeCells>
  <phoneticPr fontId="19"/>
  <dataValidations count="1">
    <dataValidation type="list" allowBlank="1" showInputMessage="1" showErrorMessage="1" sqref="F28">
      <formula1>"0,16765,19705,27048,30938,36217"</formula1>
    </dataValidation>
  </dataValidation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障害プラン</vt:lpstr>
      <vt:lpstr>支給量計算シート</vt:lpstr>
      <vt:lpstr>障害プラン (記入例)</vt:lpstr>
      <vt:lpstr>支給量計算シート (記入例)</vt:lpstr>
      <vt:lpstr>障害プラン!Print_Area</vt:lpstr>
      <vt:lpstr>'障害プラン (記入例)'!Print_Area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2019-10-01T05:03:51Z</dcterms:created>
  <dcterms:modified xsi:type="dcterms:W3CDTF">2019-10-01T05:04:22Z</dcterms:modified>
</cp:coreProperties>
</file>