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wfs.ycan.local\泉区\03総務課\share\　【新】総務課共有フォルダ\130_防災\03-1_地域防災拠点関連事務\■02　総会\R08\02-配布資料\７【資料４】各種書類の提出について\編集用\"/>
    </mc:Choice>
  </mc:AlternateContent>
  <xr:revisionPtr revIDLastSave="0" documentId="13_ncr:1_{3041FAB5-5A59-478F-A1EC-10CFE891552C}" xr6:coauthVersionLast="47" xr6:coauthVersionMax="47" xr10:uidLastSave="{00000000-0000-0000-0000-000000000000}"/>
  <bookViews>
    <workbookView xWindow="20370" yWindow="-3945" windowWidth="29040" windowHeight="15720" xr2:uid="{00000000-000D-0000-FFFF-FFFF00000000}"/>
  </bookViews>
  <sheets>
    <sheet name="リスト兼チェック表" sheetId="2" r:id="rId1"/>
    <sheet name="パーティション・コット" sheetId="6" r:id="rId2"/>
    <sheet name="拠点ごとの資機材数量一覧（救助・パーティション・コット）" sheetId="7" r:id="rId3"/>
    <sheet name="R６年度配備" sheetId="3" r:id="rId4"/>
    <sheet name="R５年度配備" sheetId="4" r:id="rId5"/>
    <sheet name="テント系" sheetId="5" r:id="rId6"/>
  </sheets>
  <definedNames>
    <definedName name="_xlnm.Print_Area" localSheetId="0">リスト兼チェック表!$A$1:$W$232</definedName>
    <definedName name="_xlnm.Print_Titles" localSheetId="0">リスト兼チェック表!$1:$6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7" i="2" l="1"/>
  <c r="U201" i="2"/>
  <c r="U194" i="2"/>
  <c r="U187" i="2"/>
  <c r="U180" i="2"/>
  <c r="U175" i="2"/>
  <c r="U167" i="2"/>
  <c r="U172" i="2"/>
  <c r="U173" i="2"/>
  <c r="Q6" i="7"/>
  <c r="R6" i="7"/>
  <c r="S6" i="7"/>
  <c r="Q7" i="7"/>
  <c r="R7" i="7"/>
  <c r="S7" i="7"/>
  <c r="Q8" i="7"/>
  <c r="R8" i="7"/>
  <c r="S8" i="7"/>
  <c r="Q9" i="7"/>
  <c r="R9" i="7"/>
  <c r="S9" i="7"/>
  <c r="Q10" i="7"/>
  <c r="R10" i="7"/>
  <c r="S10" i="7"/>
  <c r="Q11" i="7"/>
  <c r="R11" i="7"/>
  <c r="S11" i="7"/>
  <c r="Q12" i="7"/>
  <c r="R12" i="7"/>
  <c r="S12" i="7"/>
  <c r="Q13" i="7"/>
  <c r="R13" i="7"/>
  <c r="S13" i="7"/>
  <c r="Q14" i="7"/>
  <c r="R14" i="7"/>
  <c r="S14" i="7"/>
  <c r="Q15" i="7"/>
  <c r="R15" i="7"/>
  <c r="S15" i="7"/>
  <c r="Q16" i="7"/>
  <c r="R16" i="7"/>
  <c r="S16" i="7"/>
  <c r="Q17" i="7"/>
  <c r="R17" i="7"/>
  <c r="S17" i="7"/>
  <c r="Q18" i="7"/>
  <c r="R18" i="7"/>
  <c r="S18" i="7"/>
  <c r="Q19" i="7"/>
  <c r="R19" i="7"/>
  <c r="S19" i="7"/>
  <c r="Q20" i="7"/>
  <c r="R20" i="7"/>
  <c r="S20" i="7"/>
  <c r="Q21" i="7"/>
  <c r="R21" i="7"/>
  <c r="S21" i="7"/>
  <c r="Q22" i="7"/>
  <c r="R22" i="7"/>
  <c r="S22" i="7"/>
  <c r="Q23" i="7"/>
  <c r="R23" i="7"/>
  <c r="S23" i="7"/>
  <c r="Q24" i="7"/>
  <c r="R24" i="7"/>
  <c r="S24" i="7"/>
  <c r="Q25" i="7"/>
  <c r="R25" i="7"/>
  <c r="S25" i="7"/>
  <c r="Q26" i="7"/>
  <c r="R26" i="7"/>
  <c r="S26" i="7"/>
  <c r="S5" i="7"/>
  <c r="R5" i="7"/>
  <c r="Q5" i="7"/>
  <c r="U204" i="2" l="1"/>
  <c r="U203" i="2"/>
  <c r="U199" i="2"/>
  <c r="U198" i="2"/>
  <c r="U197" i="2"/>
  <c r="U196" i="2"/>
  <c r="U192" i="2"/>
  <c r="U191" i="2"/>
  <c r="U190" i="2"/>
  <c r="U189" i="2"/>
  <c r="U188" i="2"/>
  <c r="U177" i="2"/>
  <c r="U178" i="2"/>
  <c r="U176" i="2"/>
  <c r="U170" i="2"/>
  <c r="U168" i="2"/>
  <c r="U171" i="2"/>
  <c r="U169" i="2"/>
  <c r="U181" i="2" l="1"/>
  <c r="U202" i="2"/>
  <c r="U195" i="2"/>
  <c r="U174" i="2"/>
</calcChain>
</file>

<file path=xl/sharedStrings.xml><?xml version="1.0" encoding="utf-8"?>
<sst xmlns="http://schemas.openxmlformats.org/spreadsheetml/2006/main" count="796" uniqueCount="495">
  <si>
    <t>区分</t>
    <rPh sb="0" eb="2">
      <t>クブン</t>
    </rPh>
    <phoneticPr fontId="1"/>
  </si>
  <si>
    <t>備考</t>
    <rPh sb="0" eb="2">
      <t>ビコウ</t>
    </rPh>
    <phoneticPr fontId="1"/>
  </si>
  <si>
    <t>計画数量</t>
    <rPh sb="0" eb="2">
      <t>ケイカク</t>
    </rPh>
    <rPh sb="2" eb="4">
      <t>スウリョウ</t>
    </rPh>
    <phoneticPr fontId="1"/>
  </si>
  <si>
    <t>軽可搬ポンプ配備拠点のみ</t>
    <rPh sb="0" eb="1">
      <t>ケイ</t>
    </rPh>
    <rPh sb="1" eb="3">
      <t>カハン</t>
    </rPh>
    <rPh sb="6" eb="8">
      <t>ハイビ</t>
    </rPh>
    <rPh sb="8" eb="10">
      <t>キョテン</t>
    </rPh>
    <phoneticPr fontId="1"/>
  </si>
  <si>
    <t>小学校拠点のみ</t>
    <rPh sb="0" eb="3">
      <t>ショウガッコウ</t>
    </rPh>
    <rPh sb="3" eb="5">
      <t>キョテン</t>
    </rPh>
    <phoneticPr fontId="1"/>
  </si>
  <si>
    <t>72本</t>
    <rPh sb="2" eb="3">
      <t>ホン</t>
    </rPh>
    <phoneticPr fontId="1"/>
  </si>
  <si>
    <t>60本</t>
    <rPh sb="2" eb="3">
      <t>ホン</t>
    </rPh>
    <phoneticPr fontId="1"/>
  </si>
  <si>
    <t>48本</t>
    <rPh sb="2" eb="3">
      <t>ホン</t>
    </rPh>
    <phoneticPr fontId="1"/>
  </si>
  <si>
    <t>９缶</t>
    <rPh sb="1" eb="2">
      <t>カン</t>
    </rPh>
    <phoneticPr fontId="1"/>
  </si>
  <si>
    <t>２缶</t>
    <rPh sb="1" eb="2">
      <t>カン</t>
    </rPh>
    <phoneticPr fontId="1"/>
  </si>
  <si>
    <t>１台</t>
    <rPh sb="1" eb="2">
      <t>ダイ</t>
    </rPh>
    <phoneticPr fontId="1"/>
  </si>
  <si>
    <t>３箱</t>
    <rPh sb="1" eb="2">
      <t>ハコ</t>
    </rPh>
    <phoneticPr fontId="1"/>
  </si>
  <si>
    <t>２箱</t>
    <rPh sb="1" eb="2">
      <t>ハコ</t>
    </rPh>
    <phoneticPr fontId="1"/>
  </si>
  <si>
    <t>１箱</t>
    <rPh sb="1" eb="2">
      <t>ハコ</t>
    </rPh>
    <phoneticPr fontId="1"/>
  </si>
  <si>
    <t>10箱</t>
    <rPh sb="2" eb="3">
      <t>ハコ</t>
    </rPh>
    <phoneticPr fontId="1"/>
  </si>
  <si>
    <t>17箱</t>
    <rPh sb="2" eb="3">
      <t>ハコ</t>
    </rPh>
    <phoneticPr fontId="1"/>
  </si>
  <si>
    <t>４箱</t>
    <rPh sb="1" eb="2">
      <t>ハコ</t>
    </rPh>
    <phoneticPr fontId="1"/>
  </si>
  <si>
    <t>６箱</t>
    <rPh sb="1" eb="2">
      <t>ハコ</t>
    </rPh>
    <phoneticPr fontId="1"/>
  </si>
  <si>
    <t>５箱</t>
    <rPh sb="1" eb="2">
      <t>ハコ</t>
    </rPh>
    <phoneticPr fontId="1"/>
  </si>
  <si>
    <t>22箱</t>
    <rPh sb="2" eb="3">
      <t>ハコ</t>
    </rPh>
    <phoneticPr fontId="1"/>
  </si>
  <si>
    <t>３台</t>
    <rPh sb="1" eb="2">
      <t>ダイ</t>
    </rPh>
    <phoneticPr fontId="1"/>
  </si>
  <si>
    <t>５台</t>
    <rPh sb="1" eb="2">
      <t>ダイ</t>
    </rPh>
    <phoneticPr fontId="1"/>
  </si>
  <si>
    <t>４台</t>
    <rPh sb="1" eb="2">
      <t>ダイ</t>
    </rPh>
    <phoneticPr fontId="1"/>
  </si>
  <si>
    <t>30枚</t>
    <rPh sb="2" eb="3">
      <t>マイ</t>
    </rPh>
    <phoneticPr fontId="1"/>
  </si>
  <si>
    <t>10本</t>
    <rPh sb="2" eb="3">
      <t>ホン</t>
    </rPh>
    <phoneticPr fontId="1"/>
  </si>
  <si>
    <t>10枚</t>
    <rPh sb="2" eb="3">
      <t>マイ</t>
    </rPh>
    <phoneticPr fontId="1"/>
  </si>
  <si>
    <t>500組</t>
    <rPh sb="3" eb="4">
      <t>クミ</t>
    </rPh>
    <phoneticPr fontId="1"/>
  </si>
  <si>
    <t>２枚</t>
    <rPh sb="1" eb="2">
      <t>マイ</t>
    </rPh>
    <phoneticPr fontId="1"/>
  </si>
  <si>
    <t>オレンジ色のケース</t>
    <rPh sb="4" eb="5">
      <t>イロ</t>
    </rPh>
    <phoneticPr fontId="1"/>
  </si>
  <si>
    <t>黄色のケース</t>
    <rPh sb="0" eb="2">
      <t>キイロ</t>
    </rPh>
    <phoneticPr fontId="1"/>
  </si>
  <si>
    <t>開設点検時に使用</t>
    <rPh sb="0" eb="2">
      <t>カイセツ</t>
    </rPh>
    <rPh sb="2" eb="4">
      <t>テンケン</t>
    </rPh>
    <rPh sb="4" eb="5">
      <t>ジ</t>
    </rPh>
    <rPh sb="6" eb="8">
      <t>シヨウ</t>
    </rPh>
    <phoneticPr fontId="1"/>
  </si>
  <si>
    <t>１台</t>
    <rPh sb="1" eb="2">
      <t>ダイ</t>
    </rPh>
    <phoneticPr fontId="1"/>
  </si>
  <si>
    <t>２台</t>
    <rPh sb="1" eb="2">
      <t>ダイ</t>
    </rPh>
    <phoneticPr fontId="1"/>
  </si>
  <si>
    <t>一式</t>
    <rPh sb="0" eb="2">
      <t>イッシキ</t>
    </rPh>
    <phoneticPr fontId="1"/>
  </si>
  <si>
    <t>１箱</t>
    <rPh sb="1" eb="2">
      <t>ハコ</t>
    </rPh>
    <phoneticPr fontId="1"/>
  </si>
  <si>
    <t>昼用12パック、夜用８パック</t>
    <rPh sb="0" eb="1">
      <t>ヒル</t>
    </rPh>
    <rPh sb="1" eb="2">
      <t>ヨウ</t>
    </rPh>
    <rPh sb="8" eb="10">
      <t>ヨルヨウ</t>
    </rPh>
    <phoneticPr fontId="1"/>
  </si>
  <si>
    <t>体育館正面入り口付近に設置</t>
    <rPh sb="0" eb="3">
      <t>タイイクカン</t>
    </rPh>
    <rPh sb="3" eb="5">
      <t>ショウメン</t>
    </rPh>
    <rPh sb="5" eb="6">
      <t>イ</t>
    </rPh>
    <rPh sb="7" eb="8">
      <t>グチ</t>
    </rPh>
    <rPh sb="8" eb="10">
      <t>フキン</t>
    </rPh>
    <rPh sb="11" eb="13">
      <t>セッチ</t>
    </rPh>
    <phoneticPr fontId="1"/>
  </si>
  <si>
    <t>延長コードを巻き付ける用</t>
    <rPh sb="0" eb="2">
      <t>エンチョウ</t>
    </rPh>
    <rPh sb="6" eb="7">
      <t>マ</t>
    </rPh>
    <rPh sb="8" eb="9">
      <t>ツ</t>
    </rPh>
    <rPh sb="11" eb="12">
      <t>ヨウ</t>
    </rPh>
    <phoneticPr fontId="1"/>
  </si>
  <si>
    <t>トイレ関係</t>
    <rPh sb="3" eb="5">
      <t>カンケイ</t>
    </rPh>
    <phoneticPr fontId="1"/>
  </si>
  <si>
    <t>ＬＥＤランタンを吊るす用</t>
    <rPh sb="8" eb="9">
      <t>ツ</t>
    </rPh>
    <rPh sb="11" eb="12">
      <t>ヨウ</t>
    </rPh>
    <phoneticPr fontId="1"/>
  </si>
  <si>
    <t>体育館内での使用を想定</t>
    <rPh sb="0" eb="3">
      <t>タイイクカン</t>
    </rPh>
    <rPh sb="3" eb="4">
      <t>ナイ</t>
    </rPh>
    <rPh sb="6" eb="8">
      <t>シヨウ</t>
    </rPh>
    <rPh sb="9" eb="11">
      <t>ソウテイ</t>
    </rPh>
    <phoneticPr fontId="1"/>
  </si>
  <si>
    <t>避難所スペース内使用資機材</t>
    <rPh sb="0" eb="3">
      <t>ヒナンジョ</t>
    </rPh>
    <rPh sb="7" eb="8">
      <t>ナイ</t>
    </rPh>
    <rPh sb="8" eb="10">
      <t>シヨウ</t>
    </rPh>
    <rPh sb="10" eb="13">
      <t>シキザイ</t>
    </rPh>
    <phoneticPr fontId="1"/>
  </si>
  <si>
    <t>中学校拠点のみ</t>
    <rPh sb="0" eb="3">
      <t>チュウガッコウ</t>
    </rPh>
    <rPh sb="3" eb="5">
      <t>キョテン</t>
    </rPh>
    <phoneticPr fontId="1"/>
  </si>
  <si>
    <t>炊事関係</t>
    <rPh sb="0" eb="2">
      <t>スイジ</t>
    </rPh>
    <rPh sb="2" eb="4">
      <t>カンケイ</t>
    </rPh>
    <phoneticPr fontId="1"/>
  </si>
  <si>
    <t>電話・ラジオ・照明関係</t>
    <rPh sb="0" eb="2">
      <t>デンワ</t>
    </rPh>
    <rPh sb="7" eb="9">
      <t>ショウメイ</t>
    </rPh>
    <rPh sb="9" eb="11">
      <t>カンケイ</t>
    </rPh>
    <phoneticPr fontId="1"/>
  </si>
  <si>
    <t>10個</t>
    <rPh sb="2" eb="3">
      <t>コ</t>
    </rPh>
    <phoneticPr fontId="1"/>
  </si>
  <si>
    <t>２台</t>
    <rPh sb="1" eb="2">
      <t>ダイ</t>
    </rPh>
    <phoneticPr fontId="1"/>
  </si>
  <si>
    <t>２個</t>
    <rPh sb="1" eb="2">
      <t>コ</t>
    </rPh>
    <phoneticPr fontId="1"/>
  </si>
  <si>
    <t>10本</t>
    <rPh sb="2" eb="3">
      <t>ホン</t>
    </rPh>
    <phoneticPr fontId="1"/>
  </si>
  <si>
    <t>２本</t>
    <rPh sb="1" eb="2">
      <t>ホン</t>
    </rPh>
    <phoneticPr fontId="1"/>
  </si>
  <si>
    <t>１台</t>
    <rPh sb="1" eb="2">
      <t>ダイ</t>
    </rPh>
    <phoneticPr fontId="1"/>
  </si>
  <si>
    <t>１本</t>
    <rPh sb="1" eb="2">
      <t>ホン</t>
    </rPh>
    <phoneticPr fontId="1"/>
  </si>
  <si>
    <t>１セット</t>
    <phoneticPr fontId="1"/>
  </si>
  <si>
    <t>１個</t>
    <rPh sb="1" eb="2">
      <t>コ</t>
    </rPh>
    <phoneticPr fontId="1"/>
  </si>
  <si>
    <t>２枚</t>
    <rPh sb="1" eb="2">
      <t>マイ</t>
    </rPh>
    <phoneticPr fontId="1"/>
  </si>
  <si>
    <t>確認票～保健衛生ポスターを収納</t>
    <rPh sb="0" eb="2">
      <t>カクニン</t>
    </rPh>
    <rPh sb="2" eb="3">
      <t>ヒョウ</t>
    </rPh>
    <rPh sb="4" eb="6">
      <t>ホケン</t>
    </rPh>
    <rPh sb="6" eb="8">
      <t>エイセイ</t>
    </rPh>
    <rPh sb="13" eb="15">
      <t>シュウノウ</t>
    </rPh>
    <phoneticPr fontId="1"/>
  </si>
  <si>
    <t>10枚</t>
    <rPh sb="2" eb="3">
      <t>マイ</t>
    </rPh>
    <phoneticPr fontId="1"/>
  </si>
  <si>
    <t>２巻</t>
    <rPh sb="1" eb="2">
      <t>マキ</t>
    </rPh>
    <phoneticPr fontId="1"/>
  </si>
  <si>
    <t>１基</t>
    <rPh sb="1" eb="2">
      <t>キ</t>
    </rPh>
    <phoneticPr fontId="1"/>
  </si>
  <si>
    <t>２基</t>
    <rPh sb="1" eb="2">
      <t>キ</t>
    </rPh>
    <phoneticPr fontId="1"/>
  </si>
  <si>
    <t>１式</t>
    <rPh sb="1" eb="2">
      <t>シキ</t>
    </rPh>
    <phoneticPr fontId="1"/>
  </si>
  <si>
    <t>３台</t>
    <rPh sb="1" eb="2">
      <t>ダイ</t>
    </rPh>
    <phoneticPr fontId="1"/>
  </si>
  <si>
    <t>８個</t>
    <rPh sb="1" eb="2">
      <t>コ</t>
    </rPh>
    <phoneticPr fontId="1"/>
  </si>
  <si>
    <t>燃料★</t>
    <rPh sb="0" eb="2">
      <t>ネンリョウ</t>
    </rPh>
    <phoneticPr fontId="1"/>
  </si>
  <si>
    <t>職員室前廊下に設置、デジタル移動無線機子機</t>
    <rPh sb="0" eb="3">
      <t>ショクインシツ</t>
    </rPh>
    <rPh sb="3" eb="4">
      <t>マエ</t>
    </rPh>
    <rPh sb="4" eb="6">
      <t>ロウカ</t>
    </rPh>
    <rPh sb="7" eb="9">
      <t>セッチ</t>
    </rPh>
    <rPh sb="14" eb="16">
      <t>イドウ</t>
    </rPh>
    <rPh sb="16" eb="18">
      <t>ムセン</t>
    </rPh>
    <rPh sb="18" eb="19">
      <t>キ</t>
    </rPh>
    <rPh sb="19" eb="21">
      <t>コキ</t>
    </rPh>
    <phoneticPr fontId="1"/>
  </si>
  <si>
    <t>防災無線電話機（黒）用</t>
    <rPh sb="0" eb="2">
      <t>ボウサイ</t>
    </rPh>
    <rPh sb="2" eb="4">
      <t>ムセン</t>
    </rPh>
    <rPh sb="4" eb="6">
      <t>デンワ</t>
    </rPh>
    <rPh sb="6" eb="7">
      <t>キ</t>
    </rPh>
    <rPh sb="8" eb="9">
      <t>クロ</t>
    </rPh>
    <rPh sb="10" eb="11">
      <t>ヨウ</t>
    </rPh>
    <phoneticPr fontId="1"/>
  </si>
  <si>
    <t>100枚</t>
    <rPh sb="3" eb="4">
      <t>マイ</t>
    </rPh>
    <phoneticPr fontId="1"/>
  </si>
  <si>
    <t>15枚</t>
    <rPh sb="2" eb="3">
      <t>マイ</t>
    </rPh>
    <phoneticPr fontId="1"/>
  </si>
  <si>
    <t>４本</t>
    <rPh sb="1" eb="2">
      <t>ホン</t>
    </rPh>
    <phoneticPr fontId="1"/>
  </si>
  <si>
    <t>８台</t>
    <rPh sb="1" eb="2">
      <t>ダイ</t>
    </rPh>
    <phoneticPr fontId="1"/>
  </si>
  <si>
    <t>５基</t>
    <rPh sb="1" eb="2">
      <t>キ</t>
    </rPh>
    <phoneticPr fontId="1"/>
  </si>
  <si>
    <t>設置済み拠点のみ配備</t>
    <rPh sb="0" eb="2">
      <t>セッチ</t>
    </rPh>
    <rPh sb="2" eb="3">
      <t>ズ</t>
    </rPh>
    <rPh sb="4" eb="6">
      <t>キョテン</t>
    </rPh>
    <rPh sb="8" eb="10">
      <t>ハイビ</t>
    </rPh>
    <phoneticPr fontId="1"/>
  </si>
  <si>
    <t>20個</t>
    <rPh sb="2" eb="3">
      <t>コ</t>
    </rPh>
    <phoneticPr fontId="1"/>
  </si>
  <si>
    <t>衛生用品★</t>
    <rPh sb="0" eb="2">
      <t>エイセイ</t>
    </rPh>
    <rPh sb="2" eb="4">
      <t>ヨウヒン</t>
    </rPh>
    <phoneticPr fontId="1"/>
  </si>
  <si>
    <t>15個</t>
    <rPh sb="2" eb="3">
      <t>コ</t>
    </rPh>
    <phoneticPr fontId="1"/>
  </si>
  <si>
    <t>1000枚分</t>
    <rPh sb="4" eb="5">
      <t>マイ</t>
    </rPh>
    <rPh sb="5" eb="6">
      <t>ブン</t>
    </rPh>
    <phoneticPr fontId="1"/>
  </si>
  <si>
    <t>600枚</t>
    <rPh sb="3" eb="4">
      <t>マイ</t>
    </rPh>
    <phoneticPr fontId="1"/>
  </si>
  <si>
    <t>２箱</t>
    <rPh sb="1" eb="2">
      <t>ハコ</t>
    </rPh>
    <phoneticPr fontId="1"/>
  </si>
  <si>
    <t>Ａパターン拠点のみ配備</t>
    <rPh sb="5" eb="7">
      <t>キョテン</t>
    </rPh>
    <rPh sb="9" eb="11">
      <t>ハイビ</t>
    </rPh>
    <phoneticPr fontId="1"/>
  </si>
  <si>
    <t>5000回分</t>
    <rPh sb="4" eb="5">
      <t>カイ</t>
    </rPh>
    <rPh sb="5" eb="6">
      <t>ブン</t>
    </rPh>
    <phoneticPr fontId="1"/>
  </si>
  <si>
    <t>　</t>
    <phoneticPr fontId="1"/>
  </si>
  <si>
    <t>　　</t>
    <phoneticPr fontId="1"/>
  </si>
  <si>
    <t>単一</t>
    <phoneticPr fontId="1"/>
  </si>
  <si>
    <t>単二</t>
    <phoneticPr fontId="1"/>
  </si>
  <si>
    <t>単三</t>
    <phoneticPr fontId="1"/>
  </si>
  <si>
    <t>単四</t>
    <phoneticPr fontId="1"/>
  </si>
  <si>
    <t>バーナー、燃料タンク、付属品の収納用</t>
    <rPh sb="5" eb="7">
      <t>ネンリョウ</t>
    </rPh>
    <rPh sb="11" eb="13">
      <t>フゾク</t>
    </rPh>
    <rPh sb="13" eb="14">
      <t>ヒン</t>
    </rPh>
    <rPh sb="15" eb="18">
      <t>シュウノウヨウ</t>
    </rPh>
    <phoneticPr fontId="1"/>
  </si>
  <si>
    <t>その他</t>
    <phoneticPr fontId="1"/>
  </si>
  <si>
    <t xml:space="preserve"> カセットガスボンベ</t>
    <phoneticPr fontId="1"/>
  </si>
  <si>
    <t xml:space="preserve"> アルカリ乾電池</t>
    <rPh sb="5" eb="8">
      <t>カンデンチ</t>
    </rPh>
    <phoneticPr fontId="1"/>
  </si>
  <si>
    <t xml:space="preserve"> ガソリン式発電機</t>
    <rPh sb="5" eb="6">
      <t>シキ</t>
    </rPh>
    <rPh sb="6" eb="9">
      <t>ハツデンキ</t>
    </rPh>
    <phoneticPr fontId="1"/>
  </si>
  <si>
    <t xml:space="preserve"> 投光器</t>
    <rPh sb="1" eb="4">
      <t>トウコウキ</t>
    </rPh>
    <phoneticPr fontId="1"/>
  </si>
  <si>
    <t xml:space="preserve"> 電源コードリール</t>
    <rPh sb="1" eb="3">
      <t>デンゲン</t>
    </rPh>
    <phoneticPr fontId="1"/>
  </si>
  <si>
    <t xml:space="preserve"> つるはし</t>
    <phoneticPr fontId="1"/>
  </si>
  <si>
    <t xml:space="preserve"> てこ棒</t>
    <rPh sb="3" eb="4">
      <t>ボウ</t>
    </rPh>
    <phoneticPr fontId="1"/>
  </si>
  <si>
    <t xml:space="preserve"> のこぎり</t>
    <phoneticPr fontId="1"/>
  </si>
  <si>
    <t xml:space="preserve"> 大ハンマー</t>
    <rPh sb="1" eb="2">
      <t>ダイ</t>
    </rPh>
    <phoneticPr fontId="1"/>
  </si>
  <si>
    <t xml:space="preserve"> 大バール（90cm）</t>
    <rPh sb="1" eb="2">
      <t>ダイ</t>
    </rPh>
    <phoneticPr fontId="1"/>
  </si>
  <si>
    <t xml:space="preserve"> 小バール（60cm）</t>
    <rPh sb="1" eb="2">
      <t>ショウ</t>
    </rPh>
    <phoneticPr fontId="1"/>
  </si>
  <si>
    <t xml:space="preserve"> ロープ</t>
    <phoneticPr fontId="1"/>
  </si>
  <si>
    <t xml:space="preserve"> ワイヤーカッター</t>
    <phoneticPr fontId="1"/>
  </si>
  <si>
    <t xml:space="preserve"> スコップ</t>
    <phoneticPr fontId="1"/>
  </si>
  <si>
    <t xml:space="preserve"> 大ナタ</t>
    <rPh sb="1" eb="2">
      <t>オオ</t>
    </rPh>
    <phoneticPr fontId="1"/>
  </si>
  <si>
    <t xml:space="preserve"> 金属はしご</t>
    <rPh sb="1" eb="3">
      <t>キンゾク</t>
    </rPh>
    <phoneticPr fontId="1"/>
  </si>
  <si>
    <t xml:space="preserve"> 掛矢</t>
    <rPh sb="1" eb="2">
      <t>カカリ</t>
    </rPh>
    <rPh sb="2" eb="3">
      <t>ヤ</t>
    </rPh>
    <phoneticPr fontId="1"/>
  </si>
  <si>
    <t xml:space="preserve"> リヤカー</t>
    <phoneticPr fontId="1"/>
  </si>
  <si>
    <t xml:space="preserve"> 担架</t>
    <rPh sb="1" eb="3">
      <t>タンカ</t>
    </rPh>
    <phoneticPr fontId="1"/>
  </si>
  <si>
    <t xml:space="preserve"> 応急担架用ポール</t>
    <rPh sb="1" eb="3">
      <t>オウキュウ</t>
    </rPh>
    <rPh sb="3" eb="5">
      <t>タンカ</t>
    </rPh>
    <rPh sb="5" eb="6">
      <t>ヨウ</t>
    </rPh>
    <phoneticPr fontId="1"/>
  </si>
  <si>
    <t xml:space="preserve"> 松葉杖</t>
    <rPh sb="1" eb="3">
      <t>マツバ</t>
    </rPh>
    <rPh sb="3" eb="4">
      <t>ヅエ</t>
    </rPh>
    <phoneticPr fontId="1"/>
  </si>
  <si>
    <t xml:space="preserve"> 確認票１・２、被害情報収集票</t>
    <phoneticPr fontId="1"/>
  </si>
  <si>
    <t xml:space="preserve"> バインダー</t>
    <phoneticPr fontId="1"/>
  </si>
  <si>
    <t xml:space="preserve"> ボールペン</t>
    <phoneticPr fontId="1"/>
  </si>
  <si>
    <t xml:space="preserve"> 生活衛生ポスター（紺）</t>
    <phoneticPr fontId="1"/>
  </si>
  <si>
    <t xml:space="preserve"> 保健衛生ポスター（水色）</t>
    <phoneticPr fontId="1"/>
  </si>
  <si>
    <t xml:space="preserve"> 多言語表示シート</t>
    <rPh sb="1" eb="4">
      <t>タゲンゴ</t>
    </rPh>
    <rPh sb="4" eb="6">
      <t>ヒョウジ</t>
    </rPh>
    <phoneticPr fontId="1"/>
  </si>
  <si>
    <t xml:space="preserve"> ハンドマイク</t>
    <phoneticPr fontId="1"/>
  </si>
  <si>
    <t xml:space="preserve"> 防災無線電話機（黒）</t>
    <rPh sb="1" eb="3">
      <t>ボウサイ</t>
    </rPh>
    <rPh sb="3" eb="5">
      <t>ムセン</t>
    </rPh>
    <rPh sb="5" eb="7">
      <t>デンワ</t>
    </rPh>
    <rPh sb="7" eb="8">
      <t>キ</t>
    </rPh>
    <rPh sb="9" eb="10">
      <t>クロ</t>
    </rPh>
    <phoneticPr fontId="1"/>
  </si>
  <si>
    <t xml:space="preserve"> 特設公衆電話用電話機（白）</t>
    <rPh sb="1" eb="3">
      <t>トクセツ</t>
    </rPh>
    <rPh sb="3" eb="5">
      <t>コウシュウ</t>
    </rPh>
    <rPh sb="5" eb="8">
      <t>デンワヨウ</t>
    </rPh>
    <rPh sb="8" eb="11">
      <t>デンワキ</t>
    </rPh>
    <rPh sb="12" eb="13">
      <t>シロ</t>
    </rPh>
    <phoneticPr fontId="1"/>
  </si>
  <si>
    <t xml:space="preserve"> 特定小電力トランシーバー</t>
    <rPh sb="1" eb="3">
      <t>トクテイ</t>
    </rPh>
    <rPh sb="3" eb="6">
      <t>ショウデンリョク</t>
    </rPh>
    <phoneticPr fontId="1"/>
  </si>
  <si>
    <t xml:space="preserve"> 防災ラジオ</t>
    <rPh sb="1" eb="3">
      <t>ボウサイ</t>
    </rPh>
    <phoneticPr fontId="1"/>
  </si>
  <si>
    <t xml:space="preserve"> ＬＥＤランタン</t>
    <phoneticPr fontId="1"/>
  </si>
  <si>
    <t xml:space="preserve"> 簡易テント</t>
    <rPh sb="1" eb="3">
      <t>カンイ</t>
    </rPh>
    <phoneticPr fontId="1"/>
  </si>
  <si>
    <t xml:space="preserve"> グランドシート（ブルーシート）</t>
    <phoneticPr fontId="1"/>
  </si>
  <si>
    <t xml:space="preserve"> 保温用シート</t>
    <rPh sb="1" eb="4">
      <t>ホオンヨウ</t>
    </rPh>
    <phoneticPr fontId="1"/>
  </si>
  <si>
    <t xml:space="preserve"> 毛布</t>
    <rPh sb="1" eb="3">
      <t>モウフ</t>
    </rPh>
    <phoneticPr fontId="1"/>
  </si>
  <si>
    <t xml:space="preserve"> アルミブランケット </t>
    <phoneticPr fontId="1"/>
  </si>
  <si>
    <t xml:space="preserve"> サバイバルブランケット</t>
    <phoneticPr fontId="1"/>
  </si>
  <si>
    <t xml:space="preserve"> トイレパック</t>
    <phoneticPr fontId="1"/>
  </si>
  <si>
    <t xml:space="preserve"> 簡易式トイレ便座</t>
    <rPh sb="1" eb="3">
      <t>カンイ</t>
    </rPh>
    <rPh sb="3" eb="4">
      <t>シキ</t>
    </rPh>
    <rPh sb="7" eb="9">
      <t>ベンザ</t>
    </rPh>
    <phoneticPr fontId="1"/>
  </si>
  <si>
    <t xml:space="preserve"> 組立式仮設トイレ</t>
    <rPh sb="1" eb="3">
      <t>クミタテ</t>
    </rPh>
    <rPh sb="3" eb="4">
      <t>シキ</t>
    </rPh>
    <rPh sb="4" eb="6">
      <t>カセツ</t>
    </rPh>
    <phoneticPr fontId="1"/>
  </si>
  <si>
    <t xml:space="preserve"> 下水直結式仮設トイレ（ハマッコトイレ）</t>
    <rPh sb="1" eb="3">
      <t>ゲスイ</t>
    </rPh>
    <rPh sb="3" eb="5">
      <t>チョッケツ</t>
    </rPh>
    <rPh sb="5" eb="6">
      <t>シキ</t>
    </rPh>
    <rPh sb="6" eb="8">
      <t>カセツ</t>
    </rPh>
    <phoneticPr fontId="1"/>
  </si>
  <si>
    <t xml:space="preserve"> トイレットペーパー</t>
    <phoneticPr fontId="1"/>
  </si>
  <si>
    <t xml:space="preserve"> 小人用紙おむつ</t>
    <rPh sb="1" eb="4">
      <t>ショウニンヨウ</t>
    </rPh>
    <rPh sb="4" eb="5">
      <t>カミ</t>
    </rPh>
    <phoneticPr fontId="1"/>
  </si>
  <si>
    <t xml:space="preserve"> 小人用紙パンツ</t>
    <rPh sb="1" eb="4">
      <t>ショウニンヨウ</t>
    </rPh>
    <rPh sb="4" eb="5">
      <t>カミ</t>
    </rPh>
    <phoneticPr fontId="1"/>
  </si>
  <si>
    <t xml:space="preserve"> 大人用紙オムツ</t>
    <rPh sb="1" eb="4">
      <t>オトナヨウ</t>
    </rPh>
    <rPh sb="4" eb="5">
      <t>カミ</t>
    </rPh>
    <phoneticPr fontId="1"/>
  </si>
  <si>
    <t xml:space="preserve"> 大人用紙パンツ</t>
    <rPh sb="1" eb="4">
      <t>オトナヨウ</t>
    </rPh>
    <rPh sb="4" eb="5">
      <t>カミ</t>
    </rPh>
    <phoneticPr fontId="1"/>
  </si>
  <si>
    <t xml:space="preserve"> 生理用品</t>
    <rPh sb="1" eb="3">
      <t>セイリ</t>
    </rPh>
    <rPh sb="3" eb="5">
      <t>ヨウヒン</t>
    </rPh>
    <phoneticPr fontId="1"/>
  </si>
  <si>
    <t xml:space="preserve"> 給水用水槽（１ｔ）</t>
    <rPh sb="1" eb="4">
      <t>キュウスイヨウ</t>
    </rPh>
    <rPh sb="4" eb="6">
      <t>スイソウ</t>
    </rPh>
    <phoneticPr fontId="1"/>
  </si>
  <si>
    <t xml:space="preserve"> 移動式炊飯器（まかないくん）本体</t>
    <rPh sb="1" eb="3">
      <t>イドウ</t>
    </rPh>
    <rPh sb="3" eb="4">
      <t>シキ</t>
    </rPh>
    <rPh sb="4" eb="7">
      <t>スイハンキ</t>
    </rPh>
    <rPh sb="15" eb="17">
      <t>ホンタイ</t>
    </rPh>
    <phoneticPr fontId="1"/>
  </si>
  <si>
    <t xml:space="preserve"> ガスかまどセット</t>
    <phoneticPr fontId="1"/>
  </si>
  <si>
    <t xml:space="preserve"> ビニール手袋</t>
    <rPh sb="5" eb="7">
      <t>テブクロ</t>
    </rPh>
    <phoneticPr fontId="1"/>
  </si>
  <si>
    <t xml:space="preserve"> マスク</t>
    <phoneticPr fontId="1"/>
  </si>
  <si>
    <t xml:space="preserve"> フマキラー</t>
    <phoneticPr fontId="1"/>
  </si>
  <si>
    <t xml:space="preserve"> 粉ミルク</t>
    <rPh sb="1" eb="2">
      <t>コナ</t>
    </rPh>
    <phoneticPr fontId="1"/>
  </si>
  <si>
    <t xml:space="preserve"> ほ乳瓶</t>
    <rPh sb="2" eb="3">
      <t>ニュウ</t>
    </rPh>
    <rPh sb="3" eb="4">
      <t>ビン</t>
    </rPh>
    <phoneticPr fontId="1"/>
  </si>
  <si>
    <t xml:space="preserve"> 燃料用大型コンテナボックス</t>
    <rPh sb="1" eb="4">
      <t>ネンリョウヨウ</t>
    </rPh>
    <rPh sb="4" eb="6">
      <t>オオガタ</t>
    </rPh>
    <phoneticPr fontId="1"/>
  </si>
  <si>
    <t>３個</t>
    <rPh sb="1" eb="2">
      <t>コ</t>
    </rPh>
    <phoneticPr fontId="1"/>
  </si>
  <si>
    <t>感染症対策備品</t>
    <rPh sb="0" eb="3">
      <t>カンセンショウ</t>
    </rPh>
    <rPh sb="3" eb="5">
      <t>タイサク</t>
    </rPh>
    <rPh sb="5" eb="7">
      <t>ビヒン</t>
    </rPh>
    <phoneticPr fontId="1"/>
  </si>
  <si>
    <t>食料・飲料水</t>
    <phoneticPr fontId="1"/>
  </si>
  <si>
    <t xml:space="preserve"> 小学校拠点</t>
    <phoneticPr fontId="1"/>
  </si>
  <si>
    <t xml:space="preserve"> 中学校拠点</t>
    <phoneticPr fontId="1"/>
  </si>
  <si>
    <t xml:space="preserve"> 大サイズ（15～20人用）</t>
    <phoneticPr fontId="1"/>
  </si>
  <si>
    <t xml:space="preserve"> 小サイズ（５人用）</t>
    <phoneticPr fontId="1"/>
  </si>
  <si>
    <t xml:space="preserve"> デジタル移動無線延長コード（200m）</t>
    <phoneticPr fontId="1"/>
  </si>
  <si>
    <t xml:space="preserve"> リール</t>
    <phoneticPr fontId="1"/>
  </si>
  <si>
    <t xml:space="preserve"> icom製</t>
    <phoneticPr fontId="1"/>
  </si>
  <si>
    <t xml:space="preserve"> 混合ガソリン</t>
    <phoneticPr fontId="1"/>
  </si>
  <si>
    <t xml:space="preserve"> 非接触型体温計</t>
    <phoneticPr fontId="1"/>
  </si>
  <si>
    <t xml:space="preserve"> フェイスシールド</t>
    <phoneticPr fontId="1"/>
  </si>
  <si>
    <t xml:space="preserve"> 消毒剤（キッチンハイター）</t>
    <phoneticPr fontId="1"/>
  </si>
  <si>
    <t xml:space="preserve"> 雑巾</t>
    <phoneticPr fontId="1"/>
  </si>
  <si>
    <t xml:space="preserve"> 使い捨て手袋</t>
    <phoneticPr fontId="1"/>
  </si>
  <si>
    <t xml:space="preserve"> Ａパターン拠点</t>
    <phoneticPr fontId="1"/>
  </si>
  <si>
    <t xml:space="preserve"> Ｂパターン拠点</t>
    <phoneticPr fontId="1"/>
  </si>
  <si>
    <t xml:space="preserve"> 付属品収納箱（黒）</t>
    <phoneticPr fontId="1"/>
  </si>
  <si>
    <t>品目（★：泉区独自配備品）</t>
    <rPh sb="0" eb="2">
      <t>ヒンモク</t>
    </rPh>
    <rPh sb="5" eb="7">
      <t>イズミク</t>
    </rPh>
    <rPh sb="7" eb="9">
      <t>ドクジ</t>
    </rPh>
    <rPh sb="9" eb="11">
      <t>ハイビ</t>
    </rPh>
    <rPh sb="11" eb="12">
      <t>ヒン</t>
    </rPh>
    <phoneticPr fontId="1"/>
  </si>
  <si>
    <t>２基</t>
    <rPh sb="1" eb="2">
      <t>キ</t>
    </rPh>
    <phoneticPr fontId="1"/>
  </si>
  <si>
    <t xml:space="preserve"> 特設公衆電話用電話コード</t>
    <phoneticPr fontId="1"/>
  </si>
  <si>
    <t>20枚</t>
    <rPh sb="2" eb="3">
      <t>マイ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</si>
  <si>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</si>
  <si>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</si>
  <si>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</si>
  <si>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点検実施日</t>
    <rPh sb="0" eb="2">
      <t>テンケン</t>
    </rPh>
    <rPh sb="2" eb="4">
      <t>ジッシ</t>
    </rPh>
    <rPh sb="4" eb="5">
      <t>ビ</t>
    </rPh>
    <phoneticPr fontId="1"/>
  </si>
  <si>
    <t>学校地域防災拠点</t>
    <phoneticPr fontId="1"/>
  </si>
  <si>
    <t xml:space="preserve"> ビブス</t>
    <phoneticPr fontId="1"/>
  </si>
  <si>
    <t xml:space="preserve"> マスク（普通サイズ）</t>
    <rPh sb="5" eb="7">
      <t>フツウ</t>
    </rPh>
    <phoneticPr fontId="1"/>
  </si>
  <si>
    <t xml:space="preserve"> 折り畳みコンテナボックス（青）①</t>
    <rPh sb="1" eb="2">
      <t>オ</t>
    </rPh>
    <rPh sb="3" eb="4">
      <t>タタ</t>
    </rPh>
    <rPh sb="14" eb="15">
      <t>アオ</t>
    </rPh>
    <phoneticPr fontId="1"/>
  </si>
  <si>
    <t xml:space="preserve"> 折り畳みコンテナボックス（青）②</t>
    <rPh sb="1" eb="2">
      <t>オ</t>
    </rPh>
    <rPh sb="3" eb="4">
      <t>タタ</t>
    </rPh>
    <rPh sb="14" eb="15">
      <t>アオ</t>
    </rPh>
    <phoneticPr fontId="1"/>
  </si>
  <si>
    <t xml:space="preserve"> 腋下体温計</t>
    <rPh sb="1" eb="2">
      <t>ワキ</t>
    </rPh>
    <rPh sb="2" eb="3">
      <t>シタ</t>
    </rPh>
    <rPh sb="3" eb="6">
      <t>タイオンケイ</t>
    </rPh>
    <phoneticPr fontId="1"/>
  </si>
  <si>
    <t xml:space="preserve"> マスク（小さめサイズ）</t>
    <rPh sb="5" eb="6">
      <t>チイ</t>
    </rPh>
    <phoneticPr fontId="1"/>
  </si>
  <si>
    <t>２色各５本</t>
    <rPh sb="1" eb="2">
      <t>ショク</t>
    </rPh>
    <rPh sb="2" eb="3">
      <t>カク</t>
    </rPh>
    <rPh sb="4" eb="5">
      <t>ホン</t>
    </rPh>
    <phoneticPr fontId="1"/>
  </si>
  <si>
    <t xml:space="preserve"> 養生テープ</t>
    <rPh sb="1" eb="3">
      <t>ヨウジョウ</t>
    </rPh>
    <phoneticPr fontId="1"/>
  </si>
  <si>
    <t xml:space="preserve"> ごみ袋</t>
    <rPh sb="3" eb="4">
      <t>ブクロ</t>
    </rPh>
    <phoneticPr fontId="1"/>
  </si>
  <si>
    <t>200枚</t>
    <rPh sb="3" eb="4">
      <t>マイ</t>
    </rPh>
    <phoneticPr fontId="1"/>
  </si>
  <si>
    <t>200枚／１箱</t>
    <rPh sb="3" eb="4">
      <t>マイ</t>
    </rPh>
    <rPh sb="6" eb="7">
      <t>ハコ</t>
    </rPh>
    <phoneticPr fontId="1"/>
  </si>
  <si>
    <t xml:space="preserve"> アクリルボード</t>
    <phoneticPr fontId="1"/>
  </si>
  <si>
    <t>体育館内での使用を想定</t>
    <rPh sb="0" eb="3">
      <t>タイイクカン</t>
    </rPh>
    <rPh sb="3" eb="4">
      <t>ナイ</t>
    </rPh>
    <rPh sb="6" eb="8">
      <t>シヨウ</t>
    </rPh>
    <rPh sb="9" eb="11">
      <t>ソウテイ</t>
    </rPh>
    <phoneticPr fontId="1"/>
  </si>
  <si>
    <t xml:space="preserve"> 小学校・ハマッコトイレ送水ポンプ用発電機有</t>
    <rPh sb="12" eb="14">
      <t>ソウスイ</t>
    </rPh>
    <rPh sb="17" eb="18">
      <t>ヨウ</t>
    </rPh>
    <rPh sb="18" eb="21">
      <t>ハツデンキ</t>
    </rPh>
    <rPh sb="21" eb="22">
      <t>アリ</t>
    </rPh>
    <phoneticPr fontId="1"/>
  </si>
  <si>
    <t xml:space="preserve"> 小学校・ハマッコトイレ送水ポンプ用発電機無</t>
    <rPh sb="12" eb="14">
      <t>ソウスイ</t>
    </rPh>
    <rPh sb="17" eb="18">
      <t>ヨウ</t>
    </rPh>
    <rPh sb="18" eb="21">
      <t>ハツデンキ</t>
    </rPh>
    <rPh sb="21" eb="22">
      <t>ナ</t>
    </rPh>
    <phoneticPr fontId="1"/>
  </si>
  <si>
    <t xml:space="preserve">  中学校・ハマッコトイレ送水ポンプ用発電機有</t>
    <rPh sb="2" eb="5">
      <t>チュウガッコウ</t>
    </rPh>
    <phoneticPr fontId="1"/>
  </si>
  <si>
    <t xml:space="preserve"> 中学校・ハマッコトイレ送水ポンプ用発電機無</t>
    <rPh sb="12" eb="14">
      <t>ソウスイ</t>
    </rPh>
    <rPh sb="17" eb="18">
      <t>ヨウ</t>
    </rPh>
    <rPh sb="18" eb="21">
      <t>ハツデンキ</t>
    </rPh>
    <phoneticPr fontId="1"/>
  </si>
  <si>
    <t>緑２個、青１個、体育館内での使用を想定</t>
    <rPh sb="0" eb="1">
      <t>ミドリ</t>
    </rPh>
    <rPh sb="2" eb="3">
      <t>コ</t>
    </rPh>
    <rPh sb="4" eb="5">
      <t>アオ</t>
    </rPh>
    <rPh sb="6" eb="7">
      <t>コ</t>
    </rPh>
    <rPh sb="8" eb="11">
      <t>タイイクカン</t>
    </rPh>
    <rPh sb="11" eb="12">
      <t>ナイ</t>
    </rPh>
    <rPh sb="14" eb="16">
      <t>シヨウ</t>
    </rPh>
    <rPh sb="17" eb="19">
      <t>ソウテイ</t>
    </rPh>
    <phoneticPr fontId="1"/>
  </si>
  <si>
    <t>和式１基、洋式１基</t>
    <rPh sb="0" eb="2">
      <t>ワシキ</t>
    </rPh>
    <rPh sb="3" eb="4">
      <t>キ</t>
    </rPh>
    <rPh sb="5" eb="7">
      <t>ヨウシキ</t>
    </rPh>
    <rPh sb="8" eb="9">
      <t>キ</t>
    </rPh>
    <phoneticPr fontId="1"/>
  </si>
  <si>
    <t>Sサイズ２箱、Mサイズ１箱、Lサイズ１箱</t>
    <rPh sb="5" eb="6">
      <t>ハコ</t>
    </rPh>
    <rPh sb="12" eb="13">
      <t>ハコ</t>
    </rPh>
    <rPh sb="19" eb="20">
      <t>ハコ</t>
    </rPh>
    <phoneticPr fontId="1"/>
  </si>
  <si>
    <t>Mサイズ２箱、Lサイズ１箱、Bサイズ１箱</t>
    <rPh sb="5" eb="6">
      <t>ハコ</t>
    </rPh>
    <rPh sb="12" eb="13">
      <t>ハコ</t>
    </rPh>
    <rPh sb="19" eb="20">
      <t>ハコ</t>
    </rPh>
    <phoneticPr fontId="1"/>
  </si>
  <si>
    <t>Ｓ・Ｍ・Ｌ各１パック</t>
    <rPh sb="5" eb="6">
      <t>カク</t>
    </rPh>
    <phoneticPr fontId="1"/>
  </si>
  <si>
    <t>Ｓ・Ｍ・Ｌ各２パック</t>
    <rPh sb="5" eb="6">
      <t>カク</t>
    </rPh>
    <phoneticPr fontId="1"/>
  </si>
  <si>
    <t>青・橙各10枚</t>
    <rPh sb="0" eb="1">
      <t>アオ</t>
    </rPh>
    <rPh sb="2" eb="3">
      <t>ダイダイ</t>
    </rPh>
    <rPh sb="3" eb="4">
      <t>カク</t>
    </rPh>
    <rPh sb="6" eb="7">
      <t>マイ</t>
    </rPh>
    <phoneticPr fontId="1"/>
  </si>
  <si>
    <t>30リットル・45リットル各100枚</t>
    <rPh sb="13" eb="14">
      <t>カク</t>
    </rPh>
    <rPh sb="17" eb="18">
      <t>マイ</t>
    </rPh>
    <phoneticPr fontId="1"/>
  </si>
  <si>
    <t>Ａ３・Ａ４サイズ各１枚</t>
    <rPh sb="8" eb="9">
      <t>カク</t>
    </rPh>
    <rPh sb="10" eb="11">
      <t>マイ</t>
    </rPh>
    <phoneticPr fontId="1"/>
  </si>
  <si>
    <t xml:space="preserve"> ゴミ袋（90リットル）</t>
    <rPh sb="3" eb="4">
      <t>ブクロ</t>
    </rPh>
    <phoneticPr fontId="1"/>
  </si>
  <si>
    <t xml:space="preserve"> ビニール袋（20リットル）</t>
    <rPh sb="5" eb="6">
      <t>ブクロ</t>
    </rPh>
    <phoneticPr fontId="1"/>
  </si>
  <si>
    <t>２個</t>
    <rPh sb="1" eb="2">
      <t>コ</t>
    </rPh>
    <phoneticPr fontId="1"/>
  </si>
  <si>
    <t>２台</t>
    <rPh sb="1" eb="2">
      <t>ダイ</t>
    </rPh>
    <phoneticPr fontId="1"/>
  </si>
  <si>
    <t>１セット</t>
    <phoneticPr fontId="1"/>
  </si>
  <si>
    <t>20セット／１箱</t>
    <rPh sb="7" eb="8">
      <t>ハコ</t>
    </rPh>
    <phoneticPr fontId="1"/>
  </si>
  <si>
    <t>96巻／１箱</t>
    <rPh sb="2" eb="3">
      <t>マキ</t>
    </rPh>
    <rPh sb="5" eb="6">
      <t>ハコ</t>
    </rPh>
    <phoneticPr fontId="1"/>
  </si>
  <si>
    <t>乾電池：単四３本/１個</t>
    <rPh sb="4" eb="5">
      <t>タン</t>
    </rPh>
    <rPh sb="5" eb="6">
      <t>ヨン</t>
    </rPh>
    <rPh sb="7" eb="8">
      <t>ホン</t>
    </rPh>
    <rPh sb="10" eb="11">
      <t>コ</t>
    </rPh>
    <phoneticPr fontId="1"/>
  </si>
  <si>
    <t>乾電池：単三３本/１台</t>
    <rPh sb="4" eb="5">
      <t>タン</t>
    </rPh>
    <rPh sb="5" eb="6">
      <t>サン</t>
    </rPh>
    <rPh sb="7" eb="8">
      <t>ホン</t>
    </rPh>
    <rPh sb="10" eb="11">
      <t>ダイ</t>
    </rPh>
    <phoneticPr fontId="1"/>
  </si>
  <si>
    <t>乾電池：単四２本/１台</t>
    <rPh sb="4" eb="5">
      <t>タン</t>
    </rPh>
    <rPh sb="5" eb="6">
      <t>ヨン</t>
    </rPh>
    <rPh sb="7" eb="8">
      <t>ホン</t>
    </rPh>
    <rPh sb="10" eb="11">
      <t>ダイ</t>
    </rPh>
    <phoneticPr fontId="1"/>
  </si>
  <si>
    <t>乾電池：単二２本、単三１本/１個</t>
    <rPh sb="4" eb="5">
      <t>タン</t>
    </rPh>
    <rPh sb="5" eb="6">
      <t>ニ</t>
    </rPh>
    <rPh sb="7" eb="8">
      <t>ホン</t>
    </rPh>
    <rPh sb="9" eb="11">
      <t>タンサン</t>
    </rPh>
    <rPh sb="12" eb="13">
      <t>ホン</t>
    </rPh>
    <rPh sb="15" eb="16">
      <t>コ</t>
    </rPh>
    <phoneticPr fontId="1"/>
  </si>
  <si>
    <t>乾電池：単三２本/１個</t>
    <rPh sb="4" eb="5">
      <t>タン</t>
    </rPh>
    <rPh sb="5" eb="6">
      <t>サン</t>
    </rPh>
    <rPh sb="7" eb="8">
      <t>ホン</t>
    </rPh>
    <rPh sb="10" eb="11">
      <t>コ</t>
    </rPh>
    <phoneticPr fontId="1"/>
  </si>
  <si>
    <t>乾電池：単三４本/１台</t>
    <rPh sb="5" eb="6">
      <t>サン</t>
    </rPh>
    <phoneticPr fontId="1"/>
  </si>
  <si>
    <t>乾電池：単二６本/１個</t>
    <rPh sb="4" eb="5">
      <t>タン</t>
    </rPh>
    <rPh sb="5" eb="6">
      <t>ニ</t>
    </rPh>
    <rPh sb="7" eb="8">
      <t>ホン</t>
    </rPh>
    <rPh sb="10" eb="11">
      <t>コ</t>
    </rPh>
    <phoneticPr fontId="1"/>
  </si>
  <si>
    <t>12本／ガス式発電機１台</t>
    <rPh sb="2" eb="3">
      <t>ホン</t>
    </rPh>
    <rPh sb="6" eb="7">
      <t>シキ</t>
    </rPh>
    <rPh sb="7" eb="10">
      <t>ハツデンキ</t>
    </rPh>
    <rPh sb="11" eb="12">
      <t>ダイ</t>
    </rPh>
    <phoneticPr fontId="1"/>
  </si>
  <si>
    <t>普通サイズ、小さめサイズ各１箱</t>
    <rPh sb="0" eb="2">
      <t>フツウ</t>
    </rPh>
    <rPh sb="6" eb="7">
      <t>チイ</t>
    </rPh>
    <rPh sb="12" eb="13">
      <t>カク</t>
    </rPh>
    <rPh sb="14" eb="15">
      <t>ハコ</t>
    </rPh>
    <phoneticPr fontId="1"/>
  </si>
  <si>
    <t>ＬＥＤライトを吊るす用</t>
    <rPh sb="7" eb="8">
      <t>ツ</t>
    </rPh>
    <rPh sb="10" eb="11">
      <t>ヨウ</t>
    </rPh>
    <phoneticPr fontId="1"/>
  </si>
  <si>
    <t>24缶／１箱、７年保存※Ｒ１は配備無し</t>
    <rPh sb="15" eb="17">
      <t>ハイビ</t>
    </rPh>
    <rPh sb="17" eb="18">
      <t>ナ</t>
    </rPh>
    <phoneticPr fontId="1"/>
  </si>
  <si>
    <t>70食／１箱、５年保存</t>
    <phoneticPr fontId="1"/>
  </si>
  <si>
    <t>20食／1箱、５年保存</t>
    <phoneticPr fontId="1"/>
  </si>
  <si>
    <t>20食／１箱、５年保存</t>
    <phoneticPr fontId="1"/>
  </si>
  <si>
    <t>45食／１箱、５年保存</t>
    <phoneticPr fontId="1"/>
  </si>
  <si>
    <t>ガソリン缶～カセットガスボンベの収納用</t>
    <rPh sb="4" eb="5">
      <t>カン</t>
    </rPh>
    <rPh sb="16" eb="18">
      <t>シュウノウ</t>
    </rPh>
    <rPh sb="18" eb="19">
      <t>ヨウ</t>
    </rPh>
    <phoneticPr fontId="1"/>
  </si>
  <si>
    <t xml:space="preserve"> 泡ハンドソープ</t>
    <rPh sb="1" eb="2">
      <t>アワ</t>
    </rPh>
    <phoneticPr fontId="1"/>
  </si>
  <si>
    <t xml:space="preserve"> ペーパータオル</t>
    <phoneticPr fontId="1"/>
  </si>
  <si>
    <t>２個</t>
    <rPh sb="1" eb="2">
      <t>コ</t>
    </rPh>
    <phoneticPr fontId="1"/>
  </si>
  <si>
    <t>救助資機材</t>
    <rPh sb="0" eb="2">
      <t>キュウジョ</t>
    </rPh>
    <rPh sb="2" eb="5">
      <t>シキザイ</t>
    </rPh>
    <phoneticPr fontId="1"/>
  </si>
  <si>
    <t xml:space="preserve"> 清浄・除菌剤ジョキスト</t>
    <rPh sb="1" eb="3">
      <t>セイジョウ</t>
    </rPh>
    <rPh sb="4" eb="6">
      <t>ジョキン</t>
    </rPh>
    <rPh sb="6" eb="7">
      <t>ザイ</t>
    </rPh>
    <phoneticPr fontId="1"/>
  </si>
  <si>
    <t>500ml</t>
    <phoneticPr fontId="1"/>
  </si>
  <si>
    <t>１リットル</t>
    <phoneticPr fontId="1"/>
  </si>
  <si>
    <t xml:space="preserve"> 手指消毒剤ウィル・ステラVH</t>
    <rPh sb="1" eb="2">
      <t>テ</t>
    </rPh>
    <rPh sb="2" eb="3">
      <t>ユビ</t>
    </rPh>
    <rPh sb="3" eb="6">
      <t>ショウドクザイ</t>
    </rPh>
    <phoneticPr fontId="1"/>
  </si>
  <si>
    <t>10リットル</t>
    <phoneticPr fontId="1"/>
  </si>
  <si>
    <t>120枚／１箱</t>
    <rPh sb="3" eb="4">
      <t>マイ</t>
    </rPh>
    <rPh sb="6" eb="7">
      <t>ハコ</t>
    </rPh>
    <phoneticPr fontId="1"/>
  </si>
  <si>
    <t>20個／１箱、乾電池：単四４本/１個</t>
    <rPh sb="2" eb="3">
      <t>コ</t>
    </rPh>
    <rPh sb="5" eb="6">
      <t>ハコ</t>
    </rPh>
    <rPh sb="11" eb="12">
      <t>タン</t>
    </rPh>
    <rPh sb="12" eb="13">
      <t>ヨン</t>
    </rPh>
    <rPh sb="14" eb="15">
      <t>ホン</t>
    </rPh>
    <rPh sb="17" eb="18">
      <t>コ</t>
    </rPh>
    <phoneticPr fontId="1"/>
  </si>
  <si>
    <t xml:space="preserve"> アルコール消毒液</t>
    <phoneticPr fontId="1"/>
  </si>
  <si>
    <t>500ml、20本／１箱</t>
    <rPh sb="8" eb="9">
      <t>ホン</t>
    </rPh>
    <rPh sb="11" eb="12">
      <t>ハコ</t>
    </rPh>
    <phoneticPr fontId="1"/>
  </si>
  <si>
    <t>屋外でも使用可</t>
    <phoneticPr fontId="1"/>
  </si>
  <si>
    <t>内２台泉区独自配備</t>
    <rPh sb="0" eb="1">
      <t>ウチ</t>
    </rPh>
    <rPh sb="2" eb="3">
      <t>ダイ</t>
    </rPh>
    <rPh sb="3" eb="5">
      <t>イズミク</t>
    </rPh>
    <rPh sb="5" eb="7">
      <t>ドクジ</t>
    </rPh>
    <rPh sb="7" eb="9">
      <t>ハイビ</t>
    </rPh>
    <phoneticPr fontId="1"/>
  </si>
  <si>
    <t>20リットル</t>
    <phoneticPr fontId="1"/>
  </si>
  <si>
    <t>60枚／１箱、ポンプ１個付き</t>
    <rPh sb="2" eb="3">
      <t>マイ</t>
    </rPh>
    <rPh sb="5" eb="6">
      <t>ハコ</t>
    </rPh>
    <phoneticPr fontId="1"/>
  </si>
  <si>
    <t xml:space="preserve"> ガソリン缶</t>
    <phoneticPr fontId="1"/>
  </si>
  <si>
    <t>１リットル</t>
    <phoneticPr fontId="1"/>
  </si>
  <si>
    <t xml:space="preserve"> 灯油缶</t>
    <phoneticPr fontId="1"/>
  </si>
  <si>
    <t>１リットル、小学校拠点のみ</t>
    <rPh sb="6" eb="9">
      <t>ショウガッコウ</t>
    </rPh>
    <rPh sb="9" eb="11">
      <t>キョテン</t>
    </rPh>
    <phoneticPr fontId="1"/>
  </si>
  <si>
    <t>内１台まかないくん用</t>
    <rPh sb="0" eb="1">
      <t>ウチ</t>
    </rPh>
    <rPh sb="2" eb="3">
      <t>ダイ</t>
    </rPh>
    <rPh sb="9" eb="10">
      <t>ヨウ</t>
    </rPh>
    <phoneticPr fontId="1"/>
  </si>
  <si>
    <t>10枚</t>
    <rPh sb="2" eb="3">
      <t>マイ</t>
    </rPh>
    <phoneticPr fontId="1"/>
  </si>
  <si>
    <t xml:space="preserve"> 口腔ケアウェッティー</t>
    <rPh sb="1" eb="3">
      <t>コウクウ</t>
    </rPh>
    <phoneticPr fontId="1"/>
  </si>
  <si>
    <t>２個</t>
    <rPh sb="1" eb="2">
      <t>コ</t>
    </rPh>
    <phoneticPr fontId="1"/>
  </si>
  <si>
    <t>１個</t>
    <rPh sb="1" eb="2">
      <t>コ</t>
    </rPh>
    <phoneticPr fontId="1"/>
  </si>
  <si>
    <t>２セット／１箱</t>
    <rPh sb="6" eb="7">
      <t>ハコ</t>
    </rPh>
    <phoneticPr fontId="1"/>
  </si>
  <si>
    <t>１箱</t>
    <rPh sb="1" eb="2">
      <t>ハコ</t>
    </rPh>
    <phoneticPr fontId="1"/>
  </si>
  <si>
    <t xml:space="preserve"> 赤　2021年度製造　2027.1廃棄</t>
    <rPh sb="1" eb="2">
      <t>アカ</t>
    </rPh>
    <rPh sb="7" eb="8">
      <t>ネン</t>
    </rPh>
    <rPh sb="8" eb="9">
      <t>ド</t>
    </rPh>
    <rPh sb="9" eb="11">
      <t>セイゾウ</t>
    </rPh>
    <rPh sb="18" eb="20">
      <t>ハイキ</t>
    </rPh>
    <phoneticPr fontId="1"/>
  </si>
  <si>
    <t>５個</t>
    <rPh sb="1" eb="2">
      <t>コ</t>
    </rPh>
    <phoneticPr fontId="1"/>
  </si>
  <si>
    <t>４個</t>
    <rPh sb="1" eb="2">
      <t>コ</t>
    </rPh>
    <phoneticPr fontId="1"/>
  </si>
  <si>
    <t>30セット</t>
    <phoneticPr fontId="1"/>
  </si>
  <si>
    <t>10セット／１包で納品</t>
    <rPh sb="7" eb="8">
      <t>ツツミ</t>
    </rPh>
    <rPh sb="9" eb="11">
      <t>ノウヒン</t>
    </rPh>
    <phoneticPr fontId="1"/>
  </si>
  <si>
    <t>20足</t>
    <rPh sb="2" eb="3">
      <t>ソク</t>
    </rPh>
    <phoneticPr fontId="1"/>
  </si>
  <si>
    <t>１箱：50本入り×４ケース、合計400本</t>
    <rPh sb="1" eb="2">
      <t>ハコ</t>
    </rPh>
    <rPh sb="5" eb="7">
      <t>ホンイ</t>
    </rPh>
    <rPh sb="14" eb="16">
      <t>ゴウケイ</t>
    </rPh>
    <rPh sb="19" eb="20">
      <t>ホン</t>
    </rPh>
    <phoneticPr fontId="1"/>
  </si>
  <si>
    <t xml:space="preserve"> ガス式発電機　※内１台泉区独自配備品</t>
    <rPh sb="3" eb="4">
      <t>シキ</t>
    </rPh>
    <rPh sb="4" eb="7">
      <t>ハツデンキ</t>
    </rPh>
    <phoneticPr fontId="1"/>
  </si>
  <si>
    <t>コイン電池：CR2016/1個</t>
    <phoneticPr fontId="1"/>
  </si>
  <si>
    <t xml:space="preserve"> 赤　2021年度製造　2029.1廃棄</t>
    <rPh sb="1" eb="2">
      <t>アカ</t>
    </rPh>
    <rPh sb="7" eb="9">
      <t>ネンド</t>
    </rPh>
    <rPh sb="9" eb="11">
      <t>セイゾウ</t>
    </rPh>
    <phoneticPr fontId="1"/>
  </si>
  <si>
    <t>M・Lサイズ各10足、コンテナボックスに収納</t>
    <rPh sb="6" eb="7">
      <t>カク</t>
    </rPh>
    <rPh sb="9" eb="10">
      <t>ソク</t>
    </rPh>
    <rPh sb="20" eb="22">
      <t>シュウノウ</t>
    </rPh>
    <phoneticPr fontId="1"/>
  </si>
  <si>
    <t xml:space="preserve"> 青　2022年度製造</t>
    <rPh sb="1" eb="2">
      <t>アオ</t>
    </rPh>
    <rPh sb="7" eb="9">
      <t>ネンド</t>
    </rPh>
    <rPh sb="9" eb="11">
      <t>セイゾウ</t>
    </rPh>
    <phoneticPr fontId="1"/>
  </si>
  <si>
    <t>14箱</t>
    <rPh sb="2" eb="3">
      <t>ハコ</t>
    </rPh>
    <phoneticPr fontId="1"/>
  </si>
  <si>
    <t>乾電池：単四２本</t>
    <rPh sb="0" eb="3">
      <t>カンデンチ</t>
    </rPh>
    <rPh sb="4" eb="5">
      <t>タン</t>
    </rPh>
    <rPh sb="5" eb="6">
      <t>ヨン</t>
    </rPh>
    <rPh sb="7" eb="8">
      <t>ホン</t>
    </rPh>
    <phoneticPr fontId="1"/>
  </si>
  <si>
    <t>LED式</t>
    <rPh sb="3" eb="4">
      <t>シキ</t>
    </rPh>
    <phoneticPr fontId="1"/>
  </si>
  <si>
    <t>３個</t>
    <rPh sb="1" eb="2">
      <t>コ</t>
    </rPh>
    <phoneticPr fontId="1"/>
  </si>
  <si>
    <t>１枚</t>
    <rPh sb="1" eb="2">
      <t>マイ</t>
    </rPh>
    <phoneticPr fontId="1"/>
  </si>
  <si>
    <t>１台</t>
    <rPh sb="1" eb="2">
      <t>ダイ</t>
    </rPh>
    <phoneticPr fontId="1"/>
  </si>
  <si>
    <t>１セット</t>
    <phoneticPr fontId="1"/>
  </si>
  <si>
    <t>１個</t>
    <rPh sb="1" eb="2">
      <t>コ</t>
    </rPh>
    <phoneticPr fontId="1"/>
  </si>
  <si>
    <t>老眼鏡セット収納用</t>
    <rPh sb="0" eb="3">
      <t>ロウガンキョウ</t>
    </rPh>
    <rPh sb="6" eb="8">
      <t>シュウノウ</t>
    </rPh>
    <rPh sb="8" eb="9">
      <t>ヨウ</t>
    </rPh>
    <phoneticPr fontId="1"/>
  </si>
  <si>
    <t>２台</t>
    <rPh sb="1" eb="2">
      <t>ダイ</t>
    </rPh>
    <phoneticPr fontId="1"/>
  </si>
  <si>
    <t>乾電池：単三４本</t>
    <rPh sb="0" eb="3">
      <t>カンデンチ</t>
    </rPh>
    <rPh sb="4" eb="5">
      <t>タン</t>
    </rPh>
    <rPh sb="5" eb="6">
      <t>サン</t>
    </rPh>
    <rPh sb="7" eb="8">
      <t>ホン</t>
    </rPh>
    <phoneticPr fontId="1"/>
  </si>
  <si>
    <t>受付時に使用（有症状状者用）</t>
    <rPh sb="0" eb="3">
      <t>ウケツケジ</t>
    </rPh>
    <rPh sb="4" eb="6">
      <t>シヨウ</t>
    </rPh>
    <rPh sb="7" eb="12">
      <t>ユウショウジョウジョウシャ</t>
    </rPh>
    <rPh sb="12" eb="13">
      <t>ヨウ</t>
    </rPh>
    <phoneticPr fontId="1"/>
  </si>
  <si>
    <t xml:space="preserve"> 黄　2023年度製造</t>
    <rPh sb="1" eb="2">
      <t>キ</t>
    </rPh>
    <rPh sb="7" eb="9">
      <t>ネンド</t>
    </rPh>
    <rPh sb="9" eb="11">
      <t>セイゾウ</t>
    </rPh>
    <phoneticPr fontId="1"/>
  </si>
  <si>
    <t xml:space="preserve"> 黄　2023年度製造</t>
    <rPh sb="1" eb="2">
      <t>キ</t>
    </rPh>
    <phoneticPr fontId="1"/>
  </si>
  <si>
    <t>１台</t>
    <rPh sb="1" eb="2">
      <t>ダイ</t>
    </rPh>
    <phoneticPr fontId="1"/>
  </si>
  <si>
    <t>防雨型4ツ口コンセント</t>
    <phoneticPr fontId="1"/>
  </si>
  <si>
    <t xml:space="preserve"> 白　2024年度製造</t>
    <rPh sb="1" eb="2">
      <t>シロ</t>
    </rPh>
    <rPh sb="7" eb="9">
      <t>ネンド</t>
    </rPh>
    <rPh sb="9" eb="11">
      <t>セイゾウ</t>
    </rPh>
    <phoneticPr fontId="1"/>
  </si>
  <si>
    <t xml:space="preserve"> 白　2024年度製造</t>
    <rPh sb="1" eb="2">
      <t>シロ</t>
    </rPh>
    <phoneticPr fontId="1"/>
  </si>
  <si>
    <t>液体ミルク</t>
    <rPh sb="0" eb="2">
      <t>エキタイ</t>
    </rPh>
    <phoneticPr fontId="1"/>
  </si>
  <si>
    <t>カセットコンロ</t>
    <phoneticPr fontId="1"/>
  </si>
  <si>
    <t>カセットボンベ</t>
    <phoneticPr fontId="1"/>
  </si>
  <si>
    <t>なべ</t>
    <phoneticPr fontId="1"/>
  </si>
  <si>
    <t>令和６年度に横浜市が配備</t>
    <rPh sb="0" eb="2">
      <t>レイワ</t>
    </rPh>
    <rPh sb="3" eb="5">
      <t>ネンド</t>
    </rPh>
    <rPh sb="6" eb="9">
      <t>ヨコハマシ</t>
    </rPh>
    <rPh sb="10" eb="12">
      <t>ハイビ</t>
    </rPh>
    <phoneticPr fontId="1"/>
  </si>
  <si>
    <t xml:space="preserve"> 黒　2025年度製造</t>
    <rPh sb="1" eb="2">
      <t>クロ</t>
    </rPh>
    <rPh sb="7" eb="9">
      <t>ネンド</t>
    </rPh>
    <rPh sb="9" eb="11">
      <t>セイゾウ</t>
    </rPh>
    <phoneticPr fontId="1"/>
  </si>
  <si>
    <t>２台</t>
    <rPh sb="1" eb="2">
      <t>ダイ</t>
    </rPh>
    <phoneticPr fontId="1"/>
  </si>
  <si>
    <t>１台</t>
    <rPh sb="1" eb="2">
      <t>ダイ</t>
    </rPh>
    <phoneticPr fontId="1"/>
  </si>
  <si>
    <t>資機材</t>
  </si>
  <si>
    <t>数量</t>
  </si>
  <si>
    <t>クアッドマルチパネル</t>
  </si>
  <si>
    <t>ランタンplus</t>
  </si>
  <si>
    <t>２個</t>
  </si>
  <si>
    <t>（携帯電話の</t>
  </si>
  <si>
    <t>充電が可能）</t>
  </si>
  <si>
    <t>5W×3灯 フリーアーム式LED</t>
  </si>
  <si>
    <t>乾電池センサーライト</t>
  </si>
  <si>
    <t>１個</t>
  </si>
  <si>
    <t>（全光束　1350ルーメン）</t>
  </si>
  <si>
    <t>アルカリ乾電池　単1形</t>
  </si>
  <si>
    <t>３個</t>
  </si>
  <si>
    <t>（６本パック）</t>
  </si>
  <si>
    <t>★</t>
    <phoneticPr fontId="1"/>
  </si>
  <si>
    <t>LEDセンサーライト（RITEX　LED-320）</t>
    <phoneticPr fontId="1"/>
  </si>
  <si>
    <t>乾電池：単１　８本/１台</t>
    <rPh sb="11" eb="12">
      <t>ダイ</t>
    </rPh>
    <phoneticPr fontId="1"/>
  </si>
  <si>
    <t>乾電池：単１　３本/１台</t>
    <phoneticPr fontId="1"/>
  </si>
  <si>
    <t>お尻ふき</t>
  </si>
  <si>
    <t>１箱</t>
  </si>
  <si>
    <t>（70枚入/1パック×20）</t>
  </si>
  <si>
    <t>歯磨きシート</t>
  </si>
  <si>
    <t>（100枚入り/１個）</t>
  </si>
  <si>
    <t>ソーラーパネル</t>
  </si>
  <si>
    <t>・最大出力100W</t>
  </si>
  <si>
    <t>電源タップ</t>
  </si>
  <si>
    <t>・タワー型12口タップ2m</t>
  </si>
  <si>
    <t>防雨型</t>
  </si>
  <si>
    <t>コードリール</t>
  </si>
  <si>
    <t>・防雨型4ツ口コンセント</t>
  </si>
  <si>
    <t>・アース付</t>
  </si>
  <si>
    <t>タワー型・１２口</t>
    <rPh sb="3" eb="4">
      <t>ガタ</t>
    </rPh>
    <rPh sb="7" eb="8">
      <t>クチ</t>
    </rPh>
    <phoneticPr fontId="1"/>
  </si>
  <si>
    <t>出力：USB-A（５V/2.4A）、USB-C（５V/３A）</t>
    <rPh sb="0" eb="2">
      <t>シュツリョク</t>
    </rPh>
    <phoneticPr fontId="1"/>
  </si>
  <si>
    <t>屋内型避難所用テント</t>
  </si>
  <si>
    <t>間仕切りパーテーション</t>
    <rPh sb="0" eb="3">
      <t>マジキ</t>
    </rPh>
    <phoneticPr fontId="1"/>
  </si>
  <si>
    <t>ポップアップテント（更衣室用）</t>
    <rPh sb="10" eb="14">
      <t>コウイシツヨウ</t>
    </rPh>
    <phoneticPr fontId="1"/>
  </si>
  <si>
    <t xml:space="preserve"> ヘッドライト</t>
    <phoneticPr fontId="1"/>
  </si>
  <si>
    <t xml:space="preserve"> 救急箱</t>
    <rPh sb="1" eb="4">
      <t>キュウキュウバコ</t>
    </rPh>
    <phoneticPr fontId="1"/>
  </si>
  <si>
    <t xml:space="preserve"> アマチュア無線用アンテナ</t>
    <rPh sb="6" eb="9">
      <t>ムセンヨウ</t>
    </rPh>
    <phoneticPr fontId="1"/>
  </si>
  <si>
    <t xml:space="preserve"> ケンウッド製</t>
    <phoneticPr fontId="1"/>
  </si>
  <si>
    <t xml:space="preserve"> 手回し発電式ラジオ</t>
    <rPh sb="1" eb="3">
      <t>テマワ</t>
    </rPh>
    <rPh sb="4" eb="6">
      <t>ハツデン</t>
    </rPh>
    <rPh sb="6" eb="7">
      <t>シキ</t>
    </rPh>
    <phoneticPr fontId="1"/>
  </si>
  <si>
    <t xml:space="preserve"> 手回し発電式ラジオ（Sony）</t>
    <rPh sb="1" eb="3">
      <t>テマワ</t>
    </rPh>
    <rPh sb="4" eb="6">
      <t>ハツデン</t>
    </rPh>
    <rPh sb="6" eb="7">
      <t>シキ</t>
    </rPh>
    <phoneticPr fontId="1"/>
  </si>
  <si>
    <t xml:space="preserve"> 多機能ＬＥＤ照明</t>
    <rPh sb="1" eb="4">
      <t>タキノウ</t>
    </rPh>
    <rPh sb="7" eb="9">
      <t>ショウメイ</t>
    </rPh>
    <phoneticPr fontId="1"/>
  </si>
  <si>
    <t xml:space="preserve"> ＬＥＤライト</t>
    <phoneticPr fontId="1"/>
  </si>
  <si>
    <t xml:space="preserve"> ＫＢライト（手回し充電ライト）</t>
    <rPh sb="7" eb="9">
      <t>テマワ</t>
    </rPh>
    <rPh sb="10" eb="12">
      <t>ジュウデン</t>
    </rPh>
    <phoneticPr fontId="1"/>
  </si>
  <si>
    <t xml:space="preserve"> 問診票</t>
    <phoneticPr fontId="1"/>
  </si>
  <si>
    <t>感染症対策キット</t>
    <rPh sb="0" eb="5">
      <t>カンセンショウタイサク</t>
    </rPh>
    <phoneticPr fontId="1"/>
  </si>
  <si>
    <t xml:space="preserve"> エアーマット暖</t>
    <rPh sb="7" eb="8">
      <t>ダン</t>
    </rPh>
    <phoneticPr fontId="1"/>
  </si>
  <si>
    <t xml:space="preserve"> 緊急用畳ロール</t>
    <rPh sb="1" eb="4">
      <t>キンキュウヨウ</t>
    </rPh>
    <rPh sb="4" eb="5">
      <t>タタミ</t>
    </rPh>
    <phoneticPr fontId="1"/>
  </si>
  <si>
    <t xml:space="preserve"> ポップアップテント（更衣室用）</t>
    <rPh sb="11" eb="13">
      <t>コウイ</t>
    </rPh>
    <rPh sb="13" eb="14">
      <t>シツ</t>
    </rPh>
    <rPh sb="14" eb="15">
      <t>ヨウ</t>
    </rPh>
    <phoneticPr fontId="1"/>
  </si>
  <si>
    <t xml:space="preserve"> 間仕切りパーテーション</t>
    <rPh sb="1" eb="4">
      <t>マジキ</t>
    </rPh>
    <phoneticPr fontId="1"/>
  </si>
  <si>
    <t xml:space="preserve"> 避難所内用テント（１人用）</t>
    <rPh sb="1" eb="4">
      <t>ヒナンジョ</t>
    </rPh>
    <rPh sb="4" eb="5">
      <t>ナイ</t>
    </rPh>
    <rPh sb="5" eb="6">
      <t>ヨウ</t>
    </rPh>
    <rPh sb="11" eb="13">
      <t>ニンヨウ</t>
    </rPh>
    <phoneticPr fontId="1"/>
  </si>
  <si>
    <t xml:space="preserve"> 避難所内用テント（２人用）</t>
    <rPh sb="1" eb="4">
      <t>ヒナンジョ</t>
    </rPh>
    <rPh sb="4" eb="5">
      <t>ナイ</t>
    </rPh>
    <rPh sb="5" eb="6">
      <t>ヨウ</t>
    </rPh>
    <rPh sb="11" eb="13">
      <t>ニンヨウ</t>
    </rPh>
    <phoneticPr fontId="1"/>
  </si>
  <si>
    <t xml:space="preserve"> 赤外線オイルヒーター</t>
    <rPh sb="1" eb="4">
      <t>セキガイセン</t>
    </rPh>
    <phoneticPr fontId="1"/>
  </si>
  <si>
    <t xml:space="preserve"> バケツ</t>
    <phoneticPr fontId="1"/>
  </si>
  <si>
    <t xml:space="preserve"> トイレ用サンダル</t>
    <rPh sb="4" eb="5">
      <t>ヨウ</t>
    </rPh>
    <phoneticPr fontId="1"/>
  </si>
  <si>
    <t xml:space="preserve"> お尻ふき</t>
    <rPh sb="2" eb="3">
      <t>シリ</t>
    </rPh>
    <phoneticPr fontId="1"/>
  </si>
  <si>
    <t xml:space="preserve"> 非常用ポリタンク</t>
    <rPh sb="1" eb="4">
      <t>ヒジョウヨウ</t>
    </rPh>
    <phoneticPr fontId="1"/>
  </si>
  <si>
    <t xml:space="preserve"> まかないくん用ざる</t>
    <phoneticPr fontId="1"/>
  </si>
  <si>
    <t xml:space="preserve"> 簡易炊飯袋（お袋のわざ）</t>
    <phoneticPr fontId="1"/>
  </si>
  <si>
    <t xml:space="preserve"> 鋳物ＬＰガスコンロ</t>
    <rPh sb="1" eb="3">
      <t>イモノ</t>
    </rPh>
    <phoneticPr fontId="1"/>
  </si>
  <si>
    <t xml:space="preserve"> 薪燃料かまどセット</t>
    <rPh sb="1" eb="2">
      <t>マキ</t>
    </rPh>
    <rPh sb="2" eb="4">
      <t>ネンリョウ</t>
    </rPh>
    <phoneticPr fontId="1"/>
  </si>
  <si>
    <t xml:space="preserve"> ガスマッチ</t>
    <phoneticPr fontId="1"/>
  </si>
  <si>
    <t xml:space="preserve"> アルミ寸胴鍋</t>
    <rPh sb="4" eb="6">
      <t>ズンドウ</t>
    </rPh>
    <rPh sb="6" eb="7">
      <t>ナベ</t>
    </rPh>
    <phoneticPr fontId="1"/>
  </si>
  <si>
    <t xml:space="preserve"> アタッシュケース（黒）</t>
    <rPh sb="10" eb="11">
      <t>クロ</t>
    </rPh>
    <phoneticPr fontId="1"/>
  </si>
  <si>
    <t>受付問診票</t>
    <rPh sb="0" eb="2">
      <t>ウケツケ</t>
    </rPh>
    <rPh sb="2" eb="5">
      <t>モンシンヒョウ</t>
    </rPh>
    <phoneticPr fontId="1"/>
  </si>
  <si>
    <t xml:space="preserve"> 障がい者等コミュニケーションツールキット</t>
    <rPh sb="1" eb="2">
      <t>ショウ</t>
    </rPh>
    <rPh sb="4" eb="5">
      <t>シャ</t>
    </rPh>
    <rPh sb="5" eb="6">
      <t>トウ</t>
    </rPh>
    <phoneticPr fontId="1"/>
  </si>
  <si>
    <t xml:space="preserve"> 文房具セット</t>
    <rPh sb="1" eb="4">
      <t>ブンボウグ</t>
    </rPh>
    <phoneticPr fontId="1"/>
  </si>
  <si>
    <t xml:space="preserve"> ハサミ</t>
    <phoneticPr fontId="1"/>
  </si>
  <si>
    <t xml:space="preserve"> カッター</t>
    <phoneticPr fontId="1"/>
  </si>
  <si>
    <t xml:space="preserve"> 使い捨て鉛筆</t>
    <rPh sb="1" eb="2">
      <t>ツカ</t>
    </rPh>
    <rPh sb="3" eb="4">
      <t>ス</t>
    </rPh>
    <rPh sb="5" eb="7">
      <t>エンピツ</t>
    </rPh>
    <phoneticPr fontId="1"/>
  </si>
  <si>
    <t xml:space="preserve"> 電子メモパッド</t>
    <rPh sb="1" eb="3">
      <t>デンシ</t>
    </rPh>
    <phoneticPr fontId="1"/>
  </si>
  <si>
    <t xml:space="preserve"> 携帯助聴器</t>
    <rPh sb="1" eb="3">
      <t>ケイタイ</t>
    </rPh>
    <rPh sb="3" eb="4">
      <t>ジョ</t>
    </rPh>
    <rPh sb="4" eb="5">
      <t>チョウ</t>
    </rPh>
    <rPh sb="5" eb="6">
      <t>キ</t>
    </rPh>
    <phoneticPr fontId="1"/>
  </si>
  <si>
    <t xml:space="preserve"> 立入禁止テープ</t>
    <rPh sb="1" eb="3">
      <t>タチイリ</t>
    </rPh>
    <rPh sb="3" eb="5">
      <t>キンシ</t>
    </rPh>
    <phoneticPr fontId="1"/>
  </si>
  <si>
    <t xml:space="preserve"> 工具セット</t>
    <rPh sb="1" eb="3">
      <t>コウグ</t>
    </rPh>
    <phoneticPr fontId="1"/>
  </si>
  <si>
    <t xml:space="preserve"> 掲示板</t>
    <rPh sb="1" eb="4">
      <t>ケイジバン</t>
    </rPh>
    <phoneticPr fontId="1"/>
  </si>
  <si>
    <t xml:space="preserve"> 災害用自転車</t>
    <rPh sb="1" eb="4">
      <t>サイガイヨウ</t>
    </rPh>
    <rPh sb="4" eb="7">
      <t>ジテンシャ</t>
    </rPh>
    <phoneticPr fontId="1"/>
  </si>
  <si>
    <t xml:space="preserve"> 折り畳み車椅子</t>
    <rPh sb="1" eb="2">
      <t>オ</t>
    </rPh>
    <rPh sb="3" eb="4">
      <t>タタ</t>
    </rPh>
    <rPh sb="5" eb="8">
      <t>クルマイス</t>
    </rPh>
    <phoneticPr fontId="1"/>
  </si>
  <si>
    <t xml:space="preserve"> 台車</t>
    <rPh sb="1" eb="3">
      <t>ダイシャ</t>
    </rPh>
    <phoneticPr fontId="1"/>
  </si>
  <si>
    <t>老眼鏡セット</t>
    <rPh sb="0" eb="3">
      <t>ロウガンキョウ</t>
    </rPh>
    <phoneticPr fontId="1"/>
  </si>
  <si>
    <t>アクリルケース</t>
    <phoneticPr fontId="1"/>
  </si>
  <si>
    <t>拡声器スピーカー</t>
    <rPh sb="0" eb="3">
      <t>カクセイキ</t>
    </rPh>
    <phoneticPr fontId="1"/>
  </si>
  <si>
    <t xml:space="preserve"> 鍵穴スプレー</t>
    <rPh sb="1" eb="3">
      <t>カギアナ</t>
    </rPh>
    <phoneticPr fontId="1"/>
  </si>
  <si>
    <t xml:space="preserve"> Ｓ字フック</t>
    <rPh sb="2" eb="3">
      <t>ジ</t>
    </rPh>
    <phoneticPr fontId="1"/>
  </si>
  <si>
    <t xml:space="preserve"> マグネットフック</t>
    <phoneticPr fontId="1"/>
  </si>
  <si>
    <t xml:space="preserve"> 桃　2025年度製造</t>
    <rPh sb="1" eb="2">
      <t>モモ</t>
    </rPh>
    <phoneticPr fontId="1"/>
  </si>
  <si>
    <t xml:space="preserve"> 青　2022年度製造</t>
    <phoneticPr fontId="1"/>
  </si>
  <si>
    <t xml:space="preserve"> 赤　2025年度製造</t>
    <rPh sb="1" eb="2">
      <t>アカ</t>
    </rPh>
    <phoneticPr fontId="1"/>
  </si>
  <si>
    <t>折りたたみ式ヘルメット</t>
    <rPh sb="0" eb="1">
      <t>オ</t>
    </rPh>
    <rPh sb="5" eb="6">
      <t>シキ</t>
    </rPh>
    <phoneticPr fontId="1"/>
  </si>
  <si>
    <t>レトルト食品</t>
    <rPh sb="4" eb="6">
      <t>ショクヒン</t>
    </rPh>
    <phoneticPr fontId="1"/>
  </si>
  <si>
    <t>ペットボトル飲料</t>
    <rPh sb="6" eb="8">
      <t>インリョウ</t>
    </rPh>
    <phoneticPr fontId="1"/>
  </si>
  <si>
    <t>身体拭き　兼　おしりふき</t>
    <rPh sb="0" eb="3">
      <t>カラダフ</t>
    </rPh>
    <rPh sb="5" eb="6">
      <t>ケン</t>
    </rPh>
    <phoneticPr fontId="1"/>
  </si>
  <si>
    <t>口腔ケア用品</t>
    <rPh sb="0" eb="2">
      <t>コウクウ</t>
    </rPh>
    <rPh sb="4" eb="6">
      <t>ヨウヒン</t>
    </rPh>
    <phoneticPr fontId="1"/>
  </si>
  <si>
    <t>エアマット</t>
    <phoneticPr fontId="1"/>
  </si>
  <si>
    <t>更新（８～９月）</t>
    <rPh sb="0" eb="2">
      <t>コウシン</t>
    </rPh>
    <rPh sb="6" eb="7">
      <t>ガツ</t>
    </rPh>
    <phoneticPr fontId="1"/>
  </si>
  <si>
    <t>追加（８月～９月）</t>
    <rPh sb="0" eb="2">
      <t>ツイカ</t>
    </rPh>
    <phoneticPr fontId="1"/>
  </si>
  <si>
    <t>確認数量</t>
    <rPh sb="0" eb="2">
      <t>カクニン</t>
    </rPh>
    <rPh sb="2" eb="4">
      <t>スウリョウ</t>
    </rPh>
    <phoneticPr fontId="1"/>
  </si>
  <si>
    <t>拠点ごとに購入・管理</t>
    <rPh sb="0" eb="2">
      <t>キョテン</t>
    </rPh>
    <rPh sb="5" eb="7">
      <t>コウニュウ</t>
    </rPh>
    <rPh sb="8" eb="10">
      <t>カンリ</t>
    </rPh>
    <phoneticPr fontId="1"/>
  </si>
  <si>
    <t>収納袋に入れ保管
①地域防災拠点開設中（3ｍ×0.8ｍ）
②避難者向け案内文（0.8ｍ×0.6ｍ）</t>
    <rPh sb="0" eb="3">
      <t>シュウノウブクロ</t>
    </rPh>
    <rPh sb="4" eb="5">
      <t>イ</t>
    </rPh>
    <rPh sb="6" eb="8">
      <t>ホカン</t>
    </rPh>
    <rPh sb="10" eb="19">
      <t>チイキボウサイキョテンカイセツチュウ</t>
    </rPh>
    <rPh sb="30" eb="33">
      <t>ヒナンシャ</t>
    </rPh>
    <rPh sb="33" eb="34">
      <t>ム</t>
    </rPh>
    <rPh sb="35" eb="37">
      <t>アンナイ</t>
    </rPh>
    <rPh sb="37" eb="38">
      <t>ブン</t>
    </rPh>
    <phoneticPr fontId="1"/>
  </si>
  <si>
    <r>
      <t xml:space="preserve">防雨型コードリール
</t>
    </r>
    <r>
      <rPr>
        <sz val="8"/>
        <rFont val="ＭＳ Ｐゴシック"/>
        <family val="3"/>
        <charset val="128"/>
      </rPr>
      <t>（HATAYA　SS-30K　サンデーレインボーリール）</t>
    </r>
    <phoneticPr fontId="1"/>
  </si>
  <si>
    <r>
      <t xml:space="preserve">LEDランタン
</t>
    </r>
    <r>
      <rPr>
        <sz val="8"/>
        <rFont val="ＭＳ Ｐゴシック"/>
        <family val="3"/>
        <charset val="128"/>
      </rPr>
      <t>（Coleman　クアッドマルチパネルランタンPlus）</t>
    </r>
    <phoneticPr fontId="1"/>
  </si>
  <si>
    <t>歯みがきシート（ボトルタイプ・100枚/個）</t>
    <rPh sb="0" eb="1">
      <t>ハ</t>
    </rPh>
    <rPh sb="18" eb="19">
      <t>マイ</t>
    </rPh>
    <rPh sb="20" eb="21">
      <t>コ</t>
    </rPh>
    <phoneticPr fontId="1"/>
  </si>
  <si>
    <t xml:space="preserve"> 拠点開設横断幕</t>
    <rPh sb="1" eb="3">
      <t>キョテン</t>
    </rPh>
    <rPh sb="3" eb="5">
      <t>カイセツ</t>
    </rPh>
    <rPh sb="5" eb="8">
      <t>オウダンマク</t>
    </rPh>
    <phoneticPr fontId="1"/>
  </si>
  <si>
    <t>オフロード台車（YAMAZEN）</t>
    <phoneticPr fontId="1"/>
  </si>
  <si>
    <t>ソーラーパネル（JACKERY　SolarSaga100）</t>
    <phoneticPr fontId="1"/>
  </si>
  <si>
    <t>電源タップ　（エレコム）　</t>
    <rPh sb="0" eb="2">
      <t>デンゲン</t>
    </rPh>
    <phoneticPr fontId="1"/>
  </si>
  <si>
    <t xml:space="preserve"> 水缶詰（350ｍｌ）　【計画数量：2,000缶】</t>
    <rPh sb="1" eb="2">
      <t>ミズ</t>
    </rPh>
    <rPh sb="2" eb="4">
      <t>カンヅメ</t>
    </rPh>
    <rPh sb="13" eb="17">
      <t>ケイカクスウリョウ</t>
    </rPh>
    <rPh sb="23" eb="24">
      <t>カン</t>
    </rPh>
    <phoneticPr fontId="1"/>
  </si>
  <si>
    <t xml:space="preserve"> クラッカー 　【計画数量：900食】</t>
    <rPh sb="17" eb="18">
      <t>ショク</t>
    </rPh>
    <phoneticPr fontId="1"/>
  </si>
  <si>
    <t xml:space="preserve"> ライスクッキー　　【計画数量：100食】</t>
    <rPh sb="19" eb="20">
      <t>ショク</t>
    </rPh>
    <phoneticPr fontId="1"/>
  </si>
  <si>
    <t xml:space="preserve"> 缶入り保存パン　【計画数量：1,000食】</t>
    <rPh sb="1" eb="2">
      <t>カン</t>
    </rPh>
    <rPh sb="2" eb="3">
      <t>イ</t>
    </rPh>
    <rPh sb="4" eb="6">
      <t>ホゾン</t>
    </rPh>
    <rPh sb="20" eb="21">
      <t>ショク</t>
    </rPh>
    <phoneticPr fontId="1"/>
  </si>
  <si>
    <t xml:space="preserve"> おかゆ　【計画数量：460食】</t>
    <rPh sb="14" eb="15">
      <t>ショク</t>
    </rPh>
    <phoneticPr fontId="1"/>
  </si>
  <si>
    <t xml:space="preserve"> スープ　【計画数量：220食】</t>
    <rPh sb="14" eb="15">
      <t>ショク</t>
    </rPh>
    <phoneticPr fontId="1"/>
  </si>
  <si>
    <t>20セット</t>
    <phoneticPr fontId="1"/>
  </si>
  <si>
    <t>数量は総務局で確定後にご案内します。(7月末～8月頭目安)</t>
    <rPh sb="0" eb="2">
      <t>スウリョウ</t>
    </rPh>
    <rPh sb="3" eb="6">
      <t>ソウムキョク</t>
    </rPh>
    <rPh sb="7" eb="10">
      <t>カクテイゴ</t>
    </rPh>
    <rPh sb="12" eb="14">
      <t>アンナイ</t>
    </rPh>
    <rPh sb="20" eb="21">
      <t>ガツ</t>
    </rPh>
    <rPh sb="21" eb="22">
      <t>マツ</t>
    </rPh>
    <rPh sb="24" eb="25">
      <t>ガツ</t>
    </rPh>
    <rPh sb="25" eb="26">
      <t>アタマ</t>
    </rPh>
    <rPh sb="26" eb="28">
      <t>メヤス</t>
    </rPh>
    <phoneticPr fontId="1"/>
  </si>
  <si>
    <t>ポータブル電源（JACKERY　300Plus）</t>
    <rPh sb="5" eb="7">
      <t>デンゲン</t>
    </rPh>
    <phoneticPr fontId="1"/>
  </si>
  <si>
    <t>収納バッグ付属</t>
    <rPh sb="0" eb="2">
      <t>シュウノウ</t>
    </rPh>
    <rPh sb="5" eb="7">
      <t>フゾク</t>
    </rPh>
    <phoneticPr fontId="1"/>
  </si>
  <si>
    <t>USBケーブル（２ｍ）</t>
    <phoneticPr fontId="1"/>
  </si>
  <si>
    <t>2本</t>
    <rPh sb="1" eb="2">
      <t>ホン</t>
    </rPh>
    <phoneticPr fontId="1"/>
  </si>
  <si>
    <t>エレコム製</t>
    <rPh sb="4" eb="5">
      <t>セイ</t>
    </rPh>
    <phoneticPr fontId="1"/>
  </si>
  <si>
    <t>コット</t>
    <phoneticPr fontId="1"/>
  </si>
  <si>
    <t>パーティション（４㎡）</t>
    <phoneticPr fontId="1"/>
  </si>
  <si>
    <t>パーティション（７㎡）</t>
    <phoneticPr fontId="1"/>
  </si>
  <si>
    <t>エアマット用電動ポンプ</t>
    <rPh sb="5" eb="6">
      <t>ヨウ</t>
    </rPh>
    <rPh sb="6" eb="8">
      <t>デンドウ</t>
    </rPh>
    <phoneticPr fontId="1"/>
  </si>
  <si>
    <t>防犯カメラ</t>
    <rPh sb="0" eb="2">
      <t>ボウハン</t>
    </rPh>
    <phoneticPr fontId="1"/>
  </si>
  <si>
    <t>防犯ブザー</t>
    <rPh sb="0" eb="2">
      <t>ボウハン</t>
    </rPh>
    <phoneticPr fontId="1"/>
  </si>
  <si>
    <t>拠点ごとに異なる資機材</t>
    <rPh sb="0" eb="2">
      <t>キョテン</t>
    </rPh>
    <rPh sb="5" eb="6">
      <t>コト</t>
    </rPh>
    <rPh sb="8" eb="11">
      <t>シキザイ</t>
    </rPh>
    <phoneticPr fontId="1"/>
  </si>
  <si>
    <t>令和７年度に希望数量を残し回収</t>
    <rPh sb="0" eb="2">
      <t>レイワ</t>
    </rPh>
    <rPh sb="3" eb="5">
      <t>ネンド</t>
    </rPh>
    <rPh sb="6" eb="8">
      <t>キボウ</t>
    </rPh>
    <rPh sb="8" eb="10">
      <t>スウリョウ</t>
    </rPh>
    <rPh sb="11" eb="12">
      <t>ノコ</t>
    </rPh>
    <rPh sb="13" eb="15">
      <t>カイシュウ</t>
    </rPh>
    <phoneticPr fontId="1"/>
  </si>
  <si>
    <t>令和７年度に希望数量を配備</t>
    <rPh sb="0" eb="2">
      <t>レイワ</t>
    </rPh>
    <rPh sb="3" eb="5">
      <t>ネンド</t>
    </rPh>
    <rPh sb="6" eb="8">
      <t>キボウ</t>
    </rPh>
    <rPh sb="8" eb="10">
      <t>スウリョウ</t>
    </rPh>
    <rPh sb="11" eb="13">
      <t>ハイビ</t>
    </rPh>
    <phoneticPr fontId="1"/>
  </si>
  <si>
    <t>９箱</t>
    <rPh sb="1" eb="2">
      <t>ハコ</t>
    </rPh>
    <phoneticPr fontId="1"/>
  </si>
  <si>
    <t>栄養補助ゼリー</t>
    <rPh sb="0" eb="4">
      <t>エイヨウホジョ</t>
    </rPh>
    <phoneticPr fontId="1"/>
  </si>
  <si>
    <t>拠点名称</t>
    <rPh sb="0" eb="2">
      <t>キョテン</t>
    </rPh>
    <rPh sb="2" eb="4">
      <t>メイショウ</t>
    </rPh>
    <phoneticPr fontId="17"/>
  </si>
  <si>
    <t>資器材</t>
    <rPh sb="0" eb="3">
      <t>シキザイ</t>
    </rPh>
    <phoneticPr fontId="17"/>
  </si>
  <si>
    <t>和泉小学校</t>
    <phoneticPr fontId="17"/>
  </si>
  <si>
    <t>上飯田小学校</t>
    <phoneticPr fontId="17"/>
  </si>
  <si>
    <t>上飯田中学校</t>
  </si>
  <si>
    <t>飯田北いちょう小学校</t>
    <phoneticPr fontId="17"/>
  </si>
  <si>
    <t>葛野小学校</t>
    <phoneticPr fontId="17"/>
  </si>
  <si>
    <t>中田小学校</t>
    <phoneticPr fontId="17"/>
  </si>
  <si>
    <t>伊勢山小学校</t>
    <phoneticPr fontId="17"/>
  </si>
  <si>
    <t>泉が丘中学校</t>
    <phoneticPr fontId="17"/>
  </si>
  <si>
    <t>下和泉小学校</t>
    <phoneticPr fontId="17"/>
  </si>
  <si>
    <t>中和田南小学校</t>
    <phoneticPr fontId="17"/>
  </si>
  <si>
    <t>岡津小学校</t>
    <phoneticPr fontId="17"/>
  </si>
  <si>
    <t>緑園義務教育学校</t>
    <rPh sb="2" eb="6">
      <t>ギムキョウイク</t>
    </rPh>
    <rPh sb="6" eb="8">
      <t>ガッコウ</t>
    </rPh>
    <phoneticPr fontId="17"/>
  </si>
  <si>
    <t>新橋小学校</t>
    <phoneticPr fontId="17"/>
  </si>
  <si>
    <t>いずみ野中学校</t>
  </si>
  <si>
    <t>いずみ野小学校</t>
    <phoneticPr fontId="17"/>
  </si>
  <si>
    <t>領家中学校</t>
  </si>
  <si>
    <t>西が岡小学校</t>
  </si>
  <si>
    <t>東中田小学校</t>
    <phoneticPr fontId="17"/>
  </si>
  <si>
    <t>中田中学校</t>
  </si>
  <si>
    <t>中和田中学校</t>
  </si>
  <si>
    <t>中和田小学校</t>
    <phoneticPr fontId="17"/>
  </si>
  <si>
    <t>旧いちょう小学校</t>
    <rPh sb="0" eb="1">
      <t>キュウ</t>
    </rPh>
    <phoneticPr fontId="17"/>
  </si>
  <si>
    <t>コット</t>
    <phoneticPr fontId="17"/>
  </si>
  <si>
    <t>パーティション
(4.0㎡)</t>
    <phoneticPr fontId="17"/>
  </si>
  <si>
    <t>パーティション
(7.0㎡)</t>
    <phoneticPr fontId="17"/>
  </si>
  <si>
    <t>金属はしご</t>
    <rPh sb="0" eb="2">
      <t>キンゾク</t>
    </rPh>
    <phoneticPr fontId="22"/>
  </si>
  <si>
    <t>つるはし</t>
    <phoneticPr fontId="22"/>
  </si>
  <si>
    <t>大ハンマー</t>
    <rPh sb="0" eb="1">
      <t>ダイ</t>
    </rPh>
    <phoneticPr fontId="22"/>
  </si>
  <si>
    <t>スコップ</t>
    <phoneticPr fontId="22"/>
  </si>
  <si>
    <t>てこ棒</t>
    <rPh sb="2" eb="3">
      <t>ボウ</t>
    </rPh>
    <phoneticPr fontId="22"/>
  </si>
  <si>
    <t>大バール</t>
    <rPh sb="0" eb="1">
      <t>ダイ</t>
    </rPh>
    <phoneticPr fontId="22"/>
  </si>
  <si>
    <t>ワイヤーカッター</t>
    <phoneticPr fontId="22"/>
  </si>
  <si>
    <t>大ナタ</t>
    <rPh sb="0" eb="1">
      <t>オオ</t>
    </rPh>
    <phoneticPr fontId="22"/>
  </si>
  <si>
    <t>のこぎり</t>
    <phoneticPr fontId="22"/>
  </si>
  <si>
    <t>掛矢</t>
    <rPh sb="0" eb="1">
      <t>カカ</t>
    </rPh>
    <rPh sb="1" eb="2">
      <t>ヤ</t>
    </rPh>
    <phoneticPr fontId="22"/>
  </si>
  <si>
    <t>松葉づえ</t>
    <rPh sb="0" eb="2">
      <t>マツバ</t>
    </rPh>
    <phoneticPr fontId="22"/>
  </si>
  <si>
    <t>ロープ</t>
    <phoneticPr fontId="22"/>
  </si>
  <si>
    <t>当初数量→</t>
    <rPh sb="0" eb="4">
      <t>トウショスウリョウ</t>
    </rPh>
    <phoneticPr fontId="1"/>
  </si>
  <si>
    <t>2箱</t>
    <rPh sb="1" eb="2">
      <t>ハコ</t>
    </rPh>
    <phoneticPr fontId="1"/>
  </si>
  <si>
    <t>60枚／１箱、ポンプ１個付き</t>
    <phoneticPr fontId="1"/>
  </si>
  <si>
    <t>◆R7新規配備</t>
    <rPh sb="3" eb="7">
      <t>シンキハイビ</t>
    </rPh>
    <phoneticPr fontId="1"/>
  </si>
  <si>
    <t>100パック入り/１パック10枚</t>
    <rPh sb="6" eb="7">
      <t>イ</t>
    </rPh>
    <rPh sb="15" eb="16">
      <t>マイ</t>
    </rPh>
    <phoneticPr fontId="1"/>
  </si>
  <si>
    <t>◆R7新規配備</t>
    <rPh sb="3" eb="5">
      <t>シンキ</t>
    </rPh>
    <rPh sb="5" eb="7">
      <t>ハイビ</t>
    </rPh>
    <phoneticPr fontId="1"/>
  </si>
  <si>
    <t>1箱160パック/1パック3枚入り</t>
    <rPh sb="1" eb="2">
      <t>ハコ</t>
    </rPh>
    <rPh sb="14" eb="16">
      <t>マイイ</t>
    </rPh>
    <phoneticPr fontId="1"/>
  </si>
  <si>
    <t>センサー式</t>
    <rPh sb="4" eb="5">
      <t>シキ</t>
    </rPh>
    <phoneticPr fontId="1"/>
  </si>
  <si>
    <t>1箱</t>
    <rPh sb="1" eb="2">
      <t>ハコ</t>
    </rPh>
    <phoneticPr fontId="1"/>
  </si>
  <si>
    <t>24缶/１箱</t>
    <rPh sb="2" eb="3">
      <t>カン</t>
    </rPh>
    <rPh sb="5" eb="6">
      <t>ハコ</t>
    </rPh>
    <phoneticPr fontId="1"/>
  </si>
  <si>
    <t>26箱</t>
    <rPh sb="2" eb="3">
      <t>ハコ</t>
    </rPh>
    <phoneticPr fontId="1"/>
  </si>
  <si>
    <t>内９箱アルミボトル式（１箱24本入り）</t>
    <rPh sb="0" eb="1">
      <t>ウチ</t>
    </rPh>
    <rPh sb="2" eb="3">
      <t>ハコ</t>
    </rPh>
    <rPh sb="9" eb="10">
      <t>シキ</t>
    </rPh>
    <rPh sb="12" eb="13">
      <t>ハコ</t>
    </rPh>
    <rPh sb="15" eb="16">
      <t>ホン</t>
    </rPh>
    <rPh sb="16" eb="17">
      <t>イ</t>
    </rPh>
    <phoneticPr fontId="1"/>
  </si>
  <si>
    <t>泉区地域防災拠点　防災備蓄庫資機材チェック表（令和８年６月版）</t>
    <rPh sb="0" eb="2">
      <t>イズミク</t>
    </rPh>
    <rPh sb="2" eb="4">
      <t>チイキ</t>
    </rPh>
    <rPh sb="4" eb="6">
      <t>ボウサイ</t>
    </rPh>
    <rPh sb="6" eb="8">
      <t>キョテン</t>
    </rPh>
    <rPh sb="9" eb="11">
      <t>ボウサイ</t>
    </rPh>
    <rPh sb="11" eb="13">
      <t>ビチク</t>
    </rPh>
    <rPh sb="13" eb="14">
      <t>コ</t>
    </rPh>
    <rPh sb="14" eb="17">
      <t>シキザイ</t>
    </rPh>
    <rPh sb="21" eb="22">
      <t>ヒョウ</t>
    </rPh>
    <rPh sb="23" eb="25">
      <t>レイワ</t>
    </rPh>
    <rPh sb="26" eb="27">
      <t>ネン</t>
    </rPh>
    <rPh sb="28" eb="29">
      <t>ガツ</t>
    </rPh>
    <rPh sb="29" eb="30">
      <t>バン</t>
    </rPh>
    <phoneticPr fontId="1"/>
  </si>
  <si>
    <t>令和８年度の回収・配備</t>
    <rPh sb="0" eb="1">
      <t>レイ</t>
    </rPh>
    <rPh sb="1" eb="2">
      <t>ワ</t>
    </rPh>
    <rPh sb="3" eb="5">
      <t>ネンド</t>
    </rPh>
    <rPh sb="6" eb="8">
      <t>カイシュウ</t>
    </rPh>
    <rPh sb="9" eb="11">
      <t>ハイビ</t>
    </rPh>
    <phoneticPr fontId="1"/>
  </si>
  <si>
    <t>更新（８～９月）</t>
    <phoneticPr fontId="1"/>
  </si>
  <si>
    <t xml:space="preserve"> 緑　2020年度製造　2027.12廃棄</t>
  </si>
  <si>
    <t>未定</t>
    <rPh sb="0" eb="2">
      <t>ミテイ</t>
    </rPh>
    <phoneticPr fontId="1"/>
  </si>
  <si>
    <t>色未定　2026年度製造</t>
    <rPh sb="0" eb="3">
      <t>イロミテイ</t>
    </rPh>
    <rPh sb="8" eb="9">
      <t>ネン</t>
    </rPh>
    <rPh sb="9" eb="10">
      <t>ド</t>
    </rPh>
    <rPh sb="10" eb="12">
      <t>セイゾウ</t>
    </rPh>
    <phoneticPr fontId="1"/>
  </si>
  <si>
    <t>回収（８月～９月）
※回答様式２にて要報告</t>
    <phoneticPr fontId="1"/>
  </si>
  <si>
    <t>■有効活用希望数量を残し回収します。
※有効活用希望の有無にかかわらず、必ず回答様式２で報告してください。
※有効活用する場合は、必ず令和９年１月までに訓練等で配布してください。</t>
    <phoneticPr fontId="1"/>
  </si>
  <si>
    <t xml:space="preserve"> 茶　2026年度製造</t>
    <rPh sb="1" eb="2">
      <t>チャ</t>
    </rPh>
    <phoneticPr fontId="1"/>
  </si>
  <si>
    <t xml:space="preserve"> 茶  2026年度製造</t>
    <rPh sb="1" eb="2">
      <t>チャ</t>
    </rPh>
    <phoneticPr fontId="1"/>
  </si>
  <si>
    <t xml:space="preserve"> 黒　2026年度製造</t>
    <rPh sb="1" eb="2">
      <t>クロ</t>
    </rPh>
    <phoneticPr fontId="1"/>
  </si>
  <si>
    <t xml:space="preserve"> 青　2026年度製造</t>
    <rPh sb="1" eb="2">
      <t>アオ</t>
    </rPh>
    <phoneticPr fontId="1"/>
  </si>
  <si>
    <t>■有効活用希望数量を残し回収します。
※有効活用希望の有無にかかわらず、必ず回答様式２で報告してください。</t>
    <phoneticPr fontId="1"/>
  </si>
  <si>
    <t>追加（１月～３月）</t>
    <phoneticPr fontId="1"/>
  </si>
  <si>
    <t>食料・飲料水</t>
  </si>
  <si>
    <t>各拠点で数量の違う資機材</t>
    <rPh sb="0" eb="3">
      <t>カクキョテン</t>
    </rPh>
    <rPh sb="4" eb="6">
      <t>スウリョウ</t>
    </rPh>
    <rPh sb="7" eb="8">
      <t>チガ</t>
    </rPh>
    <rPh sb="9" eb="12">
      <t>シキザイ</t>
    </rPh>
    <phoneticPr fontId="1"/>
  </si>
  <si>
    <t>単位</t>
    <rPh sb="0" eb="2">
      <t>タンイ</t>
    </rPh>
    <phoneticPr fontId="1"/>
  </si>
  <si>
    <t>本</t>
    <rPh sb="0" eb="1">
      <t>ホン</t>
    </rPh>
    <phoneticPr fontId="24"/>
  </si>
  <si>
    <t>組</t>
    <rPh sb="0" eb="1">
      <t>クミ</t>
    </rPh>
    <phoneticPr fontId="24"/>
  </si>
  <si>
    <t>箱</t>
    <rPh sb="0" eb="1">
      <t>ハコ</t>
    </rPh>
    <phoneticPr fontId="24"/>
  </si>
  <si>
    <t>段ボールベッド</t>
    <rPh sb="0" eb="1">
      <t>ダン</t>
    </rPh>
    <phoneticPr fontId="22"/>
  </si>
  <si>
    <t>受付用パーティション</t>
    <rPh sb="0" eb="3">
      <t>ウケツケヨウ</t>
    </rPh>
    <phoneticPr fontId="22"/>
  </si>
  <si>
    <t>段ボール間仕切り</t>
    <rPh sb="0" eb="1">
      <t>ダン</t>
    </rPh>
    <rPh sb="4" eb="7">
      <t>マジキ</t>
    </rPh>
    <phoneticPr fontId="22"/>
  </si>
  <si>
    <t>個</t>
    <rPh sb="0" eb="1">
      <t>コ</t>
    </rPh>
    <phoneticPr fontId="24"/>
  </si>
  <si>
    <t>別紙参照</t>
    <rPh sb="0" eb="2">
      <t>ベッシ</t>
    </rPh>
    <rPh sb="2" eb="4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</si>
</sst>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2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name val="Meiryo UI"/>
      <family val="3"/>
      <charset val="128"/>
    </font>
    <font>
      <sz val="6"/>
      <name val="ＭＳ 明朝"/>
      <family val="1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hair">
        <color indexed="64"/>
      </bottom>
      <diagonal/>
    </border>
    <border>
      <left/>
      <right/>
      <top style="thin">
        <color theme="1"/>
      </top>
      <bottom style="hair">
        <color indexed="64"/>
      </bottom>
      <diagonal/>
    </border>
    <border>
      <left/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38" fontId="14" fillId="0" borderId="0" applyFont="0" applyFill="0" applyBorder="0" applyAlignment="0" applyProtection="0">
      <alignment vertical="center"/>
    </xf>
    <xf numFmtId="0" fontId="15" fillId="0" borderId="0"/>
  </cellStyleXfs>
  <cellXfs count="452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6" fillId="0" borderId="0" xfId="0" applyFont="1" applyAlignment="1">
      <alignment vertical="center" textRotation="255"/>
    </xf>
    <xf numFmtId="0" fontId="8" fillId="4" borderId="71" xfId="0" applyFont="1" applyFill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0" fillId="0" borderId="72" xfId="0" applyBorder="1" applyAlignment="1">
      <alignment vertical="center" wrapText="1"/>
    </xf>
    <xf numFmtId="0" fontId="8" fillId="0" borderId="75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shrinkToFit="1"/>
    </xf>
    <xf numFmtId="0" fontId="2" fillId="0" borderId="81" xfId="0" applyFont="1" applyBorder="1" applyAlignment="1">
      <alignment horizontal="center" vertical="center" textRotation="255"/>
    </xf>
    <xf numFmtId="0" fontId="2" fillId="0" borderId="59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83" xfId="0" applyFont="1" applyBorder="1" applyAlignment="1">
      <alignment horizontal="center" vertical="center" textRotation="255"/>
    </xf>
    <xf numFmtId="0" fontId="2" fillId="0" borderId="59" xfId="0" applyFont="1" applyBorder="1" applyAlignment="1">
      <alignment horizontal="center" vertical="center" textRotation="255" shrinkToFit="1"/>
    </xf>
    <xf numFmtId="0" fontId="2" fillId="0" borderId="0" xfId="0" applyFont="1" applyAlignment="1">
      <alignment horizontal="center" vertical="center" textRotation="255" shrinkToFit="1"/>
    </xf>
    <xf numFmtId="0" fontId="2" fillId="0" borderId="82" xfId="0" applyFont="1" applyBorder="1" applyAlignment="1">
      <alignment horizontal="center" vertical="center" textRotation="255" shrinkToFit="1"/>
    </xf>
    <xf numFmtId="0" fontId="6" fillId="0" borderId="0" xfId="0" applyFont="1" applyAlignment="1">
      <alignment horizontal="center" vertical="center" textRotation="255"/>
    </xf>
    <xf numFmtId="0" fontId="6" fillId="0" borderId="82" xfId="0" applyFont="1" applyBorder="1" applyAlignment="1">
      <alignment horizontal="center" vertical="center" textRotation="255"/>
    </xf>
    <xf numFmtId="0" fontId="8" fillId="0" borderId="75" xfId="0" applyFont="1" applyBorder="1" applyAlignment="1">
      <alignment horizontal="left" vertical="center" wrapText="1" indent="1"/>
    </xf>
    <xf numFmtId="0" fontId="8" fillId="0" borderId="74" xfId="0" applyFont="1" applyBorder="1" applyAlignment="1">
      <alignment horizontal="left" vertical="center" wrapText="1" indent="1"/>
    </xf>
    <xf numFmtId="0" fontId="8" fillId="0" borderId="71" xfId="0" applyFont="1" applyBorder="1" applyAlignment="1">
      <alignment horizontal="center" vertical="center" wrapText="1"/>
    </xf>
    <xf numFmtId="0" fontId="7" fillId="0" borderId="7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textRotation="255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textRotation="255"/>
    </xf>
    <xf numFmtId="0" fontId="4" fillId="0" borderId="0" xfId="0" applyFont="1" applyAlignment="1">
      <alignment vertical="center" shrinkToFit="1"/>
    </xf>
    <xf numFmtId="0" fontId="4" fillId="0" borderId="8" xfId="0" applyFont="1" applyBorder="1">
      <alignment vertical="center"/>
    </xf>
    <xf numFmtId="0" fontId="12" fillId="0" borderId="3" xfId="0" applyFont="1" applyBorder="1" applyAlignment="1">
      <alignment vertical="center" shrinkToFit="1"/>
    </xf>
    <xf numFmtId="0" fontId="12" fillId="0" borderId="3" xfId="0" applyFont="1" applyBorder="1" applyAlignment="1">
      <alignment horizontal="center" vertical="center" shrinkToFit="1"/>
    </xf>
    <xf numFmtId="0" fontId="4" fillId="2" borderId="8" xfId="0" applyFont="1" applyFill="1" applyBorder="1" applyAlignment="1">
      <alignment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0" fillId="0" borderId="8" xfId="0" applyBorder="1">
      <alignment vertical="center"/>
    </xf>
    <xf numFmtId="0" fontId="2" fillId="0" borderId="87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56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49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shrinkToFit="1"/>
    </xf>
    <xf numFmtId="0" fontId="18" fillId="10" borderId="1" xfId="0" applyFont="1" applyFill="1" applyBorder="1" applyAlignment="1">
      <alignment horizontal="center" vertical="center" wrapText="1" shrinkToFit="1"/>
    </xf>
    <xf numFmtId="0" fontId="18" fillId="10" borderId="1" xfId="0" applyFont="1" applyFill="1" applyBorder="1" applyAlignment="1">
      <alignment horizontal="center" vertical="center" shrinkToFit="1"/>
    </xf>
    <xf numFmtId="0" fontId="20" fillId="0" borderId="1" xfId="3" applyFont="1" applyBorder="1" applyAlignment="1">
      <alignment horizontal="left" vertical="center" shrinkToFit="1"/>
    </xf>
    <xf numFmtId="38" fontId="19" fillId="0" borderId="1" xfId="2" applyFont="1" applyFill="1" applyBorder="1" applyAlignment="1">
      <alignment horizontal="center" vertical="center" shrinkToFit="1"/>
    </xf>
    <xf numFmtId="0" fontId="2" fillId="0" borderId="58" xfId="0" applyFont="1" applyBorder="1" applyAlignment="1">
      <alignment horizontal="left" vertical="center" shrinkToFit="1"/>
    </xf>
    <xf numFmtId="0" fontId="2" fillId="0" borderId="59" xfId="0" applyFont="1" applyBorder="1" applyAlignment="1">
      <alignment horizontal="left" vertical="center" shrinkToFit="1"/>
    </xf>
    <xf numFmtId="0" fontId="6" fillId="0" borderId="27" xfId="0" applyFont="1" applyBorder="1" applyAlignment="1">
      <alignment vertical="center" textRotation="255"/>
    </xf>
    <xf numFmtId="0" fontId="6" fillId="0" borderId="32" xfId="0" applyFont="1" applyBorder="1" applyAlignment="1">
      <alignment vertical="center" textRotation="255"/>
    </xf>
    <xf numFmtId="0" fontId="2" fillId="0" borderId="114" xfId="0" applyFont="1" applyBorder="1" applyAlignment="1">
      <alignment horizontal="center" vertical="center" textRotation="255"/>
    </xf>
    <xf numFmtId="0" fontId="2" fillId="0" borderId="117" xfId="0" applyFont="1" applyBorder="1" applyAlignment="1">
      <alignment horizontal="center" vertical="center" textRotation="255"/>
    </xf>
    <xf numFmtId="0" fontId="2" fillId="0" borderId="104" xfId="0" applyFont="1" applyBorder="1" applyAlignment="1">
      <alignment horizontal="center" vertical="center" textRotation="255"/>
    </xf>
    <xf numFmtId="0" fontId="2" fillId="0" borderId="129" xfId="0" applyFont="1" applyBorder="1" applyAlignment="1">
      <alignment horizontal="center" vertical="center" textRotation="255" shrinkToFit="1"/>
    </xf>
    <xf numFmtId="0" fontId="2" fillId="0" borderId="134" xfId="0" applyFont="1" applyBorder="1" applyAlignment="1">
      <alignment horizontal="center" vertical="center" textRotation="255" shrinkToFit="1"/>
    </xf>
    <xf numFmtId="0" fontId="2" fillId="0" borderId="120" xfId="0" applyFont="1" applyBorder="1" applyAlignment="1">
      <alignment horizontal="center" vertical="center" textRotation="255"/>
    </xf>
    <xf numFmtId="0" fontId="23" fillId="0" borderId="142" xfId="0" applyFont="1" applyBorder="1" applyAlignment="1">
      <alignment horizontal="center" vertical="center" wrapText="1"/>
    </xf>
    <xf numFmtId="0" fontId="18" fillId="0" borderId="142" xfId="0" applyFont="1" applyBorder="1" applyAlignment="1">
      <alignment horizontal="center" vertical="center" wrapText="1" shrinkToFit="1"/>
    </xf>
    <xf numFmtId="0" fontId="18" fillId="0" borderId="142" xfId="0" applyFont="1" applyBorder="1" applyAlignment="1">
      <alignment horizontal="center" vertical="center" shrinkToFit="1"/>
    </xf>
    <xf numFmtId="0" fontId="21" fillId="0" borderId="142" xfId="0" applyFont="1" applyBorder="1" applyAlignment="1">
      <alignment horizontal="center" vertical="center" textRotation="255" wrapText="1"/>
    </xf>
    <xf numFmtId="0" fontId="25" fillId="0" borderId="142" xfId="0" applyFont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5" fillId="0" borderId="142" xfId="3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textRotation="255"/>
    </xf>
    <xf numFmtId="0" fontId="6" fillId="0" borderId="144" xfId="0" applyFont="1" applyBorder="1" applyAlignment="1">
      <alignment horizontal="center" vertical="center" textRotation="255"/>
    </xf>
    <xf numFmtId="0" fontId="6" fillId="0" borderId="145" xfId="0" applyFont="1" applyBorder="1" applyAlignment="1">
      <alignment vertical="center" textRotation="255"/>
    </xf>
    <xf numFmtId="0" fontId="25" fillId="14" borderId="142" xfId="3" applyFont="1" applyFill="1" applyBorder="1" applyAlignment="1">
      <alignment horizontal="left" vertical="center"/>
    </xf>
    <xf numFmtId="0" fontId="25" fillId="14" borderId="142" xfId="0" applyFont="1" applyFill="1" applyBorder="1" applyAlignment="1">
      <alignment horizontal="center" vertical="center"/>
    </xf>
    <xf numFmtId="0" fontId="26" fillId="14" borderId="14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51" xfId="0" applyFont="1" applyBorder="1" applyAlignment="1">
      <alignment vertical="center" shrinkToFit="1"/>
    </xf>
    <xf numFmtId="0" fontId="2" fillId="0" borderId="52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2" fillId="0" borderId="43" xfId="0" applyFont="1" applyBorder="1" applyAlignment="1">
      <alignment vertical="center" shrinkToFit="1"/>
    </xf>
    <xf numFmtId="0" fontId="2" fillId="0" borderId="96" xfId="0" applyFont="1" applyBorder="1" applyAlignment="1">
      <alignment vertical="center" shrinkToFit="1"/>
    </xf>
    <xf numFmtId="0" fontId="2" fillId="0" borderId="94" xfId="0" applyFont="1" applyBorder="1" applyAlignment="1">
      <alignment vertical="center" shrinkToFit="1"/>
    </xf>
    <xf numFmtId="0" fontId="2" fillId="0" borderId="95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2" fillId="0" borderId="125" xfId="0" applyFont="1" applyBorder="1" applyAlignment="1">
      <alignment vertical="center" shrinkToFit="1"/>
    </xf>
    <xf numFmtId="0" fontId="2" fillId="0" borderId="127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54" xfId="0" applyFont="1" applyBorder="1" applyAlignment="1">
      <alignment vertical="center" shrinkToFit="1"/>
    </xf>
    <xf numFmtId="0" fontId="2" fillId="0" borderId="105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6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23" xfId="0" applyFont="1" applyBorder="1" applyAlignment="1">
      <alignment vertical="center" wrapText="1" shrinkToFit="1"/>
    </xf>
    <xf numFmtId="0" fontId="2" fillId="0" borderId="23" xfId="0" applyFont="1" applyBorder="1" applyAlignment="1">
      <alignment vertical="center" shrinkToFit="1"/>
    </xf>
    <xf numFmtId="0" fontId="2" fillId="0" borderId="50" xfId="0" applyFont="1" applyBorder="1" applyAlignment="1">
      <alignment vertical="center" shrinkToFit="1"/>
    </xf>
    <xf numFmtId="0" fontId="2" fillId="0" borderId="64" xfId="0" applyFont="1" applyBorder="1" applyAlignment="1">
      <alignment vertical="center" shrinkToFit="1"/>
    </xf>
    <xf numFmtId="0" fontId="2" fillId="0" borderId="65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2" fillId="0" borderId="60" xfId="0" applyFont="1" applyBorder="1" applyAlignment="1">
      <alignment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0" borderId="30" xfId="0" applyFont="1" applyBorder="1" applyAlignment="1">
      <alignment horizontal="left" vertical="center" shrinkToFit="1"/>
    </xf>
    <xf numFmtId="0" fontId="12" fillId="0" borderId="5" xfId="0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30" xfId="0" applyFont="1" applyBorder="1" applyAlignment="1">
      <alignment vertical="center" shrinkToFit="1"/>
    </xf>
    <xf numFmtId="0" fontId="12" fillId="0" borderId="3" xfId="0" applyFont="1" applyBorder="1" applyAlignment="1">
      <alignment vertical="center" shrinkToFit="1"/>
    </xf>
    <xf numFmtId="0" fontId="12" fillId="0" borderId="54" xfId="0" applyFont="1" applyBorder="1" applyAlignment="1">
      <alignment vertical="center" shrinkToFit="1"/>
    </xf>
    <xf numFmtId="0" fontId="12" fillId="0" borderId="125" xfId="0" applyFont="1" applyBorder="1" applyAlignment="1">
      <alignment vertical="center" shrinkToFit="1"/>
    </xf>
    <xf numFmtId="0" fontId="12" fillId="0" borderId="127" xfId="0" applyFont="1" applyBorder="1" applyAlignment="1">
      <alignment vertical="center" shrinkToFit="1"/>
    </xf>
    <xf numFmtId="0" fontId="2" fillId="0" borderId="126" xfId="0" applyFont="1" applyBorder="1" applyAlignment="1">
      <alignment vertical="center" shrinkToFit="1"/>
    </xf>
    <xf numFmtId="0" fontId="2" fillId="0" borderId="100" xfId="0" applyFont="1" applyBorder="1" applyAlignment="1">
      <alignment vertical="center" shrinkToFit="1"/>
    </xf>
    <xf numFmtId="0" fontId="2" fillId="0" borderId="101" xfId="0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53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31" xfId="0" applyFont="1" applyBorder="1" applyAlignment="1">
      <alignment vertical="center" shrinkToFit="1"/>
    </xf>
    <xf numFmtId="0" fontId="12" fillId="0" borderId="5" xfId="0" applyFont="1" applyBorder="1" applyAlignment="1">
      <alignment horizontal="left" vertical="center" wrapText="1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15" xfId="0" applyFont="1" applyBorder="1" applyAlignment="1">
      <alignment vertical="center" shrinkToFit="1"/>
    </xf>
    <xf numFmtId="0" fontId="12" fillId="0" borderId="42" xfId="0" applyFont="1" applyBorder="1" applyAlignment="1">
      <alignment vertical="center" shrinkToFit="1"/>
    </xf>
    <xf numFmtId="0" fontId="12" fillId="0" borderId="23" xfId="0" applyFont="1" applyBorder="1" applyAlignment="1">
      <alignment vertical="center" shrinkToFit="1"/>
    </xf>
    <xf numFmtId="0" fontId="12" fillId="0" borderId="50" xfId="0" applyFont="1" applyBorder="1" applyAlignment="1">
      <alignment vertical="center" shrinkToFit="1"/>
    </xf>
    <xf numFmtId="0" fontId="12" fillId="0" borderId="16" xfId="0" applyFont="1" applyBorder="1" applyAlignment="1">
      <alignment horizontal="left"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12" fillId="0" borderId="51" xfId="0" applyFont="1" applyBorder="1" applyAlignment="1">
      <alignment vertical="center" shrinkToFit="1"/>
    </xf>
    <xf numFmtId="0" fontId="12" fillId="0" borderId="52" xfId="0" applyFont="1" applyBorder="1" applyAlignment="1">
      <alignment vertical="center" shrinkToFit="1"/>
    </xf>
    <xf numFmtId="0" fontId="12" fillId="0" borderId="40" xfId="0" applyFont="1" applyBorder="1" applyAlignment="1">
      <alignment vertical="center" shrinkToFit="1"/>
    </xf>
    <xf numFmtId="0" fontId="12" fillId="0" borderId="41" xfId="0" applyFont="1" applyBorder="1" applyAlignment="1">
      <alignment vertical="center" shrinkToFit="1"/>
    </xf>
    <xf numFmtId="0" fontId="12" fillId="0" borderId="19" xfId="0" applyFont="1" applyBorder="1" applyAlignment="1">
      <alignment vertical="center" shrinkToFit="1"/>
    </xf>
    <xf numFmtId="0" fontId="12" fillId="0" borderId="43" xfId="0" applyFont="1" applyBorder="1" applyAlignment="1">
      <alignment vertical="center" shrinkToFit="1"/>
    </xf>
    <xf numFmtId="0" fontId="12" fillId="0" borderId="55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0" fontId="12" fillId="0" borderId="57" xfId="0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2" fillId="0" borderId="21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20" xfId="0" applyFont="1" applyBorder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2" fillId="0" borderId="60" xfId="0" applyFont="1" applyBorder="1" applyAlignment="1">
      <alignment vertical="center" shrinkToFit="1"/>
    </xf>
    <xf numFmtId="0" fontId="12" fillId="0" borderId="16" xfId="0" applyFont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0" fontId="12" fillId="0" borderId="29" xfId="0" applyFont="1" applyBorder="1" applyAlignment="1">
      <alignment vertical="center" shrinkToFit="1"/>
    </xf>
    <xf numFmtId="0" fontId="12" fillId="0" borderId="33" xfId="0" applyFont="1" applyBorder="1" applyAlignment="1">
      <alignment vertical="center" shrinkToFit="1"/>
    </xf>
    <xf numFmtId="0" fontId="12" fillId="0" borderId="34" xfId="0" applyFont="1" applyBorder="1" applyAlignment="1">
      <alignment vertical="center" shrinkToFit="1"/>
    </xf>
    <xf numFmtId="0" fontId="12" fillId="0" borderId="36" xfId="0" applyFont="1" applyBorder="1" applyAlignment="1">
      <alignment vertical="center" shrinkToFit="1"/>
    </xf>
    <xf numFmtId="0" fontId="2" fillId="0" borderId="24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32" xfId="0" applyFont="1" applyBorder="1" applyAlignment="1">
      <alignment horizontal="center" vertical="center" textRotation="255"/>
    </xf>
    <xf numFmtId="0" fontId="2" fillId="0" borderId="91" xfId="0" applyFont="1" applyBorder="1" applyAlignment="1">
      <alignment horizontal="center" vertical="center" textRotation="255"/>
    </xf>
    <xf numFmtId="0" fontId="2" fillId="0" borderId="92" xfId="0" applyFont="1" applyBorder="1" applyAlignment="1">
      <alignment horizontal="center" vertical="center" textRotation="255"/>
    </xf>
    <xf numFmtId="0" fontId="2" fillId="0" borderId="141" xfId="0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0" xfId="0" applyFont="1" applyBorder="1" applyAlignment="1">
      <alignment vertical="center" shrinkToFit="1"/>
    </xf>
    <xf numFmtId="0" fontId="2" fillId="0" borderId="4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53" xfId="0" applyFont="1" applyBorder="1" applyAlignment="1">
      <alignment vertical="center" shrinkToFit="1"/>
    </xf>
    <xf numFmtId="0" fontId="12" fillId="0" borderId="33" xfId="0" applyFont="1" applyBorder="1" applyAlignment="1">
      <alignment horizontal="left" vertical="center" shrinkToFit="1"/>
    </xf>
    <xf numFmtId="0" fontId="12" fillId="0" borderId="34" xfId="0" applyFont="1" applyBorder="1" applyAlignment="1">
      <alignment horizontal="left" vertical="center" shrinkToFit="1"/>
    </xf>
    <xf numFmtId="0" fontId="12" fillId="0" borderId="36" xfId="0" applyFont="1" applyBorder="1" applyAlignment="1">
      <alignment horizontal="left" vertical="center" shrinkToFit="1"/>
    </xf>
    <xf numFmtId="0" fontId="12" fillId="0" borderId="25" xfId="0" applyFont="1" applyBorder="1" applyAlignment="1">
      <alignment vertical="center" shrinkToFit="1"/>
    </xf>
    <xf numFmtId="0" fontId="12" fillId="0" borderId="66" xfId="0" applyFont="1" applyBorder="1" applyAlignment="1">
      <alignment vertical="center" shrinkToFit="1"/>
    </xf>
    <xf numFmtId="0" fontId="12" fillId="0" borderId="85" xfId="0" applyFont="1" applyBorder="1" applyAlignment="1">
      <alignment vertical="center" shrinkToFit="1"/>
    </xf>
    <xf numFmtId="0" fontId="12" fillId="0" borderId="12" xfId="0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0" fontId="12" fillId="0" borderId="28" xfId="0" applyFont="1" applyBorder="1" applyAlignment="1">
      <alignment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5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40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35" xfId="0" applyFont="1" applyBorder="1" applyAlignment="1">
      <alignment horizontal="left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wrapText="1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left" vertical="center" shrinkToFit="1"/>
    </xf>
    <xf numFmtId="0" fontId="9" fillId="6" borderId="20" xfId="0" applyFont="1" applyFill="1" applyBorder="1" applyAlignment="1">
      <alignment vertical="center" shrinkToFit="1"/>
    </xf>
    <xf numFmtId="0" fontId="9" fillId="6" borderId="21" xfId="0" applyFont="1" applyFill="1" applyBorder="1" applyAlignment="1">
      <alignment vertical="center" shrinkToFit="1"/>
    </xf>
    <xf numFmtId="0" fontId="9" fillId="6" borderId="22" xfId="0" applyFont="1" applyFill="1" applyBorder="1" applyAlignment="1">
      <alignment vertical="center" shrinkToFit="1"/>
    </xf>
    <xf numFmtId="0" fontId="9" fillId="5" borderId="55" xfId="0" applyFont="1" applyFill="1" applyBorder="1" applyAlignment="1">
      <alignment vertical="center" shrinkToFit="1"/>
    </xf>
    <xf numFmtId="0" fontId="9" fillId="5" borderId="7" xfId="0" applyFont="1" applyFill="1" applyBorder="1" applyAlignment="1">
      <alignment vertical="center" shrinkToFit="1"/>
    </xf>
    <xf numFmtId="0" fontId="9" fillId="5" borderId="56" xfId="0" applyFont="1" applyFill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59" xfId="0" applyFont="1" applyBorder="1" applyAlignment="1">
      <alignment horizontal="center" vertical="center" shrinkToFit="1"/>
    </xf>
    <xf numFmtId="0" fontId="9" fillId="7" borderId="20" xfId="0" applyFont="1" applyFill="1" applyBorder="1" applyAlignment="1">
      <alignment horizontal="left" vertical="center" shrinkToFit="1"/>
    </xf>
    <xf numFmtId="0" fontId="9" fillId="7" borderId="21" xfId="0" applyFont="1" applyFill="1" applyBorder="1" applyAlignment="1">
      <alignment horizontal="left" vertical="center" shrinkToFit="1"/>
    </xf>
    <xf numFmtId="0" fontId="9" fillId="7" borderId="22" xfId="0" applyFont="1" applyFill="1" applyBorder="1" applyAlignment="1">
      <alignment horizontal="left" vertical="center" shrinkToFit="1"/>
    </xf>
    <xf numFmtId="0" fontId="12" fillId="0" borderId="20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3" borderId="20" xfId="0" applyFont="1" applyFill="1" applyBorder="1" applyAlignment="1">
      <alignment vertical="center" shrinkToFit="1"/>
    </xf>
    <xf numFmtId="0" fontId="2" fillId="3" borderId="21" xfId="0" applyFont="1" applyFill="1" applyBorder="1" applyAlignment="1">
      <alignment vertical="center" shrinkToFit="1"/>
    </xf>
    <xf numFmtId="0" fontId="2" fillId="3" borderId="22" xfId="0" applyFont="1" applyFill="1" applyBorder="1" applyAlignment="1">
      <alignment vertical="center" shrinkToFit="1"/>
    </xf>
    <xf numFmtId="0" fontId="2" fillId="0" borderId="136" xfId="0" applyFont="1" applyBorder="1" applyAlignment="1">
      <alignment horizontal="left" vertical="center" shrinkToFit="1"/>
    </xf>
    <xf numFmtId="0" fontId="2" fillId="0" borderId="137" xfId="0" applyFont="1" applyBorder="1" applyAlignment="1">
      <alignment horizontal="left" vertical="center" shrinkToFit="1"/>
    </xf>
    <xf numFmtId="0" fontId="2" fillId="0" borderId="124" xfId="0" applyFont="1" applyBorder="1" applyAlignment="1">
      <alignment horizontal="left" vertical="center" shrinkToFit="1"/>
    </xf>
    <xf numFmtId="0" fontId="12" fillId="0" borderId="51" xfId="0" applyFont="1" applyBorder="1" applyAlignment="1">
      <alignment horizontal="left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56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8" borderId="17" xfId="0" applyFont="1" applyFill="1" applyBorder="1" applyAlignment="1">
      <alignment horizontal="left" vertical="center" shrinkToFit="1"/>
    </xf>
    <xf numFmtId="0" fontId="2" fillId="8" borderId="18" xfId="0" applyFont="1" applyFill="1" applyBorder="1" applyAlignment="1">
      <alignment horizontal="left" vertical="center" shrinkToFit="1"/>
    </xf>
    <xf numFmtId="0" fontId="9" fillId="6" borderId="16" xfId="0" applyFont="1" applyFill="1" applyBorder="1" applyAlignment="1">
      <alignment horizontal="left" vertical="center" shrinkToFit="1"/>
    </xf>
    <xf numFmtId="0" fontId="9" fillId="6" borderId="17" xfId="0" applyFont="1" applyFill="1" applyBorder="1" applyAlignment="1">
      <alignment horizontal="left" vertical="center" shrinkToFit="1"/>
    </xf>
    <xf numFmtId="0" fontId="9" fillId="6" borderId="18" xfId="0" applyFont="1" applyFill="1" applyBorder="1" applyAlignment="1">
      <alignment horizontal="left" vertical="center" shrinkToFit="1"/>
    </xf>
    <xf numFmtId="0" fontId="2" fillId="8" borderId="16" xfId="0" applyFont="1" applyFill="1" applyBorder="1" applyAlignment="1">
      <alignment horizontal="left" vertical="center" shrinkToFit="1"/>
    </xf>
    <xf numFmtId="0" fontId="2" fillId="12" borderId="55" xfId="0" applyFont="1" applyFill="1" applyBorder="1" applyAlignment="1">
      <alignment horizontal="left" vertical="center" shrinkToFit="1"/>
    </xf>
    <xf numFmtId="0" fontId="2" fillId="12" borderId="7" xfId="0" applyFont="1" applyFill="1" applyBorder="1" applyAlignment="1">
      <alignment horizontal="left" vertical="center" shrinkToFit="1"/>
    </xf>
    <xf numFmtId="0" fontId="2" fillId="12" borderId="56" xfId="0" applyFont="1" applyFill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wrapText="1" shrinkToFit="1"/>
    </xf>
    <xf numFmtId="0" fontId="12" fillId="0" borderId="19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12" fillId="0" borderId="90" xfId="0" applyFont="1" applyBorder="1" applyAlignment="1">
      <alignment horizontal="left" vertical="center" shrinkToFit="1"/>
    </xf>
    <xf numFmtId="0" fontId="12" fillId="0" borderId="87" xfId="0" applyFont="1" applyBorder="1" applyAlignment="1">
      <alignment horizontal="left" vertical="center" shrinkToFit="1"/>
    </xf>
    <xf numFmtId="0" fontId="12" fillId="0" borderId="81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left" vertical="center" shrinkToFit="1"/>
    </xf>
    <xf numFmtId="0" fontId="12" fillId="0" borderId="84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wrapText="1" shrinkToFit="1"/>
    </xf>
    <xf numFmtId="0" fontId="2" fillId="0" borderId="38" xfId="0" applyFont="1" applyBorder="1" applyAlignment="1">
      <alignment horizontal="center" vertical="center" wrapText="1" shrinkToFit="1"/>
    </xf>
    <xf numFmtId="0" fontId="2" fillId="0" borderId="40" xfId="0" applyFont="1" applyBorder="1" applyAlignment="1">
      <alignment horizontal="left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wrapText="1" shrinkToFit="1"/>
    </xf>
    <xf numFmtId="0" fontId="12" fillId="0" borderId="35" xfId="0" applyFont="1" applyBorder="1" applyAlignment="1">
      <alignment horizontal="center" vertical="center" wrapText="1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62" xfId="0" applyFont="1" applyBorder="1" applyAlignment="1">
      <alignment horizontal="center" vertical="center" wrapText="1" shrinkToFit="1"/>
    </xf>
    <xf numFmtId="0" fontId="12" fillId="0" borderId="58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59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wrapText="1" shrinkToFit="1"/>
    </xf>
    <xf numFmtId="0" fontId="12" fillId="0" borderId="14" xfId="0" applyFont="1" applyBorder="1" applyAlignment="1">
      <alignment horizontal="center" vertical="center" wrapText="1" shrinkToFit="1"/>
    </xf>
    <xf numFmtId="0" fontId="12" fillId="0" borderId="16" xfId="0" applyFont="1" applyBorder="1" applyAlignment="1">
      <alignment horizontal="center" vertical="center" wrapText="1" shrinkToFit="1"/>
    </xf>
    <xf numFmtId="0" fontId="12" fillId="0" borderId="18" xfId="0" applyFont="1" applyBorder="1" applyAlignment="1">
      <alignment horizontal="center" vertical="center" wrapText="1" shrinkToFit="1"/>
    </xf>
    <xf numFmtId="0" fontId="12" fillId="0" borderId="33" xfId="0" applyFont="1" applyBorder="1" applyAlignment="1">
      <alignment horizontal="left" vertical="center" wrapText="1" shrinkToFit="1"/>
    </xf>
    <xf numFmtId="0" fontId="2" fillId="0" borderId="94" xfId="0" applyFont="1" applyBorder="1" applyAlignment="1">
      <alignment horizontal="left" vertical="center" shrinkToFit="1"/>
    </xf>
    <xf numFmtId="0" fontId="2" fillId="0" borderId="94" xfId="0" applyFont="1" applyBorder="1" applyAlignment="1">
      <alignment horizontal="center" vertical="center" wrapText="1" shrinkToFit="1"/>
    </xf>
    <xf numFmtId="0" fontId="2" fillId="0" borderId="94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wrapText="1" shrinkToFit="1"/>
    </xf>
    <xf numFmtId="0" fontId="12" fillId="0" borderId="56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12" fillId="0" borderId="55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wrapText="1" shrinkToFit="1"/>
    </xf>
    <xf numFmtId="0" fontId="12" fillId="0" borderId="2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2" fillId="0" borderId="120" xfId="0" applyFont="1" applyBorder="1" applyAlignment="1">
      <alignment horizontal="center" vertical="center" wrapText="1" shrinkToFit="1"/>
    </xf>
    <xf numFmtId="0" fontId="2" fillId="0" borderId="120" xfId="0" applyFont="1" applyBorder="1" applyAlignment="1">
      <alignment horizontal="center" vertical="center" shrinkToFit="1"/>
    </xf>
    <xf numFmtId="0" fontId="2" fillId="0" borderId="120" xfId="0" applyFont="1" applyBorder="1" applyAlignment="1">
      <alignment vertical="center" shrinkToFit="1"/>
    </xf>
    <xf numFmtId="0" fontId="2" fillId="0" borderId="140" xfId="0" applyFont="1" applyBorder="1" applyAlignment="1">
      <alignment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shrinkToFit="1"/>
    </xf>
    <xf numFmtId="0" fontId="10" fillId="0" borderId="19" xfId="0" applyFont="1" applyBorder="1" applyAlignment="1">
      <alignment vertical="center" shrinkToFit="1"/>
    </xf>
    <xf numFmtId="0" fontId="10" fillId="0" borderId="43" xfId="0" applyFont="1" applyBorder="1" applyAlignment="1">
      <alignment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vertical="center" shrinkToFit="1"/>
    </xf>
    <xf numFmtId="0" fontId="10" fillId="0" borderId="54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00" xfId="0" applyFont="1" applyBorder="1" applyAlignment="1">
      <alignment horizontal="left" vertical="center" shrinkToFit="1"/>
    </xf>
    <xf numFmtId="0" fontId="2" fillId="0" borderId="98" xfId="0" applyFont="1" applyBorder="1" applyAlignment="1">
      <alignment horizontal="center" vertical="center" shrinkToFit="1"/>
    </xf>
    <xf numFmtId="0" fontId="2" fillId="0" borderId="99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2" fillId="0" borderId="97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8" borderId="67" xfId="0" applyFont="1" applyFill="1" applyBorder="1" applyAlignment="1">
      <alignment horizontal="left" vertical="center" shrinkToFit="1"/>
    </xf>
    <xf numFmtId="0" fontId="2" fillId="8" borderId="68" xfId="0" applyFont="1" applyFill="1" applyBorder="1" applyAlignment="1">
      <alignment horizontal="left" vertical="center" shrinkToFit="1"/>
    </xf>
    <xf numFmtId="0" fontId="2" fillId="8" borderId="69" xfId="0" applyFont="1" applyFill="1" applyBorder="1" applyAlignment="1">
      <alignment horizontal="left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10" fillId="0" borderId="108" xfId="0" applyFont="1" applyBorder="1" applyAlignment="1">
      <alignment vertical="center" shrinkToFit="1"/>
    </xf>
    <xf numFmtId="0" fontId="10" fillId="0" borderId="107" xfId="0" applyFont="1" applyBorder="1" applyAlignment="1">
      <alignment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61" xfId="0" applyFont="1" applyBorder="1" applyAlignment="1">
      <alignment horizontal="center" vertical="center" wrapText="1" shrinkToFit="1"/>
    </xf>
    <xf numFmtId="0" fontId="12" fillId="0" borderId="20" xfId="0" applyFont="1" applyBorder="1" applyAlignment="1">
      <alignment horizontal="center" vertical="center" wrapText="1" shrinkToFit="1"/>
    </xf>
    <xf numFmtId="0" fontId="12" fillId="0" borderId="22" xfId="0" applyFont="1" applyBorder="1" applyAlignment="1">
      <alignment horizontal="center" vertical="center" wrapText="1" shrinkToFit="1"/>
    </xf>
    <xf numFmtId="0" fontId="12" fillId="0" borderId="63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wrapText="1" shrinkToFit="1"/>
    </xf>
    <xf numFmtId="0" fontId="12" fillId="0" borderId="26" xfId="0" applyFont="1" applyBorder="1" applyAlignment="1">
      <alignment horizontal="center" vertical="center" wrapText="1" shrinkToFit="1"/>
    </xf>
    <xf numFmtId="0" fontId="2" fillId="0" borderId="40" xfId="0" applyFont="1" applyBorder="1" applyAlignment="1">
      <alignment horizontal="center" vertical="center" wrapText="1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2" fillId="0" borderId="35" xfId="0" applyFont="1" applyBorder="1" applyAlignment="1">
      <alignment horizontal="left" vertical="center" shrinkToFit="1"/>
    </xf>
    <xf numFmtId="0" fontId="2" fillId="0" borderId="51" xfId="0" applyFont="1" applyBorder="1" applyAlignment="1">
      <alignment horizontal="center" vertical="center" wrapText="1" shrinkToFit="1"/>
    </xf>
    <xf numFmtId="0" fontId="2" fillId="0" borderId="33" xfId="0" applyFont="1" applyBorder="1" applyAlignment="1">
      <alignment horizontal="center" vertical="center" wrapText="1" shrinkToFit="1"/>
    </xf>
    <xf numFmtId="0" fontId="2" fillId="0" borderId="115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2" fillId="0" borderId="138" xfId="0" applyFont="1" applyBorder="1" applyAlignment="1">
      <alignment horizontal="center" vertical="center" shrinkToFit="1"/>
    </xf>
    <xf numFmtId="0" fontId="2" fillId="0" borderId="139" xfId="0" applyFont="1" applyBorder="1" applyAlignment="1">
      <alignment horizontal="center" vertical="center" shrinkToFit="1"/>
    </xf>
    <xf numFmtId="0" fontId="2" fillId="0" borderId="135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left" vertical="center" shrinkToFit="1"/>
    </xf>
    <xf numFmtId="0" fontId="2" fillId="0" borderId="125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59" xfId="0" applyFont="1" applyBorder="1" applyAlignment="1">
      <alignment horizontal="left" vertical="center" shrinkToFit="1"/>
    </xf>
    <xf numFmtId="0" fontId="2" fillId="0" borderId="9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vertical="center" shrinkToFit="1"/>
    </xf>
    <xf numFmtId="0" fontId="10" fillId="0" borderId="50" xfId="0" applyFont="1" applyBorder="1" applyAlignment="1">
      <alignment vertical="center" shrinkToFit="1"/>
    </xf>
    <xf numFmtId="0" fontId="2" fillId="0" borderId="130" xfId="0" applyFont="1" applyBorder="1" applyAlignment="1">
      <alignment horizontal="center" vertical="center" shrinkToFit="1"/>
    </xf>
    <xf numFmtId="0" fontId="2" fillId="0" borderId="12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0" borderId="86" xfId="0" applyFont="1" applyBorder="1" applyAlignment="1">
      <alignment horizontal="left" vertical="center" wrapText="1" shrinkToFit="1"/>
    </xf>
    <xf numFmtId="0" fontId="2" fillId="0" borderId="87" xfId="0" applyFont="1" applyBorder="1" applyAlignment="1">
      <alignment horizontal="left" vertical="center" wrapText="1" shrinkToFit="1"/>
    </xf>
    <xf numFmtId="0" fontId="2" fillId="0" borderId="88" xfId="0" applyFont="1" applyBorder="1" applyAlignment="1">
      <alignment horizontal="left" vertical="center" wrapText="1" shrinkToFit="1"/>
    </xf>
    <xf numFmtId="0" fontId="2" fillId="0" borderId="89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2" fillId="0" borderId="75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30" xfId="0" applyFont="1" applyBorder="1" applyAlignment="1">
      <alignment vertical="center" shrinkToFit="1"/>
    </xf>
    <xf numFmtId="0" fontId="2" fillId="0" borderId="116" xfId="0" applyFont="1" applyBorder="1" applyAlignment="1">
      <alignment horizontal="left" vertical="center" shrinkToFit="1"/>
    </xf>
    <xf numFmtId="0" fontId="9" fillId="7" borderId="111" xfId="0" applyFont="1" applyFill="1" applyBorder="1" applyAlignment="1">
      <alignment horizontal="left" vertical="center" shrinkToFit="1"/>
    </xf>
    <xf numFmtId="0" fontId="9" fillId="7" borderId="112" xfId="0" applyFont="1" applyFill="1" applyBorder="1" applyAlignment="1">
      <alignment horizontal="left" vertical="center" shrinkToFit="1"/>
    </xf>
    <xf numFmtId="0" fontId="9" fillId="7" borderId="113" xfId="0" applyFont="1" applyFill="1" applyBorder="1" applyAlignment="1">
      <alignment horizontal="left" vertical="center" shrinkToFit="1"/>
    </xf>
    <xf numFmtId="0" fontId="2" fillId="0" borderId="119" xfId="0" applyFont="1" applyBorder="1" applyAlignment="1">
      <alignment horizontal="left" vertical="center" shrinkToFit="1"/>
    </xf>
    <xf numFmtId="0" fontId="2" fillId="0" borderId="90" xfId="0" applyFont="1" applyBorder="1" applyAlignment="1">
      <alignment horizontal="center" vertical="center" wrapText="1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2" fillId="0" borderId="121" xfId="0" applyFont="1" applyBorder="1" applyAlignment="1">
      <alignment horizontal="center" vertical="center" shrinkToFit="1"/>
    </xf>
    <xf numFmtId="0" fontId="2" fillId="0" borderId="122" xfId="0" applyFont="1" applyBorder="1" applyAlignment="1">
      <alignment horizontal="center" vertical="center" shrinkToFit="1"/>
    </xf>
    <xf numFmtId="0" fontId="2" fillId="0" borderId="123" xfId="0" applyFont="1" applyBorder="1" applyAlignment="1">
      <alignment horizontal="center" vertical="center" shrinkToFit="1"/>
    </xf>
    <xf numFmtId="0" fontId="2" fillId="0" borderId="118" xfId="0" applyFont="1" applyBorder="1" applyAlignment="1">
      <alignment horizontal="left" vertical="center" shrinkToFit="1"/>
    </xf>
    <xf numFmtId="0" fontId="9" fillId="11" borderId="98" xfId="0" applyFont="1" applyFill="1" applyBorder="1" applyAlignment="1">
      <alignment vertical="center" shrinkToFit="1"/>
    </xf>
    <xf numFmtId="0" fontId="9" fillId="11" borderId="102" xfId="0" applyFont="1" applyFill="1" applyBorder="1" applyAlignment="1">
      <alignment vertical="center" shrinkToFit="1"/>
    </xf>
    <xf numFmtId="0" fontId="9" fillId="11" borderId="99" xfId="0" applyFont="1" applyFill="1" applyBorder="1" applyAlignment="1">
      <alignment vertical="center" shrinkToFit="1"/>
    </xf>
    <xf numFmtId="0" fontId="2" fillId="0" borderId="55" xfId="0" applyFont="1" applyBorder="1" applyAlignment="1">
      <alignment horizontal="center" vertical="center" wrapText="1" shrinkToFit="1"/>
    </xf>
    <xf numFmtId="0" fontId="2" fillId="0" borderId="56" xfId="0" applyFont="1" applyBorder="1" applyAlignment="1">
      <alignment horizontal="center" vertical="center" wrapText="1" shrinkToFit="1"/>
    </xf>
    <xf numFmtId="0" fontId="9" fillId="13" borderId="16" xfId="0" applyFont="1" applyFill="1" applyBorder="1" applyAlignment="1">
      <alignment horizontal="left" vertical="center" shrinkToFit="1"/>
    </xf>
    <xf numFmtId="0" fontId="9" fillId="13" borderId="17" xfId="0" applyFont="1" applyFill="1" applyBorder="1" applyAlignment="1">
      <alignment horizontal="left" vertical="center" shrinkToFit="1"/>
    </xf>
    <xf numFmtId="0" fontId="9" fillId="13" borderId="18" xfId="0" applyFont="1" applyFill="1" applyBorder="1" applyAlignment="1">
      <alignment horizontal="left" vertical="center" shrinkToFit="1"/>
    </xf>
    <xf numFmtId="0" fontId="6" fillId="0" borderId="24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 shrinkToFit="1"/>
    </xf>
    <xf numFmtId="0" fontId="2" fillId="0" borderId="128" xfId="0" applyFont="1" applyBorder="1" applyAlignment="1">
      <alignment horizontal="center" vertical="center" textRotation="255" shrinkToFit="1"/>
    </xf>
    <xf numFmtId="0" fontId="2" fillId="0" borderId="89" xfId="0" applyFont="1" applyBorder="1" applyAlignment="1">
      <alignment horizontal="center" vertical="center" textRotation="255" shrinkToFit="1"/>
    </xf>
    <xf numFmtId="0" fontId="2" fillId="0" borderId="32" xfId="0" applyFont="1" applyBorder="1" applyAlignment="1">
      <alignment horizontal="center" vertical="center" textRotation="255" shrinkToFit="1"/>
    </xf>
    <xf numFmtId="0" fontId="2" fillId="0" borderId="81" xfId="0" applyFont="1" applyBorder="1" applyAlignment="1">
      <alignment horizontal="center" vertical="center" wrapText="1" shrinkToFit="1"/>
    </xf>
    <xf numFmtId="0" fontId="2" fillId="0" borderId="59" xfId="0" applyFont="1" applyBorder="1" applyAlignment="1">
      <alignment horizontal="center" vertical="center" wrapText="1" shrinkToFit="1"/>
    </xf>
    <xf numFmtId="0" fontId="2" fillId="0" borderId="138" xfId="0" applyFont="1" applyBorder="1" applyAlignment="1">
      <alignment horizontal="center" vertical="center" wrapText="1" shrinkToFit="1"/>
    </xf>
    <xf numFmtId="0" fontId="2" fillId="0" borderId="143" xfId="0" applyFont="1" applyBorder="1" applyAlignment="1">
      <alignment horizontal="center" vertical="center" wrapText="1" shrinkToFit="1"/>
    </xf>
    <xf numFmtId="0" fontId="10" fillId="0" borderId="132" xfId="0" applyFont="1" applyBorder="1" applyAlignment="1">
      <alignment vertical="center" shrinkToFit="1"/>
    </xf>
    <xf numFmtId="0" fontId="10" fillId="0" borderId="131" xfId="0" applyFont="1" applyBorder="1" applyAlignment="1">
      <alignment vertical="center" shrinkToFit="1"/>
    </xf>
    <xf numFmtId="0" fontId="2" fillId="0" borderId="133" xfId="0" applyFont="1" applyBorder="1" applyAlignment="1">
      <alignment vertical="center" shrinkToFit="1"/>
    </xf>
    <xf numFmtId="0" fontId="2" fillId="0" borderId="132" xfId="0" applyFont="1" applyBorder="1" applyAlignment="1">
      <alignment vertical="center" shrinkToFit="1"/>
    </xf>
    <xf numFmtId="0" fontId="2" fillId="0" borderId="131" xfId="0" applyFont="1" applyBorder="1" applyAlignment="1">
      <alignment vertical="center" shrinkToFit="1"/>
    </xf>
    <xf numFmtId="0" fontId="2" fillId="0" borderId="104" xfId="0" applyFont="1" applyBorder="1" applyAlignment="1">
      <alignment horizontal="center" vertical="center" shrinkToFit="1"/>
    </xf>
    <xf numFmtId="0" fontId="2" fillId="0" borderId="103" xfId="0" applyFont="1" applyBorder="1" applyAlignment="1">
      <alignment horizontal="center" vertical="center" shrinkToFit="1"/>
    </xf>
    <xf numFmtId="0" fontId="2" fillId="0" borderId="106" xfId="0" applyFont="1" applyBorder="1" applyAlignment="1">
      <alignment horizontal="center" vertical="center" wrapText="1" shrinkToFit="1"/>
    </xf>
    <xf numFmtId="0" fontId="2" fillId="0" borderId="106" xfId="0" applyFont="1" applyBorder="1" applyAlignment="1">
      <alignment horizontal="center" vertical="center" shrinkToFit="1"/>
    </xf>
    <xf numFmtId="0" fontId="2" fillId="0" borderId="109" xfId="0" applyFont="1" applyBorder="1" applyAlignment="1">
      <alignment vertical="center" shrinkToFit="1"/>
    </xf>
    <xf numFmtId="0" fontId="2" fillId="0" borderId="106" xfId="0" applyFont="1" applyBorder="1" applyAlignment="1">
      <alignment vertical="center" shrinkToFit="1"/>
    </xf>
    <xf numFmtId="0" fontId="2" fillId="0" borderId="110" xfId="0" applyFont="1" applyBorder="1" applyAlignment="1">
      <alignment vertical="center" shrinkToFit="1"/>
    </xf>
    <xf numFmtId="0" fontId="5" fillId="0" borderId="10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9" fillId="5" borderId="55" xfId="0" applyFont="1" applyFill="1" applyBorder="1" applyAlignment="1">
      <alignment horizontal="left" vertical="center" shrinkToFit="1"/>
    </xf>
    <xf numFmtId="0" fontId="9" fillId="5" borderId="7" xfId="0" applyFont="1" applyFill="1" applyBorder="1" applyAlignment="1">
      <alignment horizontal="left" vertical="center" shrinkToFit="1"/>
    </xf>
    <xf numFmtId="0" fontId="9" fillId="5" borderId="56" xfId="0" applyFont="1" applyFill="1" applyBorder="1" applyAlignment="1">
      <alignment horizontal="left" vertical="center" shrinkToFit="1"/>
    </xf>
    <xf numFmtId="0" fontId="18" fillId="0" borderId="1" xfId="0" applyFont="1" applyBorder="1" applyAlignment="1">
      <alignment horizontal="center" vertical="center" shrinkToFit="1"/>
    </xf>
    <xf numFmtId="0" fontId="16" fillId="9" borderId="1" xfId="3" applyFont="1" applyFill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8" fillId="4" borderId="70" xfId="0" applyFont="1" applyFill="1" applyBorder="1" applyAlignment="1">
      <alignment horizontal="center" vertical="center" wrapText="1"/>
    </xf>
    <xf numFmtId="0" fontId="8" fillId="4" borderId="71" xfId="0" applyFont="1" applyFill="1" applyBorder="1" applyAlignment="1">
      <alignment horizontal="center" vertical="center" wrapText="1"/>
    </xf>
    <xf numFmtId="0" fontId="8" fillId="0" borderId="76" xfId="0" applyFont="1" applyBorder="1" applyAlignment="1">
      <alignment vertical="center" wrapText="1"/>
    </xf>
    <xf numFmtId="0" fontId="8" fillId="0" borderId="77" xfId="0" applyFont="1" applyBorder="1" applyAlignment="1">
      <alignment vertical="center" wrapText="1"/>
    </xf>
    <xf numFmtId="0" fontId="8" fillId="0" borderId="78" xfId="0" applyFont="1" applyBorder="1" applyAlignment="1">
      <alignment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76" xfId="0" applyFont="1" applyBorder="1" applyAlignment="1">
      <alignment vertical="top" wrapText="1"/>
    </xf>
    <xf numFmtId="0" fontId="8" fillId="0" borderId="77" xfId="0" applyFont="1" applyBorder="1" applyAlignment="1">
      <alignment vertical="top" wrapText="1"/>
    </xf>
    <xf numFmtId="0" fontId="8" fillId="0" borderId="78" xfId="0" applyFont="1" applyBorder="1" applyAlignment="1">
      <alignment vertical="top" wrapText="1"/>
    </xf>
    <xf numFmtId="0" fontId="8" fillId="0" borderId="70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</cellXfs>
  <cellStyles count="4">
    <cellStyle name="桁区切り" xfId="2" builtinId="6"/>
    <cellStyle name="標準" xfId="0" builtinId="0"/>
    <cellStyle name="標準 2" xfId="1" xr:uid="{00000000-0005-0000-0000-000001000000}"/>
    <cellStyle name="標準_Sheet1" xfId="3" xr:uid="{464E000A-46E0-4D9B-B0EA-4B6A0B323B8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0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9.jpeg"/><Relationship Id="rId5" Type="http://schemas.openxmlformats.org/officeDocument/2006/relationships/image" Target="../media/image4.png"/><Relationship Id="rId4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12.png"/><Relationship Id="rId1" Type="http://schemas.openxmlformats.org/officeDocument/2006/relationships/image" Target="../media/image11.jpeg"/><Relationship Id="rId5" Type="http://schemas.openxmlformats.org/officeDocument/2006/relationships/image" Target="../media/image15.jpe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377658</xdr:colOff>
      <xdr:row>1</xdr:row>
      <xdr:rowOff>775606</xdr:rowOff>
    </xdr:from>
    <xdr:to>
      <xdr:col>1</xdr:col>
      <xdr:colOff>3993854</xdr:colOff>
      <xdr:row>3</xdr:row>
      <xdr:rowOff>1054552</xdr:rowOff>
    </xdr:to>
    <xdr:pic>
      <xdr:nvPicPr>
        <xdr:cNvPr id="28" name="図 1" descr="clm00000001453-1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3301" y="1020535"/>
          <a:ext cx="3616196" cy="3707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564327</xdr:colOff>
      <xdr:row>4</xdr:row>
      <xdr:rowOff>190500</xdr:rowOff>
    </xdr:from>
    <xdr:to>
      <xdr:col>1</xdr:col>
      <xdr:colOff>3755448</xdr:colOff>
      <xdr:row>5</xdr:row>
      <xdr:rowOff>1569892</xdr:rowOff>
    </xdr:to>
    <xdr:pic>
      <xdr:nvPicPr>
        <xdr:cNvPr id="30" name="図 3" descr="000000061605_B4qF6m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0" y="5576455"/>
          <a:ext cx="3191121" cy="3093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522142</xdr:colOff>
      <xdr:row>6</xdr:row>
      <xdr:rowOff>832138</xdr:rowOff>
    </xdr:from>
    <xdr:to>
      <xdr:col>1</xdr:col>
      <xdr:colOff>3833379</xdr:colOff>
      <xdr:row>7</xdr:row>
      <xdr:rowOff>837334</xdr:rowOff>
    </xdr:to>
    <xdr:pic>
      <xdr:nvPicPr>
        <xdr:cNvPr id="32" name="図 5" descr="IMG_0269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342" y="9671338"/>
          <a:ext cx="3311237" cy="1719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123825</xdr:colOff>
      <xdr:row>6</xdr:row>
      <xdr:rowOff>57151</xdr:rowOff>
    </xdr:from>
    <xdr:to>
      <xdr:col>0</xdr:col>
      <xdr:colOff>675409</xdr:colOff>
      <xdr:row>6</xdr:row>
      <xdr:rowOff>441823</xdr:rowOff>
    </xdr:to>
    <xdr:pic>
      <xdr:nvPicPr>
        <xdr:cNvPr id="33" name="図 8" descr="新規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872106"/>
          <a:ext cx="551584" cy="384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677141</xdr:colOff>
      <xdr:row>1</xdr:row>
      <xdr:rowOff>136813</xdr:rowOff>
    </xdr:from>
    <xdr:to>
      <xdr:col>1</xdr:col>
      <xdr:colOff>2511137</xdr:colOff>
      <xdr:row>2</xdr:row>
      <xdr:rowOff>883226</xdr:rowOff>
    </xdr:to>
    <xdr:pic>
      <xdr:nvPicPr>
        <xdr:cNvPr id="2" name="図 4" descr="IMG_21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414" y="379268"/>
          <a:ext cx="1833996" cy="1716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596610</xdr:colOff>
      <xdr:row>3</xdr:row>
      <xdr:rowOff>138545</xdr:rowOff>
    </xdr:from>
    <xdr:to>
      <xdr:col>1</xdr:col>
      <xdr:colOff>2627167</xdr:colOff>
      <xdr:row>4</xdr:row>
      <xdr:rowOff>903143</xdr:rowOff>
    </xdr:to>
    <xdr:pic>
      <xdr:nvPicPr>
        <xdr:cNvPr id="3" name="図 2" descr="IMG_7875-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0883" y="2320636"/>
          <a:ext cx="2030557" cy="1734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99912</xdr:colOff>
      <xdr:row>1</xdr:row>
      <xdr:rowOff>94251</xdr:rowOff>
    </xdr:from>
    <xdr:to>
      <xdr:col>0</xdr:col>
      <xdr:colOff>446276</xdr:colOff>
      <xdr:row>1</xdr:row>
      <xdr:rowOff>446942</xdr:rowOff>
    </xdr:to>
    <xdr:pic>
      <xdr:nvPicPr>
        <xdr:cNvPr id="4" name="図 15" descr="更新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2" y="343366"/>
          <a:ext cx="346364" cy="352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755938</xdr:colOff>
      <xdr:row>5</xdr:row>
      <xdr:rowOff>51955</xdr:rowOff>
    </xdr:from>
    <xdr:to>
      <xdr:col>1</xdr:col>
      <xdr:colOff>2512867</xdr:colOff>
      <xdr:row>6</xdr:row>
      <xdr:rowOff>913534</xdr:rowOff>
    </xdr:to>
    <xdr:pic>
      <xdr:nvPicPr>
        <xdr:cNvPr id="6" name="図 9" descr="ソーラーパネル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211" y="4173682"/>
          <a:ext cx="1756929" cy="1831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259246</xdr:colOff>
      <xdr:row>5</xdr:row>
      <xdr:rowOff>273326</xdr:rowOff>
    </xdr:from>
    <xdr:to>
      <xdr:col>0</xdr:col>
      <xdr:colOff>637761</xdr:colOff>
      <xdr:row>5</xdr:row>
      <xdr:rowOff>555696</xdr:rowOff>
    </xdr:to>
    <xdr:pic>
      <xdr:nvPicPr>
        <xdr:cNvPr id="7" name="図 13" descr="新規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246" y="4398065"/>
          <a:ext cx="378515" cy="282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1058141</xdr:colOff>
      <xdr:row>7</xdr:row>
      <xdr:rowOff>173182</xdr:rowOff>
    </xdr:from>
    <xdr:to>
      <xdr:col>1</xdr:col>
      <xdr:colOff>2519795</xdr:colOff>
      <xdr:row>8</xdr:row>
      <xdr:rowOff>841664</xdr:rowOff>
    </xdr:to>
    <xdr:pic>
      <xdr:nvPicPr>
        <xdr:cNvPr id="8" name="図 16" descr="電源タップ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414" y="6234546"/>
          <a:ext cx="1461654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663287</xdr:colOff>
      <xdr:row>9</xdr:row>
      <xdr:rowOff>450273</xdr:rowOff>
    </xdr:from>
    <xdr:to>
      <xdr:col>1</xdr:col>
      <xdr:colOff>2369994</xdr:colOff>
      <xdr:row>11</xdr:row>
      <xdr:rowOff>573232</xdr:rowOff>
    </xdr:to>
    <xdr:pic>
      <xdr:nvPicPr>
        <xdr:cNvPr id="10" name="図 17" descr="コードリール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7560" y="8451273"/>
          <a:ext cx="1706707" cy="2062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149087</xdr:colOff>
      <xdr:row>3</xdr:row>
      <xdr:rowOff>66261</xdr:rowOff>
    </xdr:from>
    <xdr:to>
      <xdr:col>0</xdr:col>
      <xdr:colOff>495451</xdr:colOff>
      <xdr:row>3</xdr:row>
      <xdr:rowOff>418952</xdr:rowOff>
    </xdr:to>
    <xdr:pic>
      <xdr:nvPicPr>
        <xdr:cNvPr id="12" name="図 15" descr="更新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87" y="2252870"/>
          <a:ext cx="346364" cy="352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378515</xdr:colOff>
      <xdr:row>7</xdr:row>
      <xdr:rowOff>282370</xdr:rowOff>
    </xdr:to>
    <xdr:pic>
      <xdr:nvPicPr>
        <xdr:cNvPr id="13" name="図 13" descr="新規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2870"/>
          <a:ext cx="378515" cy="282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44823</xdr:colOff>
      <xdr:row>9</xdr:row>
      <xdr:rowOff>100853</xdr:rowOff>
    </xdr:from>
    <xdr:to>
      <xdr:col>0</xdr:col>
      <xdr:colOff>423338</xdr:colOff>
      <xdr:row>9</xdr:row>
      <xdr:rowOff>383223</xdr:rowOff>
    </xdr:to>
    <xdr:pic>
      <xdr:nvPicPr>
        <xdr:cNvPr id="14" name="図 13" descr="新規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8146677"/>
          <a:ext cx="378515" cy="282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429743</xdr:colOff>
      <xdr:row>2</xdr:row>
      <xdr:rowOff>96372</xdr:rowOff>
    </xdr:from>
    <xdr:to>
      <xdr:col>1</xdr:col>
      <xdr:colOff>2528045</xdr:colOff>
      <xdr:row>2</xdr:row>
      <xdr:rowOff>1657912</xdr:rowOff>
    </xdr:to>
    <xdr:pic>
      <xdr:nvPicPr>
        <xdr:cNvPr id="2" name="図 5" descr="IMG_658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684" y="342901"/>
          <a:ext cx="2098302" cy="156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581025</xdr:colOff>
      <xdr:row>5</xdr:row>
      <xdr:rowOff>171450</xdr:rowOff>
    </xdr:from>
    <xdr:to>
      <xdr:col>8</xdr:col>
      <xdr:colOff>666750</xdr:colOff>
      <xdr:row>7</xdr:row>
      <xdr:rowOff>66675</xdr:rowOff>
    </xdr:to>
    <xdr:pic>
      <xdr:nvPicPr>
        <xdr:cNvPr id="5" name="図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553004">
          <a:off x="5381625" y="1571625"/>
          <a:ext cx="7715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476811</xdr:colOff>
      <xdr:row>3</xdr:row>
      <xdr:rowOff>149038</xdr:rowOff>
    </xdr:from>
    <xdr:to>
      <xdr:col>1</xdr:col>
      <xdr:colOff>2575112</xdr:colOff>
      <xdr:row>3</xdr:row>
      <xdr:rowOff>1710577</xdr:rowOff>
    </xdr:to>
    <xdr:pic>
      <xdr:nvPicPr>
        <xdr:cNvPr id="6" name="図 5" descr="IMG_00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752" y="3981450"/>
          <a:ext cx="2098301" cy="1561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605117</xdr:colOff>
      <xdr:row>4</xdr:row>
      <xdr:rowOff>179294</xdr:rowOff>
    </xdr:from>
    <xdr:to>
      <xdr:col>1</xdr:col>
      <xdr:colOff>2579967</xdr:colOff>
      <xdr:row>4</xdr:row>
      <xdr:rowOff>1664559</xdr:rowOff>
    </xdr:to>
    <xdr:pic>
      <xdr:nvPicPr>
        <xdr:cNvPr id="7" name="図 6" descr="C:\Users\01161130\AppData\Local\Microsoft\Windows\INetCache\Content.Word\避難所用プライベートルームテント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058" y="4011706"/>
          <a:ext cx="1974850" cy="14852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470647</xdr:colOff>
      <xdr:row>1</xdr:row>
      <xdr:rowOff>201708</xdr:rowOff>
    </xdr:from>
    <xdr:to>
      <xdr:col>1</xdr:col>
      <xdr:colOff>2461372</xdr:colOff>
      <xdr:row>1</xdr:row>
      <xdr:rowOff>1694593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88" y="448237"/>
          <a:ext cx="1990725" cy="1492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50"/>
  <sheetViews>
    <sheetView tabSelected="1" showWhiteSpace="0" view="pageBreakPreview" zoomScale="115" zoomScaleNormal="100" zoomScaleSheetLayoutView="115" workbookViewId="0">
      <selection activeCell="H4" sqref="H4"/>
    </sheetView>
  </sheetViews>
  <sheetFormatPr defaultColWidth="5.125" defaultRowHeight="21" customHeight="1" x14ac:dyDescent="0.4"/>
  <cols>
    <col min="1" max="2" width="5.375" customWidth="1"/>
    <col min="3" max="3" width="2.625" customWidth="1"/>
    <col min="4" max="5" width="2.875" customWidth="1"/>
    <col min="6" max="13" width="5.375" customWidth="1"/>
    <col min="14" max="18" width="7" customWidth="1"/>
    <col min="19" max="19" width="6.25" customWidth="1"/>
    <col min="21" max="21" width="5.5" bestFit="1" customWidth="1"/>
  </cols>
  <sheetData>
    <row r="1" spans="1:23" ht="18" customHeight="1" x14ac:dyDescent="0.4">
      <c r="A1" s="77" t="s">
        <v>470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3" s="1" customFormat="1" ht="5.0999999999999996" customHeight="1" x14ac:dyDescent="0.4">
      <c r="A2" s="3"/>
      <c r="B2" s="3"/>
      <c r="C2" s="3"/>
      <c r="D2" s="3"/>
      <c r="E2" s="3"/>
      <c r="F2" s="3"/>
      <c r="G2" s="3"/>
      <c r="H2" s="4"/>
      <c r="I2" s="4"/>
      <c r="J2" s="4"/>
      <c r="K2" s="5"/>
      <c r="L2" s="3"/>
      <c r="M2" s="3"/>
      <c r="N2" s="3"/>
      <c r="O2" s="3"/>
      <c r="P2" s="3"/>
      <c r="Q2" s="3"/>
      <c r="R2" s="3"/>
    </row>
    <row r="3" spans="1:23" ht="18" customHeight="1" x14ac:dyDescent="0.4">
      <c r="A3" s="2"/>
      <c r="B3" s="2"/>
      <c r="C3" s="2"/>
      <c r="D3" s="2"/>
      <c r="E3" s="2"/>
      <c r="F3" s="2"/>
      <c r="G3" s="2"/>
      <c r="H3" s="2"/>
      <c r="I3" s="2"/>
      <c r="J3" s="347"/>
      <c r="K3" s="347"/>
      <c r="L3" s="347"/>
      <c r="M3" s="347"/>
      <c r="N3" s="37"/>
      <c r="O3" s="3"/>
      <c r="P3" s="76" t="s">
        <v>172</v>
      </c>
      <c r="Q3" s="76"/>
      <c r="R3" s="30"/>
      <c r="S3" s="6" t="s">
        <v>171</v>
      </c>
      <c r="T3" s="30"/>
      <c r="U3" s="6" t="s">
        <v>170</v>
      </c>
      <c r="V3" s="30"/>
      <c r="W3" s="38" t="s">
        <v>169</v>
      </c>
    </row>
    <row r="4" spans="1:23" ht="18" customHeight="1" x14ac:dyDescent="0.4">
      <c r="A4" s="2"/>
      <c r="B4" s="2"/>
      <c r="C4" s="2"/>
      <c r="D4" s="2"/>
      <c r="E4" s="2"/>
      <c r="F4" s="2"/>
      <c r="G4" s="2"/>
      <c r="H4" s="2"/>
      <c r="I4" s="2"/>
      <c r="J4" s="32"/>
      <c r="K4" s="32"/>
      <c r="L4" s="32"/>
      <c r="M4" s="32"/>
      <c r="N4" s="32"/>
      <c r="O4" s="32"/>
      <c r="P4" s="36"/>
      <c r="Q4" s="36"/>
      <c r="R4" s="36"/>
      <c r="S4" s="36"/>
      <c r="T4" s="36"/>
      <c r="U4" s="33" t="s">
        <v>173</v>
      </c>
      <c r="V4" s="39"/>
      <c r="W4" s="39"/>
    </row>
    <row r="5" spans="1:23" s="1" customFormat="1" ht="5.0999999999999996" customHeight="1" thickBot="1" x14ac:dyDescent="0.45">
      <c r="A5" s="3"/>
      <c r="B5" s="3"/>
      <c r="C5" s="3"/>
      <c r="D5" s="3"/>
      <c r="E5" s="3"/>
      <c r="F5" s="3"/>
      <c r="G5" s="3"/>
      <c r="H5" s="4"/>
      <c r="I5" s="4"/>
      <c r="J5" s="4"/>
      <c r="K5" s="5"/>
      <c r="L5" s="3"/>
      <c r="M5" s="3"/>
      <c r="N5" s="3"/>
      <c r="O5" s="3"/>
      <c r="P5" s="3"/>
      <c r="Q5" s="3"/>
      <c r="R5" s="3"/>
    </row>
    <row r="6" spans="1:23" s="1" customFormat="1" ht="20.100000000000001" customHeight="1" thickBot="1" x14ac:dyDescent="0.45">
      <c r="A6" s="7" t="s">
        <v>0</v>
      </c>
      <c r="B6" s="15"/>
      <c r="C6" s="275" t="s">
        <v>165</v>
      </c>
      <c r="D6" s="173"/>
      <c r="E6" s="173"/>
      <c r="F6" s="173"/>
      <c r="G6" s="173"/>
      <c r="H6" s="173"/>
      <c r="I6" s="173"/>
      <c r="J6" s="275" t="s">
        <v>2</v>
      </c>
      <c r="K6" s="275"/>
      <c r="L6" s="173" t="s">
        <v>385</v>
      </c>
      <c r="M6" s="173"/>
      <c r="N6" s="173" t="s">
        <v>1</v>
      </c>
      <c r="O6" s="173"/>
      <c r="P6" s="173"/>
      <c r="Q6" s="173"/>
      <c r="R6" s="174"/>
      <c r="S6" s="173" t="s">
        <v>471</v>
      </c>
      <c r="T6" s="173"/>
      <c r="U6" s="173"/>
      <c r="V6" s="173"/>
      <c r="W6" s="174"/>
    </row>
    <row r="7" spans="1:23" s="1" customFormat="1" ht="20.100000000000001" customHeight="1" x14ac:dyDescent="0.4">
      <c r="A7" s="163" t="s">
        <v>226</v>
      </c>
      <c r="B7" s="45"/>
      <c r="C7" s="276" t="s">
        <v>377</v>
      </c>
      <c r="D7" s="276"/>
      <c r="E7" s="276"/>
      <c r="F7" s="276"/>
      <c r="G7" s="276"/>
      <c r="H7" s="276"/>
      <c r="I7" s="276"/>
      <c r="J7" s="352" t="s">
        <v>45</v>
      </c>
      <c r="K7" s="352"/>
      <c r="L7" s="353"/>
      <c r="M7" s="353"/>
      <c r="N7" s="175"/>
      <c r="O7" s="175"/>
      <c r="P7" s="175"/>
      <c r="Q7" s="175"/>
      <c r="R7" s="176"/>
      <c r="S7" s="175"/>
      <c r="T7" s="175"/>
      <c r="U7" s="175"/>
      <c r="V7" s="175"/>
      <c r="W7" s="176"/>
    </row>
    <row r="8" spans="1:23" s="1" customFormat="1" ht="20.100000000000001" customHeight="1" x14ac:dyDescent="0.4">
      <c r="A8" s="164"/>
      <c r="B8" s="17" t="s">
        <v>303</v>
      </c>
      <c r="C8" s="256" t="s">
        <v>325</v>
      </c>
      <c r="D8" s="256"/>
      <c r="E8" s="256"/>
      <c r="F8" s="256"/>
      <c r="G8" s="256"/>
      <c r="H8" s="256"/>
      <c r="I8" s="256"/>
      <c r="J8" s="257" t="s">
        <v>45</v>
      </c>
      <c r="K8" s="257"/>
      <c r="L8" s="258"/>
      <c r="M8" s="258"/>
      <c r="N8" s="177" t="s">
        <v>207</v>
      </c>
      <c r="O8" s="177"/>
      <c r="P8" s="177"/>
      <c r="Q8" s="177"/>
      <c r="R8" s="178"/>
      <c r="S8" s="177"/>
      <c r="T8" s="177"/>
      <c r="U8" s="177"/>
      <c r="V8" s="177"/>
      <c r="W8" s="178"/>
    </row>
    <row r="9" spans="1:23" s="1" customFormat="1" ht="20.100000000000001" customHeight="1" x14ac:dyDescent="0.4">
      <c r="A9" s="164"/>
      <c r="B9" s="17"/>
      <c r="C9" s="298" t="s">
        <v>98</v>
      </c>
      <c r="D9" s="298"/>
      <c r="E9" s="298"/>
      <c r="F9" s="298"/>
      <c r="G9" s="298"/>
      <c r="H9" s="298"/>
      <c r="I9" s="298"/>
      <c r="J9" s="299" t="s">
        <v>49</v>
      </c>
      <c r="K9" s="299"/>
      <c r="L9" s="300"/>
      <c r="M9" s="300"/>
      <c r="N9" s="86"/>
      <c r="O9" s="86"/>
      <c r="P9" s="86"/>
      <c r="Q9" s="86"/>
      <c r="R9" s="87"/>
      <c r="S9" s="85"/>
      <c r="T9" s="86"/>
      <c r="U9" s="86"/>
      <c r="V9" s="86"/>
      <c r="W9" s="87"/>
    </row>
    <row r="10" spans="1:23" s="1" customFormat="1" ht="20.100000000000001" customHeight="1" x14ac:dyDescent="0.4">
      <c r="A10" s="164"/>
      <c r="B10" s="17"/>
      <c r="C10" s="265" t="s">
        <v>105</v>
      </c>
      <c r="D10" s="265"/>
      <c r="E10" s="265"/>
      <c r="F10" s="265"/>
      <c r="G10" s="265"/>
      <c r="H10" s="265"/>
      <c r="I10" s="265"/>
      <c r="J10" s="266" t="s">
        <v>46</v>
      </c>
      <c r="K10" s="266"/>
      <c r="L10" s="292"/>
      <c r="M10" s="292"/>
      <c r="N10" s="88"/>
      <c r="O10" s="88"/>
      <c r="P10" s="88"/>
      <c r="Q10" s="88"/>
      <c r="R10" s="89"/>
      <c r="S10" s="88"/>
      <c r="T10" s="88"/>
      <c r="U10" s="88"/>
      <c r="V10" s="88"/>
      <c r="W10" s="89"/>
    </row>
    <row r="11" spans="1:23" s="1" customFormat="1" ht="20.100000000000001" customHeight="1" x14ac:dyDescent="0.4">
      <c r="A11" s="164"/>
      <c r="B11" s="17"/>
      <c r="C11" s="265" t="s">
        <v>106</v>
      </c>
      <c r="D11" s="265"/>
      <c r="E11" s="265"/>
      <c r="F11" s="265"/>
      <c r="G11" s="265"/>
      <c r="H11" s="265"/>
      <c r="I11" s="265"/>
      <c r="J11" s="266" t="s">
        <v>48</v>
      </c>
      <c r="K11" s="266"/>
      <c r="L11" s="292"/>
      <c r="M11" s="292"/>
      <c r="N11" s="88"/>
      <c r="O11" s="88"/>
      <c r="P11" s="88"/>
      <c r="Q11" s="88"/>
      <c r="R11" s="89"/>
      <c r="S11" s="88"/>
      <c r="T11" s="88"/>
      <c r="U11" s="88"/>
      <c r="V11" s="88"/>
      <c r="W11" s="89"/>
    </row>
    <row r="12" spans="1:23" s="1" customFormat="1" ht="20.100000000000001" customHeight="1" x14ac:dyDescent="0.4">
      <c r="A12" s="164"/>
      <c r="B12" s="17"/>
      <c r="C12" s="265" t="s">
        <v>107</v>
      </c>
      <c r="D12" s="265"/>
      <c r="E12" s="265"/>
      <c r="F12" s="265"/>
      <c r="G12" s="265"/>
      <c r="H12" s="265"/>
      <c r="I12" s="265"/>
      <c r="J12" s="266" t="s">
        <v>48</v>
      </c>
      <c r="K12" s="266"/>
      <c r="L12" s="292"/>
      <c r="M12" s="292"/>
      <c r="N12" s="88"/>
      <c r="O12" s="88"/>
      <c r="P12" s="88"/>
      <c r="Q12" s="88"/>
      <c r="R12" s="89"/>
      <c r="S12" s="88"/>
      <c r="T12" s="88"/>
      <c r="U12" s="88"/>
      <c r="V12" s="88"/>
      <c r="W12" s="89"/>
    </row>
    <row r="13" spans="1:23" s="1" customFormat="1" ht="20.100000000000001" customHeight="1" x14ac:dyDescent="0.4">
      <c r="A13" s="164"/>
      <c r="B13" s="17" t="s">
        <v>303</v>
      </c>
      <c r="C13" s="256" t="s">
        <v>326</v>
      </c>
      <c r="D13" s="265"/>
      <c r="E13" s="265"/>
      <c r="F13" s="265"/>
      <c r="G13" s="265"/>
      <c r="H13" s="265"/>
      <c r="I13" s="244"/>
      <c r="J13" s="303"/>
      <c r="K13" s="303"/>
      <c r="L13" s="79"/>
      <c r="M13" s="79"/>
      <c r="N13" s="98"/>
      <c r="O13" s="88"/>
      <c r="P13" s="88"/>
      <c r="Q13" s="88"/>
      <c r="R13" s="89"/>
      <c r="S13" s="98"/>
      <c r="T13" s="88"/>
      <c r="U13" s="88"/>
      <c r="V13" s="88"/>
      <c r="W13" s="89"/>
    </row>
    <row r="14" spans="1:23" s="1" customFormat="1" ht="20.100000000000001" customHeight="1" x14ac:dyDescent="0.4">
      <c r="A14" s="164"/>
      <c r="B14" s="17"/>
      <c r="C14" s="262"/>
      <c r="D14" s="244" t="s">
        <v>151</v>
      </c>
      <c r="E14" s="151"/>
      <c r="F14" s="151"/>
      <c r="G14" s="151"/>
      <c r="H14" s="151"/>
      <c r="I14" s="245"/>
      <c r="J14" s="266" t="s">
        <v>52</v>
      </c>
      <c r="K14" s="266"/>
      <c r="L14" s="292"/>
      <c r="M14" s="292"/>
      <c r="N14" s="88"/>
      <c r="O14" s="88"/>
      <c r="P14" s="88"/>
      <c r="Q14" s="88"/>
      <c r="R14" s="89"/>
      <c r="S14" s="88"/>
      <c r="T14" s="88"/>
      <c r="U14" s="88"/>
      <c r="V14" s="88"/>
      <c r="W14" s="89"/>
    </row>
    <row r="15" spans="1:23" s="1" customFormat="1" ht="20.100000000000001" customHeight="1" x14ac:dyDescent="0.4">
      <c r="A15" s="164"/>
      <c r="B15" s="17"/>
      <c r="C15" s="263"/>
      <c r="D15" s="241" t="s">
        <v>152</v>
      </c>
      <c r="E15" s="242"/>
      <c r="F15" s="242"/>
      <c r="G15" s="242"/>
      <c r="H15" s="242"/>
      <c r="I15" s="243"/>
      <c r="J15" s="264" t="s">
        <v>52</v>
      </c>
      <c r="K15" s="264"/>
      <c r="L15" s="263"/>
      <c r="M15" s="263"/>
      <c r="N15" s="92"/>
      <c r="O15" s="92"/>
      <c r="P15" s="92"/>
      <c r="Q15" s="92"/>
      <c r="R15" s="93"/>
      <c r="S15" s="92"/>
      <c r="T15" s="92"/>
      <c r="U15" s="92"/>
      <c r="V15" s="92"/>
      <c r="W15" s="93"/>
    </row>
    <row r="16" spans="1:23" s="1" customFormat="1" ht="20.100000000000001" customHeight="1" x14ac:dyDescent="0.4">
      <c r="A16" s="164"/>
      <c r="B16" s="17"/>
      <c r="C16" s="194" t="s">
        <v>90</v>
      </c>
      <c r="D16" s="194"/>
      <c r="E16" s="194"/>
      <c r="F16" s="194"/>
      <c r="G16" s="194"/>
      <c r="H16" s="194"/>
      <c r="I16" s="194"/>
      <c r="J16" s="301" t="s">
        <v>20</v>
      </c>
      <c r="K16" s="302"/>
      <c r="L16" s="203"/>
      <c r="M16" s="203"/>
      <c r="N16" s="116"/>
      <c r="O16" s="116"/>
      <c r="P16" s="116"/>
      <c r="Q16" s="116"/>
      <c r="R16" s="117"/>
      <c r="S16" s="116"/>
      <c r="T16" s="116"/>
      <c r="U16" s="116"/>
      <c r="V16" s="116"/>
      <c r="W16" s="117"/>
    </row>
    <row r="17" spans="1:23" s="1" customFormat="1" ht="20.100000000000001" customHeight="1" x14ac:dyDescent="0.4">
      <c r="A17" s="164"/>
      <c r="B17" s="18"/>
      <c r="C17" s="188" t="s">
        <v>258</v>
      </c>
      <c r="D17" s="189"/>
      <c r="E17" s="189"/>
      <c r="F17" s="189"/>
      <c r="G17" s="189"/>
      <c r="H17" s="189"/>
      <c r="I17" s="189"/>
      <c r="J17" s="189"/>
      <c r="K17" s="189"/>
      <c r="L17" s="129"/>
      <c r="M17" s="129"/>
      <c r="N17" s="147"/>
      <c r="O17" s="125"/>
      <c r="P17" s="125"/>
      <c r="Q17" s="125"/>
      <c r="R17" s="126"/>
      <c r="S17" s="147"/>
      <c r="T17" s="125"/>
      <c r="U17" s="125"/>
      <c r="V17" s="125"/>
      <c r="W17" s="126"/>
    </row>
    <row r="18" spans="1:23" s="1" customFormat="1" ht="20.100000000000001" customHeight="1" x14ac:dyDescent="0.4">
      <c r="A18" s="164"/>
      <c r="B18" s="17"/>
      <c r="C18" s="202" t="s">
        <v>80</v>
      </c>
      <c r="D18" s="204" t="s">
        <v>149</v>
      </c>
      <c r="E18" s="205"/>
      <c r="F18" s="205"/>
      <c r="G18" s="205"/>
      <c r="H18" s="205"/>
      <c r="I18" s="206"/>
      <c r="J18" s="212" t="s">
        <v>21</v>
      </c>
      <c r="K18" s="212"/>
      <c r="L18" s="213"/>
      <c r="M18" s="213"/>
      <c r="N18" s="131" t="s">
        <v>244</v>
      </c>
      <c r="O18" s="131"/>
      <c r="P18" s="131"/>
      <c r="Q18" s="131"/>
      <c r="R18" s="132"/>
      <c r="S18" s="131"/>
      <c r="T18" s="131"/>
      <c r="U18" s="131"/>
      <c r="V18" s="131"/>
      <c r="W18" s="132"/>
    </row>
    <row r="19" spans="1:23" s="1" customFormat="1" ht="20.100000000000001" customHeight="1" x14ac:dyDescent="0.4">
      <c r="A19" s="164"/>
      <c r="B19" s="17"/>
      <c r="C19" s="203"/>
      <c r="D19" s="135" t="s">
        <v>150</v>
      </c>
      <c r="E19" s="136"/>
      <c r="F19" s="136"/>
      <c r="G19" s="136"/>
      <c r="H19" s="136"/>
      <c r="I19" s="207"/>
      <c r="J19" s="260" t="s">
        <v>22</v>
      </c>
      <c r="K19" s="260"/>
      <c r="L19" s="261"/>
      <c r="M19" s="261"/>
      <c r="N19" s="142"/>
      <c r="O19" s="142"/>
      <c r="P19" s="142"/>
      <c r="Q19" s="142"/>
      <c r="R19" s="143"/>
      <c r="S19" s="142"/>
      <c r="T19" s="142"/>
      <c r="U19" s="142"/>
      <c r="V19" s="142"/>
      <c r="W19" s="143"/>
    </row>
    <row r="20" spans="1:23" s="1" customFormat="1" ht="20.100000000000001" customHeight="1" x14ac:dyDescent="0.4">
      <c r="A20" s="164"/>
      <c r="B20" s="18"/>
      <c r="C20" s="110" t="s">
        <v>91</v>
      </c>
      <c r="D20" s="111"/>
      <c r="E20" s="111"/>
      <c r="F20" s="111"/>
      <c r="G20" s="111"/>
      <c r="H20" s="111"/>
      <c r="I20" s="152"/>
      <c r="J20" s="169" t="s">
        <v>21</v>
      </c>
      <c r="K20" s="170"/>
      <c r="L20" s="128"/>
      <c r="M20" s="171"/>
      <c r="N20" s="113" t="s">
        <v>265</v>
      </c>
      <c r="O20" s="114"/>
      <c r="P20" s="114"/>
      <c r="Q20" s="114"/>
      <c r="R20" s="115"/>
      <c r="S20" s="113"/>
      <c r="T20" s="114"/>
      <c r="U20" s="114"/>
      <c r="V20" s="114"/>
      <c r="W20" s="115"/>
    </row>
    <row r="21" spans="1:23" s="1" customFormat="1" ht="20.100000000000001" customHeight="1" x14ac:dyDescent="0.4">
      <c r="A21" s="164"/>
      <c r="B21" s="18"/>
      <c r="C21" s="110" t="s">
        <v>92</v>
      </c>
      <c r="D21" s="111"/>
      <c r="E21" s="111"/>
      <c r="F21" s="111"/>
      <c r="G21" s="111"/>
      <c r="H21" s="111"/>
      <c r="I21" s="152"/>
      <c r="J21" s="169" t="s">
        <v>21</v>
      </c>
      <c r="K21" s="170"/>
      <c r="L21" s="128"/>
      <c r="M21" s="171"/>
      <c r="N21" s="113"/>
      <c r="O21" s="114"/>
      <c r="P21" s="114"/>
      <c r="Q21" s="114"/>
      <c r="R21" s="115"/>
      <c r="S21" s="113"/>
      <c r="T21" s="114"/>
      <c r="U21" s="114"/>
      <c r="V21" s="114"/>
      <c r="W21" s="115"/>
    </row>
    <row r="22" spans="1:23" s="1" customFormat="1" ht="30" customHeight="1" thickBot="1" x14ac:dyDescent="0.45">
      <c r="A22" s="165"/>
      <c r="B22" s="31" t="s">
        <v>303</v>
      </c>
      <c r="C22" s="297" t="s">
        <v>388</v>
      </c>
      <c r="D22" s="180"/>
      <c r="E22" s="180"/>
      <c r="F22" s="180"/>
      <c r="G22" s="180"/>
      <c r="H22" s="180"/>
      <c r="I22" s="197"/>
      <c r="J22" s="282" t="s">
        <v>277</v>
      </c>
      <c r="K22" s="283"/>
      <c r="L22" s="214"/>
      <c r="M22" s="215"/>
      <c r="N22" s="179" t="s">
        <v>278</v>
      </c>
      <c r="O22" s="180"/>
      <c r="P22" s="180"/>
      <c r="Q22" s="180"/>
      <c r="R22" s="181"/>
      <c r="S22" s="179"/>
      <c r="T22" s="180"/>
      <c r="U22" s="180"/>
      <c r="V22" s="180"/>
      <c r="W22" s="181"/>
    </row>
    <row r="23" spans="1:23" s="1" customFormat="1" ht="20.100000000000001" customHeight="1" x14ac:dyDescent="0.4">
      <c r="A23" s="163" t="s">
        <v>44</v>
      </c>
      <c r="B23" s="40"/>
      <c r="C23" s="267" t="s">
        <v>116</v>
      </c>
      <c r="D23" s="268"/>
      <c r="E23" s="268"/>
      <c r="F23" s="268"/>
      <c r="G23" s="268"/>
      <c r="H23" s="268"/>
      <c r="I23" s="269"/>
      <c r="J23" s="350" t="s">
        <v>58</v>
      </c>
      <c r="K23" s="351"/>
      <c r="L23" s="348"/>
      <c r="M23" s="349"/>
      <c r="N23" s="182" t="s">
        <v>64</v>
      </c>
      <c r="O23" s="183"/>
      <c r="P23" s="183"/>
      <c r="Q23" s="183"/>
      <c r="R23" s="184"/>
      <c r="S23" s="182"/>
      <c r="T23" s="183"/>
      <c r="U23" s="183"/>
      <c r="V23" s="183"/>
      <c r="W23" s="184"/>
    </row>
    <row r="24" spans="1:23" s="1" customFormat="1" ht="20.100000000000001" customHeight="1" x14ac:dyDescent="0.4">
      <c r="A24" s="164"/>
      <c r="B24" s="17"/>
      <c r="C24" s="202" t="s">
        <v>81</v>
      </c>
      <c r="D24" s="204" t="s">
        <v>153</v>
      </c>
      <c r="E24" s="205"/>
      <c r="F24" s="205"/>
      <c r="G24" s="205"/>
      <c r="H24" s="205"/>
      <c r="I24" s="206"/>
      <c r="J24" s="293" t="s">
        <v>51</v>
      </c>
      <c r="K24" s="294"/>
      <c r="L24" s="284"/>
      <c r="M24" s="286"/>
      <c r="N24" s="185" t="s">
        <v>65</v>
      </c>
      <c r="O24" s="186"/>
      <c r="P24" s="186"/>
      <c r="Q24" s="186"/>
      <c r="R24" s="187"/>
      <c r="S24" s="185"/>
      <c r="T24" s="186"/>
      <c r="U24" s="186"/>
      <c r="V24" s="186"/>
      <c r="W24" s="187"/>
    </row>
    <row r="25" spans="1:23" s="1" customFormat="1" ht="20.100000000000001" customHeight="1" x14ac:dyDescent="0.4">
      <c r="A25" s="164"/>
      <c r="B25" s="17"/>
      <c r="C25" s="203"/>
      <c r="D25" s="135" t="s">
        <v>154</v>
      </c>
      <c r="E25" s="136"/>
      <c r="F25" s="136"/>
      <c r="G25" s="136"/>
      <c r="H25" s="136"/>
      <c r="I25" s="207"/>
      <c r="J25" s="295" t="s">
        <v>50</v>
      </c>
      <c r="K25" s="296"/>
      <c r="L25" s="270"/>
      <c r="M25" s="271"/>
      <c r="N25" s="157" t="s">
        <v>37</v>
      </c>
      <c r="O25" s="158"/>
      <c r="P25" s="158"/>
      <c r="Q25" s="158"/>
      <c r="R25" s="159"/>
      <c r="S25" s="157"/>
      <c r="T25" s="158"/>
      <c r="U25" s="158"/>
      <c r="V25" s="158"/>
      <c r="W25" s="159"/>
    </row>
    <row r="26" spans="1:23" s="1" customFormat="1" ht="20.100000000000001" customHeight="1" x14ac:dyDescent="0.4">
      <c r="A26" s="164"/>
      <c r="B26" s="18"/>
      <c r="C26" s="188" t="s">
        <v>117</v>
      </c>
      <c r="D26" s="189"/>
      <c r="E26" s="189"/>
      <c r="F26" s="189"/>
      <c r="G26" s="189"/>
      <c r="H26" s="189"/>
      <c r="I26" s="190"/>
      <c r="J26" s="169" t="s">
        <v>59</v>
      </c>
      <c r="K26" s="170"/>
      <c r="L26" s="128"/>
      <c r="M26" s="171"/>
      <c r="N26" s="113" t="s">
        <v>36</v>
      </c>
      <c r="O26" s="114"/>
      <c r="P26" s="114"/>
      <c r="Q26" s="114"/>
      <c r="R26" s="115"/>
      <c r="S26" s="113"/>
      <c r="T26" s="114"/>
      <c r="U26" s="114"/>
      <c r="V26" s="114"/>
      <c r="W26" s="115"/>
    </row>
    <row r="27" spans="1:23" s="1" customFormat="1" ht="20.100000000000001" customHeight="1" x14ac:dyDescent="0.4">
      <c r="A27" s="164"/>
      <c r="B27" s="17"/>
      <c r="C27" s="34"/>
      <c r="D27" s="110" t="s">
        <v>167</v>
      </c>
      <c r="E27" s="111"/>
      <c r="F27" s="111"/>
      <c r="G27" s="111"/>
      <c r="H27" s="111"/>
      <c r="I27" s="152"/>
      <c r="J27" s="169" t="s">
        <v>49</v>
      </c>
      <c r="K27" s="170"/>
      <c r="L27" s="128"/>
      <c r="M27" s="171"/>
      <c r="N27" s="113"/>
      <c r="O27" s="114"/>
      <c r="P27" s="114"/>
      <c r="Q27" s="114"/>
      <c r="R27" s="115"/>
      <c r="S27" s="113"/>
      <c r="T27" s="114"/>
      <c r="U27" s="114"/>
      <c r="V27" s="114"/>
      <c r="W27" s="115"/>
    </row>
    <row r="28" spans="1:23" s="1" customFormat="1" ht="20.100000000000001" customHeight="1" x14ac:dyDescent="0.4">
      <c r="A28" s="164"/>
      <c r="B28" s="17" t="s">
        <v>303</v>
      </c>
      <c r="C28" s="110" t="s">
        <v>327</v>
      </c>
      <c r="D28" s="111"/>
      <c r="E28" s="111"/>
      <c r="F28" s="111"/>
      <c r="G28" s="111"/>
      <c r="H28" s="111"/>
      <c r="I28" s="152"/>
      <c r="J28" s="169" t="s">
        <v>60</v>
      </c>
      <c r="K28" s="170"/>
      <c r="L28" s="128"/>
      <c r="M28" s="171"/>
      <c r="N28" s="113"/>
      <c r="O28" s="114"/>
      <c r="P28" s="114"/>
      <c r="Q28" s="114"/>
      <c r="R28" s="115"/>
      <c r="S28" s="113"/>
      <c r="T28" s="114"/>
      <c r="U28" s="114"/>
      <c r="V28" s="114"/>
      <c r="W28" s="115"/>
    </row>
    <row r="29" spans="1:23" s="1" customFormat="1" ht="20.100000000000001" customHeight="1" x14ac:dyDescent="0.4">
      <c r="A29" s="164"/>
      <c r="B29" s="18"/>
      <c r="C29" s="188" t="s">
        <v>118</v>
      </c>
      <c r="D29" s="189"/>
      <c r="E29" s="189"/>
      <c r="F29" s="189"/>
      <c r="G29" s="189"/>
      <c r="H29" s="189"/>
      <c r="I29" s="189"/>
      <c r="J29" s="274"/>
      <c r="K29" s="274"/>
      <c r="L29" s="129"/>
      <c r="M29" s="129"/>
      <c r="N29" s="114"/>
      <c r="O29" s="114"/>
      <c r="P29" s="114"/>
      <c r="Q29" s="114"/>
      <c r="R29" s="115"/>
      <c r="S29" s="114"/>
      <c r="T29" s="114"/>
      <c r="U29" s="114"/>
      <c r="V29" s="114"/>
      <c r="W29" s="115"/>
    </row>
    <row r="30" spans="1:23" s="1" customFormat="1" ht="20.100000000000001" customHeight="1" x14ac:dyDescent="0.4">
      <c r="A30" s="164"/>
      <c r="B30" s="17"/>
      <c r="C30" s="202"/>
      <c r="D30" s="204" t="s">
        <v>155</v>
      </c>
      <c r="E30" s="205"/>
      <c r="F30" s="205"/>
      <c r="G30" s="205"/>
      <c r="H30" s="205"/>
      <c r="I30" s="206"/>
      <c r="J30" s="293" t="s">
        <v>46</v>
      </c>
      <c r="K30" s="294"/>
      <c r="L30" s="284"/>
      <c r="M30" s="286"/>
      <c r="N30" s="185" t="s">
        <v>208</v>
      </c>
      <c r="O30" s="186"/>
      <c r="P30" s="186"/>
      <c r="Q30" s="186"/>
      <c r="R30" s="187"/>
      <c r="S30" s="185"/>
      <c r="T30" s="186"/>
      <c r="U30" s="186"/>
      <c r="V30" s="186"/>
      <c r="W30" s="187"/>
    </row>
    <row r="31" spans="1:23" s="1" customFormat="1" ht="20.100000000000001" customHeight="1" x14ac:dyDescent="0.4">
      <c r="A31" s="164"/>
      <c r="B31" s="17" t="s">
        <v>303</v>
      </c>
      <c r="C31" s="203"/>
      <c r="D31" s="135" t="s">
        <v>328</v>
      </c>
      <c r="E31" s="136"/>
      <c r="F31" s="136"/>
      <c r="G31" s="136"/>
      <c r="H31" s="136"/>
      <c r="I31" s="207"/>
      <c r="J31" s="295" t="s">
        <v>61</v>
      </c>
      <c r="K31" s="296"/>
      <c r="L31" s="270"/>
      <c r="M31" s="271"/>
      <c r="N31" s="157" t="s">
        <v>208</v>
      </c>
      <c r="O31" s="158"/>
      <c r="P31" s="158"/>
      <c r="Q31" s="158"/>
      <c r="R31" s="159"/>
      <c r="S31" s="157"/>
      <c r="T31" s="158"/>
      <c r="U31" s="158"/>
      <c r="V31" s="158"/>
      <c r="W31" s="159"/>
    </row>
    <row r="32" spans="1:23" s="1" customFormat="1" ht="20.100000000000001" customHeight="1" x14ac:dyDescent="0.4">
      <c r="A32" s="164"/>
      <c r="B32" s="18"/>
      <c r="C32" s="110" t="s">
        <v>119</v>
      </c>
      <c r="D32" s="111"/>
      <c r="E32" s="111"/>
      <c r="F32" s="111"/>
      <c r="G32" s="111"/>
      <c r="H32" s="111"/>
      <c r="I32" s="152"/>
      <c r="J32" s="169" t="s">
        <v>46</v>
      </c>
      <c r="K32" s="170"/>
      <c r="L32" s="128"/>
      <c r="M32" s="171"/>
      <c r="N32" s="113" t="s">
        <v>209</v>
      </c>
      <c r="O32" s="114"/>
      <c r="P32" s="114"/>
      <c r="Q32" s="114"/>
      <c r="R32" s="115"/>
      <c r="S32" s="113"/>
      <c r="T32" s="114"/>
      <c r="U32" s="114"/>
      <c r="V32" s="114"/>
      <c r="W32" s="115"/>
    </row>
    <row r="33" spans="1:23" s="1" customFormat="1" ht="20.100000000000001" customHeight="1" x14ac:dyDescent="0.4">
      <c r="A33" s="164"/>
      <c r="B33" s="17" t="s">
        <v>303</v>
      </c>
      <c r="C33" s="110" t="s">
        <v>329</v>
      </c>
      <c r="D33" s="111"/>
      <c r="E33" s="111"/>
      <c r="F33" s="111"/>
      <c r="G33" s="111"/>
      <c r="H33" s="111"/>
      <c r="I33" s="152"/>
      <c r="J33" s="169" t="s">
        <v>50</v>
      </c>
      <c r="K33" s="170"/>
      <c r="L33" s="128"/>
      <c r="M33" s="171"/>
      <c r="N33" s="113" t="s">
        <v>210</v>
      </c>
      <c r="O33" s="114"/>
      <c r="P33" s="114"/>
      <c r="Q33" s="114"/>
      <c r="R33" s="115"/>
      <c r="S33" s="113"/>
      <c r="T33" s="114"/>
      <c r="U33" s="114"/>
      <c r="V33" s="114"/>
      <c r="W33" s="115"/>
    </row>
    <row r="34" spans="1:23" s="1" customFormat="1" ht="20.100000000000001" customHeight="1" x14ac:dyDescent="0.4">
      <c r="A34" s="164"/>
      <c r="B34" s="17" t="s">
        <v>303</v>
      </c>
      <c r="C34" s="110" t="s">
        <v>330</v>
      </c>
      <c r="D34" s="111"/>
      <c r="E34" s="111"/>
      <c r="F34" s="111"/>
      <c r="G34" s="111"/>
      <c r="H34" s="111"/>
      <c r="I34" s="152"/>
      <c r="J34" s="169" t="s">
        <v>50</v>
      </c>
      <c r="K34" s="170"/>
      <c r="L34" s="128"/>
      <c r="M34" s="171"/>
      <c r="N34" s="113" t="s">
        <v>211</v>
      </c>
      <c r="O34" s="114"/>
      <c r="P34" s="114"/>
      <c r="Q34" s="114"/>
      <c r="R34" s="115"/>
      <c r="S34" s="113"/>
      <c r="T34" s="114"/>
      <c r="U34" s="114"/>
      <c r="V34" s="114"/>
      <c r="W34" s="115"/>
    </row>
    <row r="35" spans="1:23" s="1" customFormat="1" ht="20.100000000000001" customHeight="1" x14ac:dyDescent="0.4">
      <c r="A35" s="164"/>
      <c r="B35" s="17" t="s">
        <v>303</v>
      </c>
      <c r="C35" s="153" t="s">
        <v>331</v>
      </c>
      <c r="D35" s="153"/>
      <c r="E35" s="153"/>
      <c r="F35" s="153"/>
      <c r="G35" s="153"/>
      <c r="H35" s="153"/>
      <c r="I35" s="153"/>
      <c r="J35" s="192" t="s">
        <v>21</v>
      </c>
      <c r="K35" s="192"/>
      <c r="L35" s="201"/>
      <c r="M35" s="201"/>
      <c r="N35" s="125" t="s">
        <v>212</v>
      </c>
      <c r="O35" s="125"/>
      <c r="P35" s="125"/>
      <c r="Q35" s="125"/>
      <c r="R35" s="126"/>
      <c r="S35" s="125"/>
      <c r="T35" s="125"/>
      <c r="U35" s="125"/>
      <c r="V35" s="125"/>
      <c r="W35" s="126"/>
    </row>
    <row r="36" spans="1:23" s="1" customFormat="1" ht="20.100000000000001" customHeight="1" x14ac:dyDescent="0.4">
      <c r="A36" s="164"/>
      <c r="B36" s="17" t="s">
        <v>303</v>
      </c>
      <c r="C36" s="110" t="s">
        <v>332</v>
      </c>
      <c r="D36" s="111"/>
      <c r="E36" s="111"/>
      <c r="F36" s="111"/>
      <c r="G36" s="111"/>
      <c r="H36" s="111"/>
      <c r="I36" s="152"/>
      <c r="J36" s="169" t="s">
        <v>203</v>
      </c>
      <c r="K36" s="170"/>
      <c r="L36" s="128"/>
      <c r="M36" s="171"/>
      <c r="N36" s="125" t="s">
        <v>212</v>
      </c>
      <c r="O36" s="125"/>
      <c r="P36" s="125"/>
      <c r="Q36" s="125"/>
      <c r="R36" s="126"/>
      <c r="S36" s="125"/>
      <c r="T36" s="125"/>
      <c r="U36" s="125"/>
      <c r="V36" s="125"/>
      <c r="W36" s="126"/>
    </row>
    <row r="37" spans="1:23" s="1" customFormat="1" ht="20.100000000000001" customHeight="1" x14ac:dyDescent="0.4">
      <c r="A37" s="164"/>
      <c r="B37" s="17" t="s">
        <v>303</v>
      </c>
      <c r="C37" s="110" t="s">
        <v>333</v>
      </c>
      <c r="D37" s="111"/>
      <c r="E37" s="111"/>
      <c r="F37" s="111"/>
      <c r="G37" s="111"/>
      <c r="H37" s="111"/>
      <c r="I37" s="152"/>
      <c r="J37" s="169" t="s">
        <v>46</v>
      </c>
      <c r="K37" s="170"/>
      <c r="L37" s="128"/>
      <c r="M37" s="171"/>
      <c r="N37" s="113"/>
      <c r="O37" s="114"/>
      <c r="P37" s="114"/>
      <c r="Q37" s="114"/>
      <c r="R37" s="115"/>
      <c r="S37" s="113"/>
      <c r="T37" s="114"/>
      <c r="U37" s="114"/>
      <c r="V37" s="114"/>
      <c r="W37" s="115"/>
    </row>
    <row r="38" spans="1:23" s="1" customFormat="1" ht="20.100000000000001" customHeight="1" x14ac:dyDescent="0.4">
      <c r="A38" s="164"/>
      <c r="B38" s="18"/>
      <c r="C38" s="110" t="s">
        <v>120</v>
      </c>
      <c r="D38" s="111"/>
      <c r="E38" s="111"/>
      <c r="F38" s="111"/>
      <c r="G38" s="111"/>
      <c r="H38" s="111"/>
      <c r="I38" s="152"/>
      <c r="J38" s="169" t="s">
        <v>16</v>
      </c>
      <c r="K38" s="170"/>
      <c r="L38" s="128"/>
      <c r="M38" s="171"/>
      <c r="N38" s="113" t="s">
        <v>233</v>
      </c>
      <c r="O38" s="114"/>
      <c r="P38" s="114"/>
      <c r="Q38" s="114"/>
      <c r="R38" s="115"/>
      <c r="S38" s="113"/>
      <c r="T38" s="114"/>
      <c r="U38" s="114"/>
      <c r="V38" s="114"/>
      <c r="W38" s="115"/>
    </row>
    <row r="39" spans="1:23" s="1" customFormat="1" ht="30" customHeight="1" x14ac:dyDescent="0.4">
      <c r="A39" s="164"/>
      <c r="B39" s="17" t="s">
        <v>303</v>
      </c>
      <c r="C39" s="127" t="s">
        <v>389</v>
      </c>
      <c r="D39" s="111"/>
      <c r="E39" s="111"/>
      <c r="F39" s="111"/>
      <c r="G39" s="111"/>
      <c r="H39" s="111"/>
      <c r="I39" s="152"/>
      <c r="J39" s="169" t="s">
        <v>287</v>
      </c>
      <c r="K39" s="170"/>
      <c r="L39" s="128"/>
      <c r="M39" s="171"/>
      <c r="N39" s="113" t="s">
        <v>305</v>
      </c>
      <c r="O39" s="114"/>
      <c r="P39" s="114"/>
      <c r="Q39" s="114"/>
      <c r="R39" s="115"/>
      <c r="S39" s="113"/>
      <c r="T39" s="114"/>
      <c r="U39" s="114"/>
      <c r="V39" s="114"/>
      <c r="W39" s="115"/>
    </row>
    <row r="40" spans="1:23" s="1" customFormat="1" ht="20.100000000000001" customHeight="1" x14ac:dyDescent="0.4">
      <c r="A40" s="166"/>
      <c r="B40" s="41" t="s">
        <v>303</v>
      </c>
      <c r="C40" s="110" t="s">
        <v>304</v>
      </c>
      <c r="D40" s="111"/>
      <c r="E40" s="111"/>
      <c r="F40" s="111"/>
      <c r="G40" s="111"/>
      <c r="H40" s="111"/>
      <c r="I40" s="152"/>
      <c r="J40" s="169" t="s">
        <v>288</v>
      </c>
      <c r="K40" s="170"/>
      <c r="L40" s="128"/>
      <c r="M40" s="171"/>
      <c r="N40" s="113" t="s">
        <v>306</v>
      </c>
      <c r="O40" s="114"/>
      <c r="P40" s="114"/>
      <c r="Q40" s="114"/>
      <c r="R40" s="115"/>
      <c r="S40" s="113"/>
      <c r="T40" s="114"/>
      <c r="U40" s="114"/>
      <c r="V40" s="114"/>
      <c r="W40" s="115"/>
    </row>
    <row r="41" spans="1:23" s="1" customFormat="1" ht="20.100000000000001" customHeight="1" x14ac:dyDescent="0.4">
      <c r="A41" s="164" t="s">
        <v>63</v>
      </c>
      <c r="B41" s="17" t="s">
        <v>303</v>
      </c>
      <c r="C41" s="341" t="s">
        <v>145</v>
      </c>
      <c r="D41" s="194"/>
      <c r="E41" s="194"/>
      <c r="F41" s="194"/>
      <c r="G41" s="194"/>
      <c r="H41" s="194"/>
      <c r="I41" s="194"/>
      <c r="J41" s="196" t="s">
        <v>10</v>
      </c>
      <c r="K41" s="196"/>
      <c r="L41" s="203"/>
      <c r="M41" s="203"/>
      <c r="N41" s="116" t="s">
        <v>222</v>
      </c>
      <c r="O41" s="116"/>
      <c r="P41" s="116"/>
      <c r="Q41" s="116"/>
      <c r="R41" s="117"/>
      <c r="S41" s="116"/>
      <c r="T41" s="116"/>
      <c r="U41" s="116"/>
      <c r="V41" s="116"/>
      <c r="W41" s="117"/>
    </row>
    <row r="42" spans="1:23" s="1" customFormat="1" ht="20.100000000000001" customHeight="1" x14ac:dyDescent="0.4">
      <c r="A42" s="164"/>
      <c r="B42" s="17" t="s">
        <v>303</v>
      </c>
      <c r="C42" s="202" t="s">
        <v>81</v>
      </c>
      <c r="D42" s="110" t="s">
        <v>240</v>
      </c>
      <c r="E42" s="111"/>
      <c r="F42" s="111"/>
      <c r="G42" s="111"/>
      <c r="H42" s="111"/>
      <c r="I42" s="152"/>
      <c r="J42" s="192" t="s">
        <v>8</v>
      </c>
      <c r="K42" s="192"/>
      <c r="L42" s="201"/>
      <c r="M42" s="201"/>
      <c r="N42" s="125" t="s">
        <v>241</v>
      </c>
      <c r="O42" s="125"/>
      <c r="P42" s="125"/>
      <c r="Q42" s="125"/>
      <c r="R42" s="126"/>
      <c r="S42" s="125"/>
      <c r="T42" s="125"/>
      <c r="U42" s="125"/>
      <c r="V42" s="125"/>
      <c r="W42" s="126"/>
    </row>
    <row r="43" spans="1:23" s="1" customFormat="1" ht="20.100000000000001" customHeight="1" x14ac:dyDescent="0.4">
      <c r="A43" s="164"/>
      <c r="B43" s="17" t="s">
        <v>303</v>
      </c>
      <c r="C43" s="202"/>
      <c r="D43" s="110" t="s">
        <v>242</v>
      </c>
      <c r="E43" s="111"/>
      <c r="F43" s="111"/>
      <c r="G43" s="111"/>
      <c r="H43" s="111"/>
      <c r="I43" s="152"/>
      <c r="J43" s="192" t="s">
        <v>8</v>
      </c>
      <c r="K43" s="192"/>
      <c r="L43" s="201"/>
      <c r="M43" s="201"/>
      <c r="N43" s="125" t="s">
        <v>243</v>
      </c>
      <c r="O43" s="125"/>
      <c r="P43" s="125"/>
      <c r="Q43" s="125"/>
      <c r="R43" s="126"/>
      <c r="S43" s="125"/>
      <c r="T43" s="125"/>
      <c r="U43" s="125"/>
      <c r="V43" s="125"/>
      <c r="W43" s="126"/>
    </row>
    <row r="44" spans="1:23" s="1" customFormat="1" ht="20.100000000000001" customHeight="1" x14ac:dyDescent="0.4">
      <c r="A44" s="164"/>
      <c r="B44" s="17" t="s">
        <v>303</v>
      </c>
      <c r="C44" s="202"/>
      <c r="D44" s="110" t="s">
        <v>156</v>
      </c>
      <c r="E44" s="111"/>
      <c r="F44" s="111"/>
      <c r="G44" s="111"/>
      <c r="H44" s="111"/>
      <c r="I44" s="152"/>
      <c r="J44" s="192" t="s">
        <v>9</v>
      </c>
      <c r="K44" s="192"/>
      <c r="L44" s="201"/>
      <c r="M44" s="201"/>
      <c r="N44" s="125" t="s">
        <v>3</v>
      </c>
      <c r="O44" s="125"/>
      <c r="P44" s="125"/>
      <c r="Q44" s="125"/>
      <c r="R44" s="126"/>
      <c r="S44" s="125"/>
      <c r="T44" s="125"/>
      <c r="U44" s="125"/>
      <c r="V44" s="125"/>
      <c r="W44" s="126"/>
    </row>
    <row r="45" spans="1:23" s="1" customFormat="1" ht="20.100000000000001" customHeight="1" x14ac:dyDescent="0.4">
      <c r="A45" s="164"/>
      <c r="B45" s="17" t="s">
        <v>303</v>
      </c>
      <c r="C45" s="202"/>
      <c r="D45" s="188" t="s">
        <v>88</v>
      </c>
      <c r="E45" s="189"/>
      <c r="F45" s="189"/>
      <c r="G45" s="189"/>
      <c r="H45" s="189"/>
      <c r="I45" s="189"/>
      <c r="J45" s="274"/>
      <c r="K45" s="274"/>
      <c r="L45" s="129"/>
      <c r="M45" s="129"/>
      <c r="N45" s="147" t="s">
        <v>214</v>
      </c>
      <c r="O45" s="125"/>
      <c r="P45" s="125"/>
      <c r="Q45" s="125"/>
      <c r="R45" s="126"/>
      <c r="S45" s="147"/>
      <c r="T45" s="125"/>
      <c r="U45" s="125"/>
      <c r="V45" s="125"/>
      <c r="W45" s="126"/>
    </row>
    <row r="46" spans="1:23" s="1" customFormat="1" ht="20.100000000000001" customHeight="1" x14ac:dyDescent="0.4">
      <c r="A46" s="164"/>
      <c r="B46" s="17" t="s">
        <v>303</v>
      </c>
      <c r="C46" s="202"/>
      <c r="D46" s="202"/>
      <c r="E46" s="284" t="s">
        <v>187</v>
      </c>
      <c r="F46" s="285"/>
      <c r="G46" s="285"/>
      <c r="H46" s="285"/>
      <c r="I46" s="286"/>
      <c r="J46" s="212" t="s">
        <v>5</v>
      </c>
      <c r="K46" s="212"/>
      <c r="L46" s="213"/>
      <c r="M46" s="213"/>
      <c r="N46" s="131"/>
      <c r="O46" s="131"/>
      <c r="P46" s="131"/>
      <c r="Q46" s="131"/>
      <c r="R46" s="132"/>
      <c r="S46" s="131"/>
      <c r="T46" s="131"/>
      <c r="U46" s="131"/>
      <c r="V46" s="131"/>
      <c r="W46" s="132"/>
    </row>
    <row r="47" spans="1:23" s="1" customFormat="1" ht="20.100000000000001" customHeight="1" x14ac:dyDescent="0.4">
      <c r="A47" s="164"/>
      <c r="B47" s="17" t="s">
        <v>303</v>
      </c>
      <c r="C47" s="202"/>
      <c r="D47" s="202"/>
      <c r="E47" s="198" t="s">
        <v>188</v>
      </c>
      <c r="F47" s="199"/>
      <c r="G47" s="199"/>
      <c r="H47" s="199"/>
      <c r="I47" s="200"/>
      <c r="J47" s="343" t="s">
        <v>6</v>
      </c>
      <c r="K47" s="344"/>
      <c r="L47" s="198"/>
      <c r="M47" s="200"/>
      <c r="N47" s="154"/>
      <c r="O47" s="155"/>
      <c r="P47" s="155"/>
      <c r="Q47" s="155"/>
      <c r="R47" s="156"/>
      <c r="S47" s="154"/>
      <c r="T47" s="155"/>
      <c r="U47" s="155"/>
      <c r="V47" s="155"/>
      <c r="W47" s="156"/>
    </row>
    <row r="48" spans="1:23" s="1" customFormat="1" ht="20.100000000000001" customHeight="1" x14ac:dyDescent="0.4">
      <c r="A48" s="164"/>
      <c r="B48" s="17" t="s">
        <v>303</v>
      </c>
      <c r="C48" s="202"/>
      <c r="D48" s="202"/>
      <c r="E48" s="198" t="s">
        <v>189</v>
      </c>
      <c r="F48" s="199"/>
      <c r="G48" s="199"/>
      <c r="H48" s="199"/>
      <c r="I48" s="200"/>
      <c r="J48" s="343" t="s">
        <v>6</v>
      </c>
      <c r="K48" s="344"/>
      <c r="L48" s="307"/>
      <c r="M48" s="307"/>
      <c r="N48" s="133"/>
      <c r="O48" s="133"/>
      <c r="P48" s="133"/>
      <c r="Q48" s="133"/>
      <c r="R48" s="134"/>
      <c r="S48" s="133"/>
      <c r="T48" s="133"/>
      <c r="U48" s="133"/>
      <c r="V48" s="133"/>
      <c r="W48" s="134"/>
    </row>
    <row r="49" spans="1:23" s="1" customFormat="1" ht="20.100000000000001" customHeight="1" x14ac:dyDescent="0.4">
      <c r="A49" s="164"/>
      <c r="B49" s="17" t="s">
        <v>303</v>
      </c>
      <c r="C49" s="203"/>
      <c r="D49" s="203"/>
      <c r="E49" s="270" t="s">
        <v>190</v>
      </c>
      <c r="F49" s="287"/>
      <c r="G49" s="287"/>
      <c r="H49" s="287"/>
      <c r="I49" s="271"/>
      <c r="J49" s="295" t="s">
        <v>7</v>
      </c>
      <c r="K49" s="296"/>
      <c r="L49" s="270"/>
      <c r="M49" s="271"/>
      <c r="N49" s="157"/>
      <c r="O49" s="158"/>
      <c r="P49" s="158"/>
      <c r="Q49" s="158"/>
      <c r="R49" s="159"/>
      <c r="S49" s="157"/>
      <c r="T49" s="158"/>
      <c r="U49" s="158"/>
      <c r="V49" s="158"/>
      <c r="W49" s="159"/>
    </row>
    <row r="50" spans="1:23" s="1" customFormat="1" ht="20.100000000000001" customHeight="1" x14ac:dyDescent="0.4">
      <c r="A50" s="164"/>
      <c r="B50" s="17" t="s">
        <v>303</v>
      </c>
      <c r="C50" s="195" t="s">
        <v>89</v>
      </c>
      <c r="D50" s="153"/>
      <c r="E50" s="153"/>
      <c r="F50" s="153"/>
      <c r="G50" s="153"/>
      <c r="H50" s="153"/>
      <c r="I50" s="110"/>
      <c r="J50" s="274"/>
      <c r="K50" s="274"/>
      <c r="L50" s="129"/>
      <c r="M50" s="129"/>
      <c r="N50" s="147"/>
      <c r="O50" s="125"/>
      <c r="P50" s="125"/>
      <c r="Q50" s="125"/>
      <c r="R50" s="126"/>
      <c r="S50" s="147"/>
      <c r="T50" s="125"/>
      <c r="U50" s="125"/>
      <c r="V50" s="125"/>
      <c r="W50" s="126"/>
    </row>
    <row r="51" spans="1:23" s="1" customFormat="1" ht="20.100000000000001" customHeight="1" x14ac:dyDescent="0.4">
      <c r="A51" s="164"/>
      <c r="B51" s="17" t="s">
        <v>303</v>
      </c>
      <c r="C51" s="202"/>
      <c r="D51" s="284" t="s">
        <v>82</v>
      </c>
      <c r="E51" s="285"/>
      <c r="F51" s="285"/>
      <c r="G51" s="285"/>
      <c r="H51" s="285"/>
      <c r="I51" s="286"/>
      <c r="J51" s="342"/>
      <c r="K51" s="342"/>
      <c r="L51" s="213"/>
      <c r="M51" s="213"/>
      <c r="N51" s="131" t="s">
        <v>386</v>
      </c>
      <c r="O51" s="131"/>
      <c r="P51" s="131"/>
      <c r="Q51" s="131"/>
      <c r="R51" s="132"/>
      <c r="S51" s="131"/>
      <c r="T51" s="131"/>
      <c r="U51" s="131"/>
      <c r="V51" s="131"/>
      <c r="W51" s="132"/>
    </row>
    <row r="52" spans="1:23" s="1" customFormat="1" ht="20.100000000000001" customHeight="1" x14ac:dyDescent="0.4">
      <c r="A52" s="164"/>
      <c r="B52" s="17" t="s">
        <v>303</v>
      </c>
      <c r="C52" s="202"/>
      <c r="D52" s="198" t="s">
        <v>83</v>
      </c>
      <c r="E52" s="199"/>
      <c r="F52" s="199"/>
      <c r="G52" s="199"/>
      <c r="H52" s="199"/>
      <c r="I52" s="200"/>
      <c r="J52" s="288"/>
      <c r="K52" s="288"/>
      <c r="L52" s="307"/>
      <c r="M52" s="307"/>
      <c r="N52" s="131" t="s">
        <v>386</v>
      </c>
      <c r="O52" s="131"/>
      <c r="P52" s="131"/>
      <c r="Q52" s="131"/>
      <c r="R52" s="132"/>
      <c r="S52" s="131"/>
      <c r="T52" s="131"/>
      <c r="U52" s="131"/>
      <c r="V52" s="131"/>
      <c r="W52" s="132"/>
    </row>
    <row r="53" spans="1:23" s="1" customFormat="1" ht="20.100000000000001" customHeight="1" x14ac:dyDescent="0.4">
      <c r="A53" s="164"/>
      <c r="B53" s="17" t="s">
        <v>303</v>
      </c>
      <c r="C53" s="202"/>
      <c r="D53" s="198" t="s">
        <v>84</v>
      </c>
      <c r="E53" s="199"/>
      <c r="F53" s="199"/>
      <c r="G53" s="199"/>
      <c r="H53" s="199"/>
      <c r="I53" s="200"/>
      <c r="J53" s="288"/>
      <c r="K53" s="288"/>
      <c r="L53" s="307"/>
      <c r="M53" s="307"/>
      <c r="N53" s="131" t="s">
        <v>386</v>
      </c>
      <c r="O53" s="131"/>
      <c r="P53" s="131"/>
      <c r="Q53" s="131"/>
      <c r="R53" s="132"/>
      <c r="S53" s="131"/>
      <c r="T53" s="131"/>
      <c r="U53" s="131"/>
      <c r="V53" s="131"/>
      <c r="W53" s="132"/>
    </row>
    <row r="54" spans="1:23" s="1" customFormat="1" ht="20.100000000000001" customHeight="1" thickBot="1" x14ac:dyDescent="0.45">
      <c r="A54" s="165"/>
      <c r="B54" s="17" t="s">
        <v>303</v>
      </c>
      <c r="C54" s="278"/>
      <c r="D54" s="279" t="s">
        <v>85</v>
      </c>
      <c r="E54" s="280"/>
      <c r="F54" s="280"/>
      <c r="G54" s="280"/>
      <c r="H54" s="280"/>
      <c r="I54" s="281"/>
      <c r="J54" s="345"/>
      <c r="K54" s="345"/>
      <c r="L54" s="277"/>
      <c r="M54" s="277"/>
      <c r="N54" s="131" t="s">
        <v>386</v>
      </c>
      <c r="O54" s="131"/>
      <c r="P54" s="131"/>
      <c r="Q54" s="131"/>
      <c r="R54" s="132"/>
      <c r="S54" s="131"/>
      <c r="T54" s="131"/>
      <c r="U54" s="131"/>
      <c r="V54" s="131"/>
      <c r="W54" s="132"/>
    </row>
    <row r="55" spans="1:23" s="1" customFormat="1" ht="20.100000000000001" customHeight="1" x14ac:dyDescent="0.4">
      <c r="A55" s="163" t="s">
        <v>147</v>
      </c>
      <c r="B55" s="16"/>
      <c r="C55" s="272" t="s">
        <v>176</v>
      </c>
      <c r="D55" s="216"/>
      <c r="E55" s="216"/>
      <c r="F55" s="216"/>
      <c r="G55" s="216"/>
      <c r="H55" s="216"/>
      <c r="I55" s="216"/>
      <c r="J55" s="193" t="s">
        <v>13</v>
      </c>
      <c r="K55" s="193"/>
      <c r="L55" s="240"/>
      <c r="M55" s="240"/>
      <c r="N55" s="140"/>
      <c r="O55" s="140"/>
      <c r="P55" s="140"/>
      <c r="Q55" s="140"/>
      <c r="R55" s="141"/>
      <c r="S55" s="140"/>
      <c r="T55" s="140"/>
      <c r="U55" s="140"/>
      <c r="V55" s="140"/>
      <c r="W55" s="141"/>
    </row>
    <row r="56" spans="1:23" s="1" customFormat="1" ht="20.100000000000001" customHeight="1" x14ac:dyDescent="0.4">
      <c r="A56" s="164"/>
      <c r="B56" s="17"/>
      <c r="C56" s="202"/>
      <c r="D56" s="110" t="s">
        <v>157</v>
      </c>
      <c r="E56" s="111"/>
      <c r="F56" s="111"/>
      <c r="G56" s="111"/>
      <c r="H56" s="111"/>
      <c r="I56" s="152"/>
      <c r="J56" s="192" t="s">
        <v>53</v>
      </c>
      <c r="K56" s="192"/>
      <c r="L56" s="201"/>
      <c r="M56" s="201"/>
      <c r="N56" s="125"/>
      <c r="O56" s="125"/>
      <c r="P56" s="125"/>
      <c r="Q56" s="125"/>
      <c r="R56" s="126"/>
      <c r="S56" s="125"/>
      <c r="T56" s="125"/>
      <c r="U56" s="125"/>
      <c r="V56" s="125"/>
      <c r="W56" s="126"/>
    </row>
    <row r="57" spans="1:23" s="1" customFormat="1" ht="20.100000000000001" customHeight="1" x14ac:dyDescent="0.4">
      <c r="A57" s="164"/>
      <c r="B57" s="17"/>
      <c r="C57" s="202"/>
      <c r="D57" s="110" t="s">
        <v>175</v>
      </c>
      <c r="E57" s="111"/>
      <c r="F57" s="111"/>
      <c r="G57" s="111"/>
      <c r="H57" s="111"/>
      <c r="I57" s="152"/>
      <c r="J57" s="192" t="s">
        <v>14</v>
      </c>
      <c r="K57" s="192"/>
      <c r="L57" s="201"/>
      <c r="M57" s="201"/>
      <c r="N57" s="125"/>
      <c r="O57" s="125"/>
      <c r="P57" s="125"/>
      <c r="Q57" s="125"/>
      <c r="R57" s="126"/>
      <c r="S57" s="125"/>
      <c r="T57" s="125"/>
      <c r="U57" s="125"/>
      <c r="V57" s="125"/>
      <c r="W57" s="126"/>
    </row>
    <row r="58" spans="1:23" s="1" customFormat="1" ht="20.100000000000001" customHeight="1" x14ac:dyDescent="0.4">
      <c r="A58" s="164"/>
      <c r="B58" s="17"/>
      <c r="C58" s="202"/>
      <c r="D58" s="110" t="s">
        <v>158</v>
      </c>
      <c r="E58" s="111"/>
      <c r="F58" s="111"/>
      <c r="G58" s="111"/>
      <c r="H58" s="111"/>
      <c r="I58" s="152"/>
      <c r="J58" s="192" t="s">
        <v>23</v>
      </c>
      <c r="K58" s="192"/>
      <c r="L58" s="201"/>
      <c r="M58" s="201"/>
      <c r="N58" s="125"/>
      <c r="O58" s="125"/>
      <c r="P58" s="125"/>
      <c r="Q58" s="125"/>
      <c r="R58" s="126"/>
      <c r="S58" s="125"/>
      <c r="T58" s="125"/>
      <c r="U58" s="125"/>
      <c r="V58" s="125"/>
      <c r="W58" s="126"/>
    </row>
    <row r="59" spans="1:23" s="1" customFormat="1" ht="20.100000000000001" customHeight="1" x14ac:dyDescent="0.4">
      <c r="A59" s="164"/>
      <c r="B59" s="17"/>
      <c r="C59" s="202"/>
      <c r="D59" s="110" t="s">
        <v>159</v>
      </c>
      <c r="E59" s="111"/>
      <c r="F59" s="111"/>
      <c r="G59" s="111"/>
      <c r="H59" s="111"/>
      <c r="I59" s="152"/>
      <c r="J59" s="192" t="s">
        <v>24</v>
      </c>
      <c r="K59" s="192"/>
      <c r="L59" s="201"/>
      <c r="M59" s="201"/>
      <c r="N59" s="125"/>
      <c r="O59" s="125"/>
      <c r="P59" s="125"/>
      <c r="Q59" s="125"/>
      <c r="R59" s="126"/>
      <c r="S59" s="125"/>
      <c r="T59" s="125"/>
      <c r="U59" s="125"/>
      <c r="V59" s="125"/>
      <c r="W59" s="126"/>
    </row>
    <row r="60" spans="1:23" s="1" customFormat="1" ht="20.100000000000001" customHeight="1" x14ac:dyDescent="0.4">
      <c r="A60" s="164"/>
      <c r="B60" s="17"/>
      <c r="C60" s="202"/>
      <c r="D60" s="110" t="s">
        <v>160</v>
      </c>
      <c r="E60" s="111"/>
      <c r="F60" s="111"/>
      <c r="G60" s="111"/>
      <c r="H60" s="111"/>
      <c r="I60" s="152"/>
      <c r="J60" s="192" t="s">
        <v>25</v>
      </c>
      <c r="K60" s="192"/>
      <c r="L60" s="201"/>
      <c r="M60" s="201"/>
      <c r="N60" s="125"/>
      <c r="O60" s="125"/>
      <c r="P60" s="125"/>
      <c r="Q60" s="125"/>
      <c r="R60" s="126"/>
      <c r="S60" s="125"/>
      <c r="T60" s="125"/>
      <c r="U60" s="125"/>
      <c r="V60" s="125"/>
      <c r="W60" s="126"/>
    </row>
    <row r="61" spans="1:23" s="1" customFormat="1" ht="20.100000000000001" customHeight="1" x14ac:dyDescent="0.4">
      <c r="A61" s="164"/>
      <c r="B61" s="17"/>
      <c r="C61" s="202"/>
      <c r="D61" s="110" t="s">
        <v>161</v>
      </c>
      <c r="E61" s="111"/>
      <c r="F61" s="111"/>
      <c r="G61" s="111"/>
      <c r="H61" s="111"/>
      <c r="I61" s="152"/>
      <c r="J61" s="192" t="s">
        <v>26</v>
      </c>
      <c r="K61" s="192"/>
      <c r="L61" s="201"/>
      <c r="M61" s="201"/>
      <c r="N61" s="125"/>
      <c r="O61" s="125"/>
      <c r="P61" s="125"/>
      <c r="Q61" s="125"/>
      <c r="R61" s="126"/>
      <c r="S61" s="125"/>
      <c r="T61" s="125"/>
      <c r="U61" s="125"/>
      <c r="V61" s="125"/>
      <c r="W61" s="126"/>
    </row>
    <row r="62" spans="1:23" s="1" customFormat="1" ht="20.100000000000001" customHeight="1" x14ac:dyDescent="0.4">
      <c r="A62" s="164"/>
      <c r="B62" s="17" t="s">
        <v>303</v>
      </c>
      <c r="C62" s="203"/>
      <c r="D62" s="110" t="s">
        <v>334</v>
      </c>
      <c r="E62" s="111"/>
      <c r="F62" s="111"/>
      <c r="G62" s="111"/>
      <c r="H62" s="111"/>
      <c r="I62" s="152"/>
      <c r="J62" s="192" t="s">
        <v>27</v>
      </c>
      <c r="K62" s="192"/>
      <c r="L62" s="201"/>
      <c r="M62" s="201"/>
      <c r="N62" s="125" t="s">
        <v>199</v>
      </c>
      <c r="O62" s="125"/>
      <c r="P62" s="125"/>
      <c r="Q62" s="125"/>
      <c r="R62" s="126"/>
      <c r="S62" s="125"/>
      <c r="T62" s="125"/>
      <c r="U62" s="125"/>
      <c r="V62" s="125"/>
      <c r="W62" s="126"/>
    </row>
    <row r="63" spans="1:23" s="1" customFormat="1" ht="20.100000000000001" customHeight="1" x14ac:dyDescent="0.4">
      <c r="A63" s="164"/>
      <c r="B63" s="18"/>
      <c r="C63" s="289" t="s">
        <v>177</v>
      </c>
      <c r="D63" s="290"/>
      <c r="E63" s="290"/>
      <c r="F63" s="290"/>
      <c r="G63" s="290"/>
      <c r="H63" s="290"/>
      <c r="I63" s="291"/>
      <c r="J63" s="301" t="s">
        <v>13</v>
      </c>
      <c r="K63" s="302"/>
      <c r="L63" s="304"/>
      <c r="M63" s="305"/>
      <c r="N63" s="144"/>
      <c r="O63" s="145"/>
      <c r="P63" s="145"/>
      <c r="Q63" s="145"/>
      <c r="R63" s="146"/>
      <c r="S63" s="144"/>
      <c r="T63" s="145"/>
      <c r="U63" s="145"/>
      <c r="V63" s="145"/>
      <c r="W63" s="146"/>
    </row>
    <row r="64" spans="1:23" s="1" customFormat="1" ht="20.100000000000001" customHeight="1" x14ac:dyDescent="0.4">
      <c r="A64" s="164"/>
      <c r="B64" s="17"/>
      <c r="C64" s="202"/>
      <c r="D64" s="110" t="s">
        <v>157</v>
      </c>
      <c r="E64" s="111"/>
      <c r="F64" s="111"/>
      <c r="G64" s="111"/>
      <c r="H64" s="111"/>
      <c r="I64" s="152"/>
      <c r="J64" s="169" t="s">
        <v>47</v>
      </c>
      <c r="K64" s="170"/>
      <c r="L64" s="128"/>
      <c r="M64" s="171"/>
      <c r="N64" s="113"/>
      <c r="O64" s="114"/>
      <c r="P64" s="114"/>
      <c r="Q64" s="114"/>
      <c r="R64" s="115"/>
      <c r="S64" s="113"/>
      <c r="T64" s="114"/>
      <c r="U64" s="114"/>
      <c r="V64" s="114"/>
      <c r="W64" s="115"/>
    </row>
    <row r="65" spans="1:23" s="1" customFormat="1" ht="20.100000000000001" customHeight="1" x14ac:dyDescent="0.4">
      <c r="A65" s="164"/>
      <c r="B65" s="17"/>
      <c r="C65" s="202"/>
      <c r="D65" s="110" t="s">
        <v>178</v>
      </c>
      <c r="E65" s="111"/>
      <c r="F65" s="111"/>
      <c r="G65" s="111"/>
      <c r="H65" s="111"/>
      <c r="I65" s="152"/>
      <c r="J65" s="169" t="s">
        <v>53</v>
      </c>
      <c r="K65" s="170"/>
      <c r="L65" s="128"/>
      <c r="M65" s="171"/>
      <c r="N65" s="113"/>
      <c r="O65" s="114"/>
      <c r="P65" s="114"/>
      <c r="Q65" s="114"/>
      <c r="R65" s="115"/>
      <c r="S65" s="113"/>
      <c r="T65" s="114"/>
      <c r="U65" s="114"/>
      <c r="V65" s="114"/>
      <c r="W65" s="115"/>
    </row>
    <row r="66" spans="1:23" s="1" customFormat="1" ht="20.100000000000001" customHeight="1" x14ac:dyDescent="0.4">
      <c r="A66" s="164"/>
      <c r="B66" s="17"/>
      <c r="C66" s="202"/>
      <c r="D66" s="110" t="s">
        <v>179</v>
      </c>
      <c r="E66" s="111"/>
      <c r="F66" s="111"/>
      <c r="G66" s="111"/>
      <c r="H66" s="111"/>
      <c r="I66" s="152"/>
      <c r="J66" s="169" t="s">
        <v>17</v>
      </c>
      <c r="K66" s="170"/>
      <c r="L66" s="128"/>
      <c r="M66" s="171"/>
      <c r="N66" s="113"/>
      <c r="O66" s="114"/>
      <c r="P66" s="114"/>
      <c r="Q66" s="114"/>
      <c r="R66" s="115"/>
      <c r="S66" s="113"/>
      <c r="T66" s="114"/>
      <c r="U66" s="114"/>
      <c r="V66" s="114"/>
      <c r="W66" s="115"/>
    </row>
    <row r="67" spans="1:23" s="1" customFormat="1" ht="20.100000000000001" customHeight="1" x14ac:dyDescent="0.4">
      <c r="A67" s="164"/>
      <c r="B67" s="17"/>
      <c r="C67" s="202"/>
      <c r="D67" s="110" t="s">
        <v>181</v>
      </c>
      <c r="E67" s="111"/>
      <c r="F67" s="111"/>
      <c r="G67" s="111"/>
      <c r="H67" s="111"/>
      <c r="I67" s="152"/>
      <c r="J67" s="169" t="s">
        <v>24</v>
      </c>
      <c r="K67" s="170"/>
      <c r="L67" s="128"/>
      <c r="M67" s="171"/>
      <c r="N67" s="113" t="s">
        <v>180</v>
      </c>
      <c r="O67" s="114"/>
      <c r="P67" s="114"/>
      <c r="Q67" s="114"/>
      <c r="R67" s="115"/>
      <c r="S67" s="113"/>
      <c r="T67" s="114"/>
      <c r="U67" s="114"/>
      <c r="V67" s="114"/>
      <c r="W67" s="115"/>
    </row>
    <row r="68" spans="1:23" s="1" customFormat="1" ht="20.100000000000001" customHeight="1" x14ac:dyDescent="0.4">
      <c r="A68" s="164"/>
      <c r="B68" s="17"/>
      <c r="C68" s="202"/>
      <c r="D68" s="110" t="s">
        <v>182</v>
      </c>
      <c r="E68" s="111"/>
      <c r="F68" s="111"/>
      <c r="G68" s="111"/>
      <c r="H68" s="111"/>
      <c r="I68" s="152"/>
      <c r="J68" s="169" t="s">
        <v>183</v>
      </c>
      <c r="K68" s="170"/>
      <c r="L68" s="128"/>
      <c r="M68" s="171"/>
      <c r="N68" s="113" t="s">
        <v>198</v>
      </c>
      <c r="O68" s="114"/>
      <c r="P68" s="114"/>
      <c r="Q68" s="114"/>
      <c r="R68" s="115"/>
      <c r="S68" s="113"/>
      <c r="T68" s="114"/>
      <c r="U68" s="114"/>
      <c r="V68" s="114"/>
      <c r="W68" s="115"/>
    </row>
    <row r="69" spans="1:23" s="1" customFormat="1" ht="20.100000000000001" customHeight="1" x14ac:dyDescent="0.4">
      <c r="A69" s="164"/>
      <c r="B69" s="17"/>
      <c r="C69" s="202"/>
      <c r="D69" s="110" t="s">
        <v>223</v>
      </c>
      <c r="E69" s="111"/>
      <c r="F69" s="111"/>
      <c r="G69" s="111"/>
      <c r="H69" s="111"/>
      <c r="I69" s="152"/>
      <c r="J69" s="169" t="s">
        <v>24</v>
      </c>
      <c r="K69" s="170"/>
      <c r="L69" s="128"/>
      <c r="M69" s="171"/>
      <c r="N69" s="113"/>
      <c r="O69" s="114"/>
      <c r="P69" s="114"/>
      <c r="Q69" s="114"/>
      <c r="R69" s="115"/>
      <c r="S69" s="113"/>
      <c r="T69" s="114"/>
      <c r="U69" s="114"/>
      <c r="V69" s="114"/>
      <c r="W69" s="115"/>
    </row>
    <row r="70" spans="1:23" s="1" customFormat="1" ht="20.100000000000001" customHeight="1" x14ac:dyDescent="0.4">
      <c r="A70" s="164"/>
      <c r="B70" s="17"/>
      <c r="C70" s="202"/>
      <c r="D70" s="110" t="s">
        <v>224</v>
      </c>
      <c r="E70" s="111"/>
      <c r="F70" s="111"/>
      <c r="G70" s="111"/>
      <c r="H70" s="111"/>
      <c r="I70" s="152"/>
      <c r="J70" s="169" t="s">
        <v>45</v>
      </c>
      <c r="K70" s="170"/>
      <c r="L70" s="128"/>
      <c r="M70" s="171"/>
      <c r="N70" s="113" t="s">
        <v>184</v>
      </c>
      <c r="O70" s="114"/>
      <c r="P70" s="114"/>
      <c r="Q70" s="114"/>
      <c r="R70" s="115"/>
      <c r="S70" s="113"/>
      <c r="T70" s="114"/>
      <c r="U70" s="114"/>
      <c r="V70" s="114"/>
      <c r="W70" s="115"/>
    </row>
    <row r="71" spans="1:23" s="1" customFormat="1" ht="20.100000000000001" customHeight="1" x14ac:dyDescent="0.4">
      <c r="A71" s="164"/>
      <c r="B71" s="18"/>
      <c r="C71" s="110" t="s">
        <v>234</v>
      </c>
      <c r="D71" s="111"/>
      <c r="E71" s="111"/>
      <c r="F71" s="111"/>
      <c r="G71" s="111"/>
      <c r="H71" s="111"/>
      <c r="I71" s="152"/>
      <c r="J71" s="192" t="s">
        <v>12</v>
      </c>
      <c r="K71" s="192"/>
      <c r="L71" s="201"/>
      <c r="M71" s="201"/>
      <c r="N71" s="125" t="s">
        <v>235</v>
      </c>
      <c r="O71" s="125"/>
      <c r="P71" s="125"/>
      <c r="Q71" s="125"/>
      <c r="R71" s="126"/>
      <c r="S71" s="125"/>
      <c r="T71" s="125"/>
      <c r="U71" s="125"/>
      <c r="V71" s="125"/>
      <c r="W71" s="126"/>
    </row>
    <row r="72" spans="1:23" s="1" customFormat="1" ht="20.100000000000001" customHeight="1" x14ac:dyDescent="0.4">
      <c r="A72" s="164"/>
      <c r="B72" s="18"/>
      <c r="C72" s="110" t="s">
        <v>185</v>
      </c>
      <c r="D72" s="111"/>
      <c r="E72" s="111"/>
      <c r="F72" s="111"/>
      <c r="G72" s="111"/>
      <c r="H72" s="111"/>
      <c r="I72" s="152"/>
      <c r="J72" s="169" t="s">
        <v>13</v>
      </c>
      <c r="K72" s="170"/>
      <c r="L72" s="128"/>
      <c r="M72" s="171"/>
      <c r="N72" s="113" t="s">
        <v>249</v>
      </c>
      <c r="O72" s="114"/>
      <c r="P72" s="114"/>
      <c r="Q72" s="114"/>
      <c r="R72" s="115"/>
      <c r="S72" s="113"/>
      <c r="T72" s="114"/>
      <c r="U72" s="114"/>
      <c r="V72" s="114"/>
      <c r="W72" s="115"/>
    </row>
    <row r="73" spans="1:23" s="1" customFormat="1" ht="20.100000000000001" customHeight="1" thickBot="1" x14ac:dyDescent="0.45">
      <c r="A73" s="165"/>
      <c r="B73" s="17" t="s">
        <v>303</v>
      </c>
      <c r="C73" s="179" t="s">
        <v>335</v>
      </c>
      <c r="D73" s="180"/>
      <c r="E73" s="180"/>
      <c r="F73" s="180"/>
      <c r="G73" s="180"/>
      <c r="H73" s="180"/>
      <c r="I73" s="197"/>
      <c r="J73" s="282" t="s">
        <v>254</v>
      </c>
      <c r="K73" s="283"/>
      <c r="L73" s="214"/>
      <c r="M73" s="215"/>
      <c r="N73" s="160" t="s">
        <v>255</v>
      </c>
      <c r="O73" s="161"/>
      <c r="P73" s="161"/>
      <c r="Q73" s="161"/>
      <c r="R73" s="162"/>
      <c r="S73" s="160"/>
      <c r="T73" s="161"/>
      <c r="U73" s="161"/>
      <c r="V73" s="161"/>
      <c r="W73" s="162"/>
    </row>
    <row r="74" spans="1:23" s="1" customFormat="1" ht="20.100000000000001" customHeight="1" x14ac:dyDescent="0.4">
      <c r="A74" s="163" t="s">
        <v>41</v>
      </c>
      <c r="B74" s="16"/>
      <c r="C74" s="216" t="s">
        <v>121</v>
      </c>
      <c r="D74" s="216"/>
      <c r="E74" s="216"/>
      <c r="F74" s="216"/>
      <c r="G74" s="216"/>
      <c r="H74" s="216"/>
      <c r="I74" s="216"/>
      <c r="J74" s="193" t="s">
        <v>59</v>
      </c>
      <c r="K74" s="193"/>
      <c r="L74" s="240"/>
      <c r="M74" s="240"/>
      <c r="N74" s="140" t="s">
        <v>186</v>
      </c>
      <c r="O74" s="140"/>
      <c r="P74" s="140"/>
      <c r="Q74" s="140"/>
      <c r="R74" s="141"/>
      <c r="S74" s="140"/>
      <c r="T74" s="140"/>
      <c r="U74" s="140"/>
      <c r="V74" s="140"/>
      <c r="W74" s="141"/>
    </row>
    <row r="75" spans="1:23" s="1" customFormat="1" ht="20.100000000000001" customHeight="1" x14ac:dyDescent="0.4">
      <c r="A75" s="164"/>
      <c r="B75" s="17"/>
      <c r="C75" s="153" t="s">
        <v>122</v>
      </c>
      <c r="D75" s="153"/>
      <c r="E75" s="153"/>
      <c r="F75" s="153"/>
      <c r="G75" s="153"/>
      <c r="H75" s="153"/>
      <c r="I75" s="153"/>
      <c r="J75" s="192" t="s">
        <v>56</v>
      </c>
      <c r="K75" s="192"/>
      <c r="L75" s="201"/>
      <c r="M75" s="201"/>
      <c r="N75" s="125" t="s">
        <v>236</v>
      </c>
      <c r="O75" s="125"/>
      <c r="P75" s="125"/>
      <c r="Q75" s="125"/>
      <c r="R75" s="126"/>
      <c r="S75" s="125"/>
      <c r="T75" s="125"/>
      <c r="U75" s="125"/>
      <c r="V75" s="125"/>
      <c r="W75" s="126"/>
    </row>
    <row r="76" spans="1:23" s="1" customFormat="1" ht="20.100000000000001" customHeight="1" x14ac:dyDescent="0.4">
      <c r="A76" s="164"/>
      <c r="B76" s="17"/>
      <c r="C76" s="153" t="s">
        <v>123</v>
      </c>
      <c r="D76" s="153"/>
      <c r="E76" s="153"/>
      <c r="F76" s="153"/>
      <c r="G76" s="153"/>
      <c r="H76" s="153"/>
      <c r="I76" s="153"/>
      <c r="J76" s="192" t="s">
        <v>66</v>
      </c>
      <c r="K76" s="192"/>
      <c r="L76" s="201"/>
      <c r="M76" s="201"/>
      <c r="N76" s="125"/>
      <c r="O76" s="125"/>
      <c r="P76" s="125"/>
      <c r="Q76" s="125"/>
      <c r="R76" s="126"/>
      <c r="S76" s="125"/>
      <c r="T76" s="125"/>
      <c r="U76" s="125"/>
      <c r="V76" s="125"/>
      <c r="W76" s="126"/>
    </row>
    <row r="77" spans="1:23" s="1" customFormat="1" ht="20.100000000000001" customHeight="1" x14ac:dyDescent="0.4">
      <c r="A77" s="164"/>
      <c r="B77" s="17"/>
      <c r="C77" s="153" t="s">
        <v>124</v>
      </c>
      <c r="D77" s="153"/>
      <c r="E77" s="153"/>
      <c r="F77" s="153"/>
      <c r="G77" s="153"/>
      <c r="H77" s="153"/>
      <c r="I77" s="153"/>
      <c r="J77" s="192" t="s">
        <v>66</v>
      </c>
      <c r="K77" s="192"/>
      <c r="L77" s="201"/>
      <c r="M77" s="201"/>
      <c r="N77" s="125"/>
      <c r="O77" s="125"/>
      <c r="P77" s="125"/>
      <c r="Q77" s="125"/>
      <c r="R77" s="126"/>
      <c r="S77" s="125"/>
      <c r="T77" s="125"/>
      <c r="U77" s="125"/>
      <c r="V77" s="125"/>
      <c r="W77" s="126"/>
    </row>
    <row r="78" spans="1:23" s="1" customFormat="1" ht="20.100000000000001" customHeight="1" x14ac:dyDescent="0.4">
      <c r="A78" s="164"/>
      <c r="B78" s="17"/>
      <c r="C78" s="153" t="s">
        <v>125</v>
      </c>
      <c r="D78" s="153"/>
      <c r="E78" s="153"/>
      <c r="F78" s="153"/>
      <c r="G78" s="153"/>
      <c r="H78" s="153"/>
      <c r="I78" s="153"/>
      <c r="J78" s="192" t="s">
        <v>12</v>
      </c>
      <c r="K78" s="192"/>
      <c r="L78" s="201"/>
      <c r="M78" s="201"/>
      <c r="N78" s="125" t="s">
        <v>232</v>
      </c>
      <c r="O78" s="125"/>
      <c r="P78" s="125"/>
      <c r="Q78" s="125"/>
      <c r="R78" s="126"/>
      <c r="S78" s="125"/>
      <c r="T78" s="125"/>
      <c r="U78" s="125"/>
      <c r="V78" s="125"/>
      <c r="W78" s="126"/>
    </row>
    <row r="79" spans="1:23" s="1" customFormat="1" ht="20.100000000000001" customHeight="1" x14ac:dyDescent="0.4">
      <c r="A79" s="164"/>
      <c r="B79" s="17"/>
      <c r="C79" s="153" t="s">
        <v>126</v>
      </c>
      <c r="D79" s="153"/>
      <c r="E79" s="153"/>
      <c r="F79" s="153"/>
      <c r="G79" s="153"/>
      <c r="H79" s="153"/>
      <c r="I79" s="153"/>
      <c r="J79" s="192" t="s">
        <v>67</v>
      </c>
      <c r="K79" s="192"/>
      <c r="L79" s="201"/>
      <c r="M79" s="201"/>
      <c r="N79" s="125"/>
      <c r="O79" s="125"/>
      <c r="P79" s="125"/>
      <c r="Q79" s="125"/>
      <c r="R79" s="126"/>
      <c r="S79" s="125"/>
      <c r="T79" s="125"/>
      <c r="U79" s="125"/>
      <c r="V79" s="125"/>
      <c r="W79" s="126"/>
    </row>
    <row r="80" spans="1:23" s="1" customFormat="1" ht="20.100000000000001" customHeight="1" x14ac:dyDescent="0.4">
      <c r="A80" s="164"/>
      <c r="B80" s="17" t="s">
        <v>303</v>
      </c>
      <c r="C80" s="153" t="s">
        <v>336</v>
      </c>
      <c r="D80" s="153"/>
      <c r="E80" s="153"/>
      <c r="F80" s="153"/>
      <c r="G80" s="153"/>
      <c r="H80" s="153"/>
      <c r="I80" s="153"/>
      <c r="J80" s="192" t="s">
        <v>13</v>
      </c>
      <c r="K80" s="192"/>
      <c r="L80" s="201"/>
      <c r="M80" s="201"/>
      <c r="N80" s="125" t="s">
        <v>239</v>
      </c>
      <c r="O80" s="125"/>
      <c r="P80" s="125"/>
      <c r="Q80" s="125"/>
      <c r="R80" s="126"/>
      <c r="S80" s="125"/>
      <c r="T80" s="125"/>
      <c r="U80" s="125"/>
      <c r="V80" s="125"/>
      <c r="W80" s="126"/>
    </row>
    <row r="81" spans="1:23" s="1" customFormat="1" ht="20.100000000000001" customHeight="1" x14ac:dyDescent="0.4">
      <c r="A81" s="164"/>
      <c r="B81" s="17"/>
      <c r="C81" s="265" t="s">
        <v>382</v>
      </c>
      <c r="D81" s="265"/>
      <c r="E81" s="265"/>
      <c r="F81" s="265"/>
      <c r="G81" s="265"/>
      <c r="H81" s="265"/>
      <c r="I81" s="265"/>
      <c r="J81" s="266" t="s">
        <v>459</v>
      </c>
      <c r="K81" s="266"/>
      <c r="L81" s="259"/>
      <c r="M81" s="259"/>
      <c r="N81" s="88" t="s">
        <v>460</v>
      </c>
      <c r="O81" s="88"/>
      <c r="P81" s="88"/>
      <c r="Q81" s="88"/>
      <c r="R81" s="89"/>
      <c r="S81" s="125" t="s">
        <v>461</v>
      </c>
      <c r="T81" s="125"/>
      <c r="U81" s="125"/>
      <c r="V81" s="125"/>
      <c r="W81" s="126"/>
    </row>
    <row r="82" spans="1:23" s="1" customFormat="1" ht="20.100000000000001" customHeight="1" x14ac:dyDescent="0.4">
      <c r="A82" s="164"/>
      <c r="B82" s="17"/>
      <c r="C82" s="265" t="s">
        <v>411</v>
      </c>
      <c r="D82" s="265"/>
      <c r="E82" s="265"/>
      <c r="F82" s="265"/>
      <c r="G82" s="265"/>
      <c r="H82" s="265"/>
      <c r="I82" s="265"/>
      <c r="J82" s="266">
        <v>1</v>
      </c>
      <c r="K82" s="266"/>
      <c r="L82" s="259"/>
      <c r="M82" s="259"/>
      <c r="N82" s="88"/>
      <c r="O82" s="88"/>
      <c r="P82" s="88"/>
      <c r="Q82" s="88"/>
      <c r="R82" s="89"/>
      <c r="S82" s="125" t="s">
        <v>461</v>
      </c>
      <c r="T82" s="125"/>
      <c r="U82" s="125"/>
      <c r="V82" s="125"/>
      <c r="W82" s="126"/>
    </row>
    <row r="83" spans="1:23" s="1" customFormat="1" ht="20.100000000000001" customHeight="1" x14ac:dyDescent="0.4">
      <c r="A83" s="164"/>
      <c r="B83" s="17" t="s">
        <v>303</v>
      </c>
      <c r="C83" s="195" t="s">
        <v>337</v>
      </c>
      <c r="D83" s="153"/>
      <c r="E83" s="153"/>
      <c r="F83" s="153"/>
      <c r="G83" s="153"/>
      <c r="H83" s="153"/>
      <c r="I83" s="110"/>
      <c r="J83" s="274"/>
      <c r="K83" s="274"/>
      <c r="L83" s="129"/>
      <c r="M83" s="129"/>
      <c r="N83" s="147"/>
      <c r="O83" s="125"/>
      <c r="P83" s="125"/>
      <c r="Q83" s="125"/>
      <c r="R83" s="126"/>
      <c r="S83" s="147"/>
      <c r="T83" s="125"/>
      <c r="U83" s="125"/>
      <c r="V83" s="125"/>
      <c r="W83" s="126"/>
    </row>
    <row r="84" spans="1:23" s="1" customFormat="1" ht="20.100000000000001" customHeight="1" x14ac:dyDescent="0.4">
      <c r="A84" s="164"/>
      <c r="B84" s="17"/>
      <c r="C84" s="202" t="s">
        <v>80</v>
      </c>
      <c r="D84" s="204" t="s">
        <v>162</v>
      </c>
      <c r="E84" s="205"/>
      <c r="F84" s="205"/>
      <c r="G84" s="205"/>
      <c r="H84" s="205"/>
      <c r="I84" s="206"/>
      <c r="J84" s="212" t="s">
        <v>68</v>
      </c>
      <c r="K84" s="212"/>
      <c r="L84" s="213"/>
      <c r="M84" s="213"/>
      <c r="N84" s="131"/>
      <c r="O84" s="131"/>
      <c r="P84" s="131"/>
      <c r="Q84" s="131"/>
      <c r="R84" s="132"/>
      <c r="S84" s="131"/>
      <c r="T84" s="131"/>
      <c r="U84" s="131"/>
      <c r="V84" s="131"/>
      <c r="W84" s="132"/>
    </row>
    <row r="85" spans="1:23" s="1" customFormat="1" ht="20.100000000000001" customHeight="1" x14ac:dyDescent="0.4">
      <c r="A85" s="164"/>
      <c r="B85" s="17"/>
      <c r="C85" s="203"/>
      <c r="D85" s="135" t="s">
        <v>163</v>
      </c>
      <c r="E85" s="136"/>
      <c r="F85" s="136"/>
      <c r="G85" s="136"/>
      <c r="H85" s="136"/>
      <c r="I85" s="207"/>
      <c r="J85" s="260" t="s">
        <v>49</v>
      </c>
      <c r="K85" s="260"/>
      <c r="L85" s="261"/>
      <c r="M85" s="261"/>
      <c r="N85" s="142"/>
      <c r="O85" s="142"/>
      <c r="P85" s="142"/>
      <c r="Q85" s="142"/>
      <c r="R85" s="143"/>
      <c r="S85" s="142"/>
      <c r="T85" s="142"/>
      <c r="U85" s="142"/>
      <c r="V85" s="142"/>
      <c r="W85" s="143"/>
    </row>
    <row r="86" spans="1:23" s="1" customFormat="1" ht="20.100000000000001" customHeight="1" x14ac:dyDescent="0.4">
      <c r="A86" s="164"/>
      <c r="B86" s="17" t="s">
        <v>303</v>
      </c>
      <c r="C86" s="153" t="s">
        <v>338</v>
      </c>
      <c r="D86" s="153"/>
      <c r="E86" s="153"/>
      <c r="F86" s="153"/>
      <c r="G86" s="153"/>
      <c r="H86" s="153"/>
      <c r="I86" s="153"/>
      <c r="J86" s="192" t="s">
        <v>146</v>
      </c>
      <c r="K86" s="192"/>
      <c r="L86" s="201"/>
      <c r="M86" s="201"/>
      <c r="N86" s="125" t="s">
        <v>191</v>
      </c>
      <c r="O86" s="125"/>
      <c r="P86" s="125"/>
      <c r="Q86" s="125"/>
      <c r="R86" s="126"/>
      <c r="S86" s="125"/>
      <c r="T86" s="125"/>
      <c r="U86" s="125"/>
      <c r="V86" s="125"/>
      <c r="W86" s="126"/>
    </row>
    <row r="87" spans="1:23" s="1" customFormat="1" ht="20.100000000000001" customHeight="1" x14ac:dyDescent="0.4">
      <c r="A87" s="164"/>
      <c r="B87" s="17" t="s">
        <v>303</v>
      </c>
      <c r="C87" s="153" t="s">
        <v>339</v>
      </c>
      <c r="D87" s="153"/>
      <c r="E87" s="153"/>
      <c r="F87" s="153"/>
      <c r="G87" s="153"/>
      <c r="H87" s="153"/>
      <c r="I87" s="153"/>
      <c r="J87" s="192" t="s">
        <v>252</v>
      </c>
      <c r="K87" s="192"/>
      <c r="L87" s="201"/>
      <c r="M87" s="201"/>
      <c r="N87" s="125" t="s">
        <v>40</v>
      </c>
      <c r="O87" s="125"/>
      <c r="P87" s="125"/>
      <c r="Q87" s="125"/>
      <c r="R87" s="126"/>
      <c r="S87" s="125"/>
      <c r="T87" s="125"/>
      <c r="U87" s="125"/>
      <c r="V87" s="125"/>
      <c r="W87" s="126"/>
    </row>
    <row r="88" spans="1:23" s="1" customFormat="1" ht="20.100000000000001" customHeight="1" x14ac:dyDescent="0.4">
      <c r="A88" s="164"/>
      <c r="B88" s="17" t="s">
        <v>303</v>
      </c>
      <c r="C88" s="153" t="s">
        <v>340</v>
      </c>
      <c r="D88" s="153"/>
      <c r="E88" s="153"/>
      <c r="F88" s="153"/>
      <c r="G88" s="153"/>
      <c r="H88" s="153"/>
      <c r="I88" s="153"/>
      <c r="J88" s="192" t="s">
        <v>253</v>
      </c>
      <c r="K88" s="192"/>
      <c r="L88" s="201"/>
      <c r="M88" s="201"/>
      <c r="N88" s="125" t="s">
        <v>40</v>
      </c>
      <c r="O88" s="125"/>
      <c r="P88" s="125"/>
      <c r="Q88" s="125"/>
      <c r="R88" s="126"/>
      <c r="S88" s="125"/>
      <c r="T88" s="125"/>
      <c r="U88" s="125"/>
      <c r="V88" s="125"/>
      <c r="W88" s="126"/>
    </row>
    <row r="89" spans="1:23" s="1" customFormat="1" ht="20.100000000000001" customHeight="1" x14ac:dyDescent="0.4">
      <c r="A89" s="164"/>
      <c r="B89" s="17" t="s">
        <v>303</v>
      </c>
      <c r="C89" s="153" t="s">
        <v>341</v>
      </c>
      <c r="D89" s="153"/>
      <c r="E89" s="153"/>
      <c r="F89" s="153"/>
      <c r="G89" s="153"/>
      <c r="H89" s="153"/>
      <c r="I89" s="153"/>
      <c r="J89" s="169" t="s">
        <v>266</v>
      </c>
      <c r="K89" s="170"/>
      <c r="L89" s="128"/>
      <c r="M89" s="171"/>
      <c r="N89" s="125" t="s">
        <v>40</v>
      </c>
      <c r="O89" s="125"/>
      <c r="P89" s="125"/>
      <c r="Q89" s="125"/>
      <c r="R89" s="126"/>
      <c r="S89" s="125"/>
      <c r="T89" s="125"/>
      <c r="U89" s="125"/>
      <c r="V89" s="125"/>
      <c r="W89" s="126"/>
    </row>
    <row r="90" spans="1:23" s="1" customFormat="1" ht="20.100000000000001" customHeight="1" x14ac:dyDescent="0.4">
      <c r="A90" s="166"/>
      <c r="B90" s="42" t="s">
        <v>303</v>
      </c>
      <c r="C90" s="153" t="s">
        <v>342</v>
      </c>
      <c r="D90" s="153"/>
      <c r="E90" s="153"/>
      <c r="F90" s="153"/>
      <c r="G90" s="153"/>
      <c r="H90" s="153"/>
      <c r="I90" s="153"/>
      <c r="J90" s="192" t="s">
        <v>59</v>
      </c>
      <c r="K90" s="192"/>
      <c r="L90" s="201"/>
      <c r="M90" s="201"/>
      <c r="N90" s="125"/>
      <c r="O90" s="125"/>
      <c r="P90" s="125"/>
      <c r="Q90" s="125"/>
      <c r="R90" s="126"/>
      <c r="S90" s="125"/>
      <c r="T90" s="125"/>
      <c r="U90" s="125"/>
      <c r="V90" s="125"/>
      <c r="W90" s="126"/>
    </row>
    <row r="91" spans="1:23" s="1" customFormat="1" ht="20.100000000000001" customHeight="1" x14ac:dyDescent="0.4">
      <c r="A91" s="164" t="s">
        <v>38</v>
      </c>
      <c r="B91" s="17"/>
      <c r="C91" s="194" t="s">
        <v>127</v>
      </c>
      <c r="D91" s="194"/>
      <c r="E91" s="194"/>
      <c r="F91" s="194"/>
      <c r="G91" s="194"/>
      <c r="H91" s="194"/>
      <c r="I91" s="194"/>
      <c r="J91" s="196" t="s">
        <v>79</v>
      </c>
      <c r="K91" s="196"/>
      <c r="L91" s="203"/>
      <c r="M91" s="203"/>
      <c r="N91" s="116"/>
      <c r="O91" s="116"/>
      <c r="P91" s="116"/>
      <c r="Q91" s="116"/>
      <c r="R91" s="117"/>
      <c r="S91" s="116" t="s">
        <v>472</v>
      </c>
      <c r="T91" s="116"/>
      <c r="U91" s="116"/>
      <c r="V91" s="116"/>
      <c r="W91" s="117"/>
    </row>
    <row r="92" spans="1:23" s="1" customFormat="1" ht="20.100000000000001" customHeight="1" x14ac:dyDescent="0.4">
      <c r="A92" s="164"/>
      <c r="B92" s="17"/>
      <c r="C92" s="153" t="s">
        <v>128</v>
      </c>
      <c r="D92" s="153"/>
      <c r="E92" s="153"/>
      <c r="F92" s="153"/>
      <c r="G92" s="153"/>
      <c r="H92" s="153"/>
      <c r="I92" s="153"/>
      <c r="J92" s="192" t="s">
        <v>69</v>
      </c>
      <c r="K92" s="192"/>
      <c r="L92" s="201"/>
      <c r="M92" s="201"/>
      <c r="N92" s="125" t="s">
        <v>237</v>
      </c>
      <c r="O92" s="125"/>
      <c r="P92" s="125"/>
      <c r="Q92" s="125"/>
      <c r="R92" s="126"/>
      <c r="S92" s="125"/>
      <c r="T92" s="125"/>
      <c r="U92" s="125"/>
      <c r="V92" s="125"/>
      <c r="W92" s="126"/>
    </row>
    <row r="93" spans="1:23" s="1" customFormat="1" ht="20.100000000000001" customHeight="1" x14ac:dyDescent="0.4">
      <c r="A93" s="164"/>
      <c r="B93" s="17"/>
      <c r="C93" s="195" t="s">
        <v>129</v>
      </c>
      <c r="D93" s="153"/>
      <c r="E93" s="153"/>
      <c r="F93" s="153"/>
      <c r="G93" s="153"/>
      <c r="H93" s="153"/>
      <c r="I93" s="153"/>
      <c r="J93" s="192" t="s">
        <v>166</v>
      </c>
      <c r="K93" s="192"/>
      <c r="L93" s="201"/>
      <c r="M93" s="201"/>
      <c r="N93" s="125" t="s">
        <v>192</v>
      </c>
      <c r="O93" s="125"/>
      <c r="P93" s="125"/>
      <c r="Q93" s="125"/>
      <c r="R93" s="126"/>
      <c r="S93" s="125"/>
      <c r="T93" s="125"/>
      <c r="U93" s="125"/>
      <c r="V93" s="125"/>
      <c r="W93" s="126"/>
    </row>
    <row r="94" spans="1:23" s="1" customFormat="1" ht="20.100000000000001" customHeight="1" x14ac:dyDescent="0.4">
      <c r="A94" s="164"/>
      <c r="B94" s="17"/>
      <c r="C94" s="153" t="s">
        <v>130</v>
      </c>
      <c r="D94" s="153"/>
      <c r="E94" s="153"/>
      <c r="F94" s="153"/>
      <c r="G94" s="153"/>
      <c r="H94" s="153"/>
      <c r="I94" s="153"/>
      <c r="J94" s="192" t="s">
        <v>70</v>
      </c>
      <c r="K94" s="192"/>
      <c r="L94" s="201"/>
      <c r="M94" s="201"/>
      <c r="N94" s="125" t="s">
        <v>71</v>
      </c>
      <c r="O94" s="125"/>
      <c r="P94" s="125"/>
      <c r="Q94" s="125"/>
      <c r="R94" s="126"/>
      <c r="S94" s="125"/>
      <c r="T94" s="125"/>
      <c r="U94" s="125"/>
      <c r="V94" s="125"/>
      <c r="W94" s="126"/>
    </row>
    <row r="95" spans="1:23" s="1" customFormat="1" ht="20.100000000000001" customHeight="1" x14ac:dyDescent="0.4">
      <c r="A95" s="164"/>
      <c r="B95" s="17" t="s">
        <v>303</v>
      </c>
      <c r="C95" s="153" t="s">
        <v>343</v>
      </c>
      <c r="D95" s="153"/>
      <c r="E95" s="153"/>
      <c r="F95" s="153"/>
      <c r="G95" s="153"/>
      <c r="H95" s="153"/>
      <c r="I95" s="153"/>
      <c r="J95" s="192" t="s">
        <v>72</v>
      </c>
      <c r="K95" s="192"/>
      <c r="L95" s="201"/>
      <c r="M95" s="201"/>
      <c r="N95" s="125" t="s">
        <v>231</v>
      </c>
      <c r="O95" s="125"/>
      <c r="P95" s="125"/>
      <c r="Q95" s="125"/>
      <c r="R95" s="126"/>
      <c r="S95" s="125"/>
      <c r="T95" s="125"/>
      <c r="U95" s="125"/>
      <c r="V95" s="125"/>
      <c r="W95" s="126"/>
    </row>
    <row r="96" spans="1:23" s="1" customFormat="1" ht="20.100000000000001" customHeight="1" x14ac:dyDescent="0.4">
      <c r="A96" s="164"/>
      <c r="B96" s="17"/>
      <c r="C96" s="153" t="s">
        <v>131</v>
      </c>
      <c r="D96" s="153"/>
      <c r="E96" s="153"/>
      <c r="F96" s="153"/>
      <c r="G96" s="153"/>
      <c r="H96" s="153"/>
      <c r="I96" s="153"/>
      <c r="J96" s="192" t="s">
        <v>12</v>
      </c>
      <c r="K96" s="192"/>
      <c r="L96" s="201"/>
      <c r="M96" s="201"/>
      <c r="N96" s="125" t="s">
        <v>206</v>
      </c>
      <c r="O96" s="125"/>
      <c r="P96" s="125"/>
      <c r="Q96" s="125"/>
      <c r="R96" s="126"/>
      <c r="S96" s="125"/>
      <c r="T96" s="125"/>
      <c r="U96" s="125"/>
      <c r="V96" s="125"/>
      <c r="W96" s="126"/>
    </row>
    <row r="97" spans="1:23" s="1" customFormat="1" ht="20.100000000000001" customHeight="1" x14ac:dyDescent="0.4">
      <c r="A97" s="164"/>
      <c r="B97" s="17" t="s">
        <v>303</v>
      </c>
      <c r="C97" s="153" t="s">
        <v>344</v>
      </c>
      <c r="D97" s="153"/>
      <c r="E97" s="153"/>
      <c r="F97" s="153"/>
      <c r="G97" s="153"/>
      <c r="H97" s="153"/>
      <c r="I97" s="153"/>
      <c r="J97" s="192" t="s">
        <v>256</v>
      </c>
      <c r="K97" s="192"/>
      <c r="L97" s="201"/>
      <c r="M97" s="201"/>
      <c r="N97" s="125" t="s">
        <v>261</v>
      </c>
      <c r="O97" s="125"/>
      <c r="P97" s="125"/>
      <c r="Q97" s="125"/>
      <c r="R97" s="126"/>
      <c r="S97" s="125"/>
      <c r="T97" s="125"/>
      <c r="U97" s="125"/>
      <c r="V97" s="125"/>
      <c r="W97" s="126"/>
    </row>
    <row r="98" spans="1:23" s="1" customFormat="1" ht="20.100000000000001" customHeight="1" x14ac:dyDescent="0.4">
      <c r="A98" s="164"/>
      <c r="B98" s="17" t="s">
        <v>303</v>
      </c>
      <c r="C98" s="153" t="s">
        <v>345</v>
      </c>
      <c r="D98" s="153"/>
      <c r="E98" s="153"/>
      <c r="F98" s="153"/>
      <c r="G98" s="153"/>
      <c r="H98" s="153"/>
      <c r="I98" s="153"/>
      <c r="J98" s="192" t="s">
        <v>13</v>
      </c>
      <c r="K98" s="192"/>
      <c r="L98" s="201"/>
      <c r="M98" s="201"/>
      <c r="N98" s="125" t="s">
        <v>205</v>
      </c>
      <c r="O98" s="125"/>
      <c r="P98" s="125"/>
      <c r="Q98" s="125"/>
      <c r="R98" s="126"/>
      <c r="S98" s="125"/>
      <c r="T98" s="125"/>
      <c r="U98" s="125"/>
      <c r="V98" s="125"/>
      <c r="W98" s="126"/>
    </row>
    <row r="99" spans="1:23" s="1" customFormat="1" ht="20.100000000000001" customHeight="1" x14ac:dyDescent="0.4">
      <c r="A99" s="164"/>
      <c r="B99" s="17"/>
      <c r="C99" s="153" t="s">
        <v>380</v>
      </c>
      <c r="D99" s="153"/>
      <c r="E99" s="153"/>
      <c r="F99" s="153"/>
      <c r="G99" s="153"/>
      <c r="H99" s="153"/>
      <c r="I99" s="153"/>
      <c r="J99" s="192" t="s">
        <v>13</v>
      </c>
      <c r="K99" s="192"/>
      <c r="L99" s="273"/>
      <c r="M99" s="273"/>
      <c r="N99" s="125" t="s">
        <v>462</v>
      </c>
      <c r="O99" s="125"/>
      <c r="P99" s="125"/>
      <c r="Q99" s="125"/>
      <c r="R99" s="126"/>
      <c r="S99" s="125" t="s">
        <v>463</v>
      </c>
      <c r="T99" s="125"/>
      <c r="U99" s="125"/>
      <c r="V99" s="125"/>
      <c r="W99" s="126"/>
    </row>
    <row r="100" spans="1:23" s="1" customFormat="1" ht="20.100000000000001" customHeight="1" x14ac:dyDescent="0.4">
      <c r="A100" s="164"/>
      <c r="B100" s="17"/>
      <c r="C100" s="195" t="s">
        <v>132</v>
      </c>
      <c r="D100" s="153"/>
      <c r="E100" s="153"/>
      <c r="F100" s="153"/>
      <c r="G100" s="153"/>
      <c r="H100" s="153"/>
      <c r="I100" s="153"/>
      <c r="J100" s="192" t="s">
        <v>16</v>
      </c>
      <c r="K100" s="192"/>
      <c r="L100" s="201"/>
      <c r="M100" s="201"/>
      <c r="N100" s="125" t="s">
        <v>193</v>
      </c>
      <c r="O100" s="125"/>
      <c r="P100" s="125"/>
      <c r="Q100" s="125"/>
      <c r="R100" s="126"/>
      <c r="S100" s="125" t="s">
        <v>383</v>
      </c>
      <c r="T100" s="125"/>
      <c r="U100" s="125"/>
      <c r="V100" s="125"/>
      <c r="W100" s="126"/>
    </row>
    <row r="101" spans="1:23" s="1" customFormat="1" ht="20.100000000000001" customHeight="1" x14ac:dyDescent="0.4">
      <c r="A101" s="164"/>
      <c r="B101" s="17"/>
      <c r="C101" s="195" t="s">
        <v>133</v>
      </c>
      <c r="D101" s="153"/>
      <c r="E101" s="153"/>
      <c r="F101" s="153"/>
      <c r="G101" s="153"/>
      <c r="H101" s="153"/>
      <c r="I101" s="153"/>
      <c r="J101" s="169" t="s">
        <v>16</v>
      </c>
      <c r="K101" s="170"/>
      <c r="L101" s="128"/>
      <c r="M101" s="171"/>
      <c r="N101" s="125" t="s">
        <v>194</v>
      </c>
      <c r="O101" s="125"/>
      <c r="P101" s="125"/>
      <c r="Q101" s="125"/>
      <c r="R101" s="126"/>
      <c r="S101" s="125" t="s">
        <v>383</v>
      </c>
      <c r="T101" s="125"/>
      <c r="U101" s="125"/>
      <c r="V101" s="125"/>
      <c r="W101" s="126"/>
    </row>
    <row r="102" spans="1:23" s="1" customFormat="1" ht="20.100000000000001" customHeight="1" x14ac:dyDescent="0.4">
      <c r="A102" s="164"/>
      <c r="B102" s="17"/>
      <c r="C102" s="153" t="s">
        <v>134</v>
      </c>
      <c r="D102" s="153"/>
      <c r="E102" s="153"/>
      <c r="F102" s="153"/>
      <c r="G102" s="153"/>
      <c r="H102" s="153"/>
      <c r="I102" s="153"/>
      <c r="J102" s="192" t="s">
        <v>13</v>
      </c>
      <c r="K102" s="192"/>
      <c r="L102" s="201"/>
      <c r="M102" s="201"/>
      <c r="N102" s="125" t="s">
        <v>195</v>
      </c>
      <c r="O102" s="125"/>
      <c r="P102" s="125"/>
      <c r="Q102" s="125"/>
      <c r="R102" s="126"/>
      <c r="S102" s="125" t="s">
        <v>383</v>
      </c>
      <c r="T102" s="125"/>
      <c r="U102" s="125"/>
      <c r="V102" s="125"/>
      <c r="W102" s="126"/>
    </row>
    <row r="103" spans="1:23" s="1" customFormat="1" ht="20.100000000000001" customHeight="1" x14ac:dyDescent="0.4">
      <c r="A103" s="164"/>
      <c r="B103" s="17"/>
      <c r="C103" s="153" t="s">
        <v>135</v>
      </c>
      <c r="D103" s="153"/>
      <c r="E103" s="153"/>
      <c r="F103" s="153"/>
      <c r="G103" s="153"/>
      <c r="H103" s="153"/>
      <c r="I103" s="153"/>
      <c r="J103" s="192" t="s">
        <v>13</v>
      </c>
      <c r="K103" s="192"/>
      <c r="L103" s="201"/>
      <c r="M103" s="201"/>
      <c r="N103" s="125" t="s">
        <v>196</v>
      </c>
      <c r="O103" s="125"/>
      <c r="P103" s="125"/>
      <c r="Q103" s="125"/>
      <c r="R103" s="126"/>
      <c r="S103" s="125" t="s">
        <v>383</v>
      </c>
      <c r="T103" s="125"/>
      <c r="U103" s="125"/>
      <c r="V103" s="125"/>
      <c r="W103" s="126"/>
    </row>
    <row r="104" spans="1:23" s="1" customFormat="1" ht="20.100000000000001" customHeight="1" thickBot="1" x14ac:dyDescent="0.45">
      <c r="A104" s="165"/>
      <c r="B104" s="19"/>
      <c r="C104" s="238" t="s">
        <v>136</v>
      </c>
      <c r="D104" s="238"/>
      <c r="E104" s="238"/>
      <c r="F104" s="238"/>
      <c r="G104" s="238"/>
      <c r="H104" s="238"/>
      <c r="I104" s="238"/>
      <c r="J104" s="191" t="s">
        <v>34</v>
      </c>
      <c r="K104" s="191"/>
      <c r="L104" s="239"/>
      <c r="M104" s="239"/>
      <c r="N104" s="138" t="s">
        <v>35</v>
      </c>
      <c r="O104" s="138"/>
      <c r="P104" s="138"/>
      <c r="Q104" s="138"/>
      <c r="R104" s="139"/>
      <c r="S104" s="138" t="s">
        <v>383</v>
      </c>
      <c r="T104" s="138"/>
      <c r="U104" s="138"/>
      <c r="V104" s="138"/>
      <c r="W104" s="139"/>
    </row>
    <row r="105" spans="1:23" s="1" customFormat="1" ht="20.100000000000001" customHeight="1" x14ac:dyDescent="0.4">
      <c r="A105" s="163" t="s">
        <v>43</v>
      </c>
      <c r="B105" s="16"/>
      <c r="C105" s="216" t="s">
        <v>137</v>
      </c>
      <c r="D105" s="216"/>
      <c r="E105" s="216"/>
      <c r="F105" s="216"/>
      <c r="G105" s="216"/>
      <c r="H105" s="216"/>
      <c r="I105" s="216"/>
      <c r="J105" s="193" t="s">
        <v>58</v>
      </c>
      <c r="K105" s="193"/>
      <c r="L105" s="240"/>
      <c r="M105" s="240"/>
      <c r="N105" s="140"/>
      <c r="O105" s="140"/>
      <c r="P105" s="140"/>
      <c r="Q105" s="140"/>
      <c r="R105" s="141"/>
      <c r="S105" s="140"/>
      <c r="T105" s="140"/>
      <c r="U105" s="140"/>
      <c r="V105" s="140"/>
      <c r="W105" s="141"/>
    </row>
    <row r="106" spans="1:23" s="1" customFormat="1" ht="20.100000000000001" customHeight="1" x14ac:dyDescent="0.4">
      <c r="A106" s="164"/>
      <c r="B106" s="17" t="s">
        <v>303</v>
      </c>
      <c r="C106" s="153" t="s">
        <v>346</v>
      </c>
      <c r="D106" s="153"/>
      <c r="E106" s="153"/>
      <c r="F106" s="153"/>
      <c r="G106" s="153"/>
      <c r="H106" s="153"/>
      <c r="I106" s="153"/>
      <c r="J106" s="192" t="s">
        <v>74</v>
      </c>
      <c r="K106" s="192"/>
      <c r="L106" s="201"/>
      <c r="M106" s="201"/>
      <c r="N106" s="125" t="s">
        <v>238</v>
      </c>
      <c r="O106" s="125"/>
      <c r="P106" s="125"/>
      <c r="Q106" s="125"/>
      <c r="R106" s="126"/>
      <c r="S106" s="125"/>
      <c r="T106" s="125"/>
      <c r="U106" s="125"/>
      <c r="V106" s="125"/>
      <c r="W106" s="126"/>
    </row>
    <row r="107" spans="1:23" s="1" customFormat="1" ht="20.100000000000001" customHeight="1" x14ac:dyDescent="0.4">
      <c r="A107" s="164"/>
      <c r="B107" s="17"/>
      <c r="C107" s="195" t="s">
        <v>138</v>
      </c>
      <c r="D107" s="153"/>
      <c r="E107" s="153"/>
      <c r="F107" s="153"/>
      <c r="G107" s="153"/>
      <c r="H107" s="153"/>
      <c r="I107" s="153"/>
      <c r="J107" s="192" t="s">
        <v>58</v>
      </c>
      <c r="K107" s="192"/>
      <c r="L107" s="201"/>
      <c r="M107" s="201"/>
      <c r="N107" s="125" t="s">
        <v>4</v>
      </c>
      <c r="O107" s="125"/>
      <c r="P107" s="125"/>
      <c r="Q107" s="125"/>
      <c r="R107" s="126"/>
      <c r="S107" s="125"/>
      <c r="T107" s="125"/>
      <c r="U107" s="125"/>
      <c r="V107" s="125"/>
      <c r="W107" s="126"/>
    </row>
    <row r="108" spans="1:23" s="1" customFormat="1" ht="20.100000000000001" customHeight="1" x14ac:dyDescent="0.4">
      <c r="A108" s="164"/>
      <c r="B108" s="17"/>
      <c r="C108" s="202" t="s">
        <v>80</v>
      </c>
      <c r="D108" s="204" t="s">
        <v>164</v>
      </c>
      <c r="E108" s="205"/>
      <c r="F108" s="205"/>
      <c r="G108" s="205"/>
      <c r="H108" s="205"/>
      <c r="I108" s="206"/>
      <c r="J108" s="212" t="s">
        <v>53</v>
      </c>
      <c r="K108" s="212"/>
      <c r="L108" s="213"/>
      <c r="M108" s="213"/>
      <c r="N108" s="131" t="s">
        <v>86</v>
      </c>
      <c r="O108" s="131"/>
      <c r="P108" s="131"/>
      <c r="Q108" s="131"/>
      <c r="R108" s="132"/>
      <c r="S108" s="131"/>
      <c r="T108" s="131"/>
      <c r="U108" s="131"/>
      <c r="V108" s="131"/>
      <c r="W108" s="132"/>
    </row>
    <row r="109" spans="1:23" s="1" customFormat="1" ht="20.100000000000001" customHeight="1" x14ac:dyDescent="0.4">
      <c r="A109" s="164"/>
      <c r="B109" s="17" t="s">
        <v>303</v>
      </c>
      <c r="C109" s="202"/>
      <c r="D109" s="228" t="s">
        <v>347</v>
      </c>
      <c r="E109" s="229"/>
      <c r="F109" s="229"/>
      <c r="G109" s="229"/>
      <c r="H109" s="229"/>
      <c r="I109" s="230"/>
      <c r="J109" s="306" t="s">
        <v>53</v>
      </c>
      <c r="K109" s="306"/>
      <c r="L109" s="307"/>
      <c r="M109" s="307"/>
      <c r="N109" s="133"/>
      <c r="O109" s="133"/>
      <c r="P109" s="133"/>
      <c r="Q109" s="133"/>
      <c r="R109" s="134"/>
      <c r="S109" s="133"/>
      <c r="T109" s="133"/>
      <c r="U109" s="133"/>
      <c r="V109" s="133"/>
      <c r="W109" s="134"/>
    </row>
    <row r="110" spans="1:23" s="1" customFormat="1" ht="20.100000000000001" customHeight="1" x14ac:dyDescent="0.4">
      <c r="A110" s="164"/>
      <c r="B110" s="17" t="s">
        <v>303</v>
      </c>
      <c r="C110" s="203"/>
      <c r="D110" s="135" t="s">
        <v>348</v>
      </c>
      <c r="E110" s="136"/>
      <c r="F110" s="136"/>
      <c r="G110" s="136"/>
      <c r="H110" s="136"/>
      <c r="I110" s="207"/>
      <c r="J110" s="260" t="s">
        <v>75</v>
      </c>
      <c r="K110" s="260"/>
      <c r="L110" s="261"/>
      <c r="M110" s="261"/>
      <c r="N110" s="142"/>
      <c r="O110" s="142"/>
      <c r="P110" s="142"/>
      <c r="Q110" s="142"/>
      <c r="R110" s="143"/>
      <c r="S110" s="142"/>
      <c r="T110" s="142"/>
      <c r="U110" s="142"/>
      <c r="V110" s="142"/>
      <c r="W110" s="143"/>
    </row>
    <row r="111" spans="1:23" s="1" customFormat="1" ht="20.100000000000001" customHeight="1" x14ac:dyDescent="0.4">
      <c r="A111" s="164"/>
      <c r="B111" s="17"/>
      <c r="C111" s="153" t="s">
        <v>139</v>
      </c>
      <c r="D111" s="153"/>
      <c r="E111" s="153"/>
      <c r="F111" s="153"/>
      <c r="G111" s="153"/>
      <c r="H111" s="153"/>
      <c r="I111" s="153"/>
      <c r="J111" s="192" t="s">
        <v>59</v>
      </c>
      <c r="K111" s="192"/>
      <c r="L111" s="201"/>
      <c r="M111" s="201"/>
      <c r="N111" s="125" t="s">
        <v>42</v>
      </c>
      <c r="O111" s="125"/>
      <c r="P111" s="125"/>
      <c r="Q111" s="125"/>
      <c r="R111" s="126"/>
      <c r="S111" s="125"/>
      <c r="T111" s="125"/>
      <c r="U111" s="125"/>
      <c r="V111" s="125"/>
      <c r="W111" s="126"/>
    </row>
    <row r="112" spans="1:23" s="1" customFormat="1" ht="20.100000000000001" customHeight="1" x14ac:dyDescent="0.4">
      <c r="A112" s="164"/>
      <c r="B112" s="17"/>
      <c r="C112" s="153" t="s">
        <v>282</v>
      </c>
      <c r="D112" s="153"/>
      <c r="E112" s="153"/>
      <c r="F112" s="153"/>
      <c r="G112" s="153"/>
      <c r="H112" s="153"/>
      <c r="I112" s="153"/>
      <c r="J112" s="192" t="s">
        <v>52</v>
      </c>
      <c r="K112" s="192"/>
      <c r="L112" s="201"/>
      <c r="M112" s="201"/>
      <c r="N112" s="125" t="s">
        <v>285</v>
      </c>
      <c r="O112" s="125"/>
      <c r="P112" s="125"/>
      <c r="Q112" s="125"/>
      <c r="R112" s="126"/>
      <c r="S112" s="125"/>
      <c r="T112" s="125"/>
      <c r="U112" s="125"/>
      <c r="V112" s="125"/>
      <c r="W112" s="126"/>
    </row>
    <row r="113" spans="1:23" s="1" customFormat="1" ht="20.100000000000001" customHeight="1" x14ac:dyDescent="0.4">
      <c r="A113" s="164"/>
      <c r="B113" s="17"/>
      <c r="C113" s="153" t="s">
        <v>283</v>
      </c>
      <c r="D113" s="153"/>
      <c r="E113" s="153"/>
      <c r="F113" s="153"/>
      <c r="G113" s="153"/>
      <c r="H113" s="153"/>
      <c r="I113" s="153"/>
      <c r="J113" s="192" t="s">
        <v>52</v>
      </c>
      <c r="K113" s="192"/>
      <c r="L113" s="201"/>
      <c r="M113" s="201"/>
      <c r="N113" s="125" t="s">
        <v>285</v>
      </c>
      <c r="O113" s="125"/>
      <c r="P113" s="125"/>
      <c r="Q113" s="125"/>
      <c r="R113" s="126"/>
      <c r="S113" s="125"/>
      <c r="T113" s="125"/>
      <c r="U113" s="125"/>
      <c r="V113" s="125"/>
      <c r="W113" s="126"/>
    </row>
    <row r="114" spans="1:23" s="1" customFormat="1" ht="20.100000000000001" customHeight="1" x14ac:dyDescent="0.4">
      <c r="A114" s="164"/>
      <c r="B114" s="17"/>
      <c r="C114" s="153" t="s">
        <v>284</v>
      </c>
      <c r="D114" s="153"/>
      <c r="E114" s="153"/>
      <c r="F114" s="153"/>
      <c r="G114" s="153"/>
      <c r="H114" s="153"/>
      <c r="I114" s="153"/>
      <c r="J114" s="192" t="s">
        <v>52</v>
      </c>
      <c r="K114" s="192"/>
      <c r="L114" s="201"/>
      <c r="M114" s="201"/>
      <c r="N114" s="125" t="s">
        <v>285</v>
      </c>
      <c r="O114" s="125"/>
      <c r="P114" s="125"/>
      <c r="Q114" s="125"/>
      <c r="R114" s="126"/>
      <c r="S114" s="125"/>
      <c r="T114" s="125"/>
      <c r="U114" s="125"/>
      <c r="V114" s="125"/>
      <c r="W114" s="126"/>
    </row>
    <row r="115" spans="1:23" s="1" customFormat="1" ht="20.100000000000001" customHeight="1" x14ac:dyDescent="0.4">
      <c r="A115" s="164"/>
      <c r="B115" s="17" t="s">
        <v>303</v>
      </c>
      <c r="C115" s="153" t="s">
        <v>349</v>
      </c>
      <c r="D115" s="153"/>
      <c r="E115" s="153"/>
      <c r="F115" s="153"/>
      <c r="G115" s="153"/>
      <c r="H115" s="153"/>
      <c r="I115" s="153"/>
      <c r="J115" s="192" t="s">
        <v>46</v>
      </c>
      <c r="K115" s="192"/>
      <c r="L115" s="201"/>
      <c r="M115" s="201"/>
      <c r="N115" s="125"/>
      <c r="O115" s="125"/>
      <c r="P115" s="125"/>
      <c r="Q115" s="125"/>
      <c r="R115" s="126"/>
      <c r="S115" s="125"/>
      <c r="T115" s="125"/>
      <c r="U115" s="125"/>
      <c r="V115" s="125"/>
      <c r="W115" s="126"/>
    </row>
    <row r="116" spans="1:23" s="1" customFormat="1" ht="20.100000000000001" customHeight="1" x14ac:dyDescent="0.4">
      <c r="A116" s="164"/>
      <c r="B116" s="17" t="s">
        <v>303</v>
      </c>
      <c r="C116" s="153" t="s">
        <v>350</v>
      </c>
      <c r="D116" s="153"/>
      <c r="E116" s="153"/>
      <c r="F116" s="153"/>
      <c r="G116" s="153"/>
      <c r="H116" s="153"/>
      <c r="I116" s="153"/>
      <c r="J116" s="192" t="s">
        <v>10</v>
      </c>
      <c r="K116" s="192"/>
      <c r="L116" s="201"/>
      <c r="M116" s="201"/>
      <c r="N116" s="125"/>
      <c r="O116" s="125"/>
      <c r="P116" s="125"/>
      <c r="Q116" s="125"/>
      <c r="R116" s="126"/>
      <c r="S116" s="125"/>
      <c r="T116" s="125"/>
      <c r="U116" s="125"/>
      <c r="V116" s="125"/>
      <c r="W116" s="126"/>
    </row>
    <row r="117" spans="1:23" s="1" customFormat="1" ht="20.100000000000001" customHeight="1" x14ac:dyDescent="0.4">
      <c r="A117" s="164"/>
      <c r="B117" s="17" t="s">
        <v>303</v>
      </c>
      <c r="C117" s="153" t="s">
        <v>351</v>
      </c>
      <c r="D117" s="153"/>
      <c r="E117" s="153"/>
      <c r="F117" s="153"/>
      <c r="G117" s="153"/>
      <c r="H117" s="153"/>
      <c r="I117" s="153"/>
      <c r="J117" s="192" t="s">
        <v>49</v>
      </c>
      <c r="K117" s="192"/>
      <c r="L117" s="201"/>
      <c r="M117" s="201"/>
      <c r="N117" s="125"/>
      <c r="O117" s="125"/>
      <c r="P117" s="125"/>
      <c r="Q117" s="125"/>
      <c r="R117" s="126"/>
      <c r="S117" s="125"/>
      <c r="T117" s="125"/>
      <c r="U117" s="125"/>
      <c r="V117" s="125"/>
      <c r="W117" s="126"/>
    </row>
    <row r="118" spans="1:23" s="1" customFormat="1" ht="20.100000000000001" customHeight="1" thickBot="1" x14ac:dyDescent="0.45">
      <c r="A118" s="165"/>
      <c r="B118" s="17" t="s">
        <v>303</v>
      </c>
      <c r="C118" s="238" t="s">
        <v>352</v>
      </c>
      <c r="D118" s="238"/>
      <c r="E118" s="238"/>
      <c r="F118" s="238"/>
      <c r="G118" s="238"/>
      <c r="H118" s="238"/>
      <c r="I118" s="238"/>
      <c r="J118" s="191" t="s">
        <v>47</v>
      </c>
      <c r="K118" s="191"/>
      <c r="L118" s="239"/>
      <c r="M118" s="239"/>
      <c r="N118" s="138"/>
      <c r="O118" s="138"/>
      <c r="P118" s="138"/>
      <c r="Q118" s="138"/>
      <c r="R118" s="139"/>
      <c r="S118" s="138"/>
      <c r="T118" s="138"/>
      <c r="U118" s="138"/>
      <c r="V118" s="138"/>
      <c r="W118" s="139"/>
    </row>
    <row r="119" spans="1:23" s="1" customFormat="1" ht="20.100000000000001" customHeight="1" thickTop="1" x14ac:dyDescent="0.4">
      <c r="A119" s="164" t="s">
        <v>73</v>
      </c>
      <c r="B119" s="55" t="s">
        <v>303</v>
      </c>
      <c r="C119" s="216" t="s">
        <v>200</v>
      </c>
      <c r="D119" s="216"/>
      <c r="E119" s="216"/>
      <c r="F119" s="216"/>
      <c r="G119" s="216"/>
      <c r="H119" s="216"/>
      <c r="I119" s="216"/>
      <c r="J119" s="193" t="s">
        <v>66</v>
      </c>
      <c r="K119" s="193"/>
      <c r="L119" s="240"/>
      <c r="M119" s="240"/>
      <c r="N119" s="140"/>
      <c r="O119" s="140"/>
      <c r="P119" s="140"/>
      <c r="Q119" s="140"/>
      <c r="R119" s="141"/>
      <c r="S119" s="140"/>
      <c r="T119" s="140"/>
      <c r="U119" s="140"/>
      <c r="V119" s="140"/>
      <c r="W119" s="141"/>
    </row>
    <row r="120" spans="1:23" s="1" customFormat="1" ht="20.100000000000001" customHeight="1" x14ac:dyDescent="0.4">
      <c r="A120" s="164"/>
      <c r="B120" s="17" t="s">
        <v>303</v>
      </c>
      <c r="C120" s="153" t="s">
        <v>201</v>
      </c>
      <c r="D120" s="153"/>
      <c r="E120" s="153"/>
      <c r="F120" s="153"/>
      <c r="G120" s="153"/>
      <c r="H120" s="153"/>
      <c r="I120" s="153"/>
      <c r="J120" s="192" t="s">
        <v>76</v>
      </c>
      <c r="K120" s="192"/>
      <c r="L120" s="201"/>
      <c r="M120" s="201"/>
      <c r="N120" s="125"/>
      <c r="O120" s="125"/>
      <c r="P120" s="125"/>
      <c r="Q120" s="125"/>
      <c r="R120" s="126"/>
      <c r="S120" s="125"/>
      <c r="T120" s="125"/>
      <c r="U120" s="125"/>
      <c r="V120" s="125"/>
      <c r="W120" s="126"/>
    </row>
    <row r="121" spans="1:23" s="1" customFormat="1" ht="20.100000000000001" customHeight="1" x14ac:dyDescent="0.4">
      <c r="A121" s="164"/>
      <c r="B121" s="17" t="s">
        <v>303</v>
      </c>
      <c r="C121" s="153" t="s">
        <v>140</v>
      </c>
      <c r="D121" s="153"/>
      <c r="E121" s="153"/>
      <c r="F121" s="153"/>
      <c r="G121" s="153"/>
      <c r="H121" s="153"/>
      <c r="I121" s="153"/>
      <c r="J121" s="192" t="s">
        <v>66</v>
      </c>
      <c r="K121" s="192"/>
      <c r="L121" s="201"/>
      <c r="M121" s="201"/>
      <c r="N121" s="125"/>
      <c r="O121" s="125"/>
      <c r="P121" s="125"/>
      <c r="Q121" s="125"/>
      <c r="R121" s="126"/>
      <c r="S121" s="125"/>
      <c r="T121" s="125"/>
      <c r="U121" s="125"/>
      <c r="V121" s="125"/>
      <c r="W121" s="126"/>
    </row>
    <row r="122" spans="1:23" s="1" customFormat="1" ht="20.100000000000001" customHeight="1" x14ac:dyDescent="0.4">
      <c r="A122" s="164"/>
      <c r="B122" s="17" t="s">
        <v>303</v>
      </c>
      <c r="C122" s="153" t="s">
        <v>141</v>
      </c>
      <c r="D122" s="153"/>
      <c r="E122" s="153"/>
      <c r="F122" s="153"/>
      <c r="G122" s="153"/>
      <c r="H122" s="153"/>
      <c r="I122" s="153"/>
      <c r="J122" s="192" t="s">
        <v>77</v>
      </c>
      <c r="K122" s="192"/>
      <c r="L122" s="201"/>
      <c r="M122" s="201"/>
      <c r="N122" s="125" t="s">
        <v>215</v>
      </c>
      <c r="O122" s="125"/>
      <c r="P122" s="125"/>
      <c r="Q122" s="125"/>
      <c r="R122" s="126"/>
      <c r="S122" s="125"/>
      <c r="T122" s="125"/>
      <c r="U122" s="125"/>
      <c r="V122" s="125"/>
      <c r="W122" s="126"/>
    </row>
    <row r="123" spans="1:23" s="1" customFormat="1" ht="20.100000000000001" customHeight="1" x14ac:dyDescent="0.4">
      <c r="A123" s="164"/>
      <c r="B123" s="17" t="s">
        <v>303</v>
      </c>
      <c r="C123" s="110" t="s">
        <v>246</v>
      </c>
      <c r="D123" s="111"/>
      <c r="E123" s="111"/>
      <c r="F123" s="111"/>
      <c r="G123" s="111"/>
      <c r="H123" s="111"/>
      <c r="I123" s="152"/>
      <c r="J123" s="169" t="s">
        <v>225</v>
      </c>
      <c r="K123" s="170"/>
      <c r="L123" s="128"/>
      <c r="M123" s="171"/>
      <c r="N123" s="110" t="s">
        <v>390</v>
      </c>
      <c r="O123" s="111"/>
      <c r="P123" s="111"/>
      <c r="Q123" s="111"/>
      <c r="R123" s="112"/>
      <c r="S123" s="110"/>
      <c r="T123" s="111"/>
      <c r="U123" s="111"/>
      <c r="V123" s="111"/>
      <c r="W123" s="112"/>
    </row>
    <row r="124" spans="1:23" s="1" customFormat="1" ht="20.100000000000001" customHeight="1" x14ac:dyDescent="0.4">
      <c r="A124" s="164"/>
      <c r="B124" s="17"/>
      <c r="C124" s="110" t="s">
        <v>381</v>
      </c>
      <c r="D124" s="111"/>
      <c r="E124" s="111"/>
      <c r="F124" s="111"/>
      <c r="G124" s="111"/>
      <c r="H124" s="111"/>
      <c r="I124" s="152"/>
      <c r="J124" s="192" t="s">
        <v>12</v>
      </c>
      <c r="K124" s="192"/>
      <c r="L124" s="273"/>
      <c r="M124" s="273"/>
      <c r="N124" s="110" t="s">
        <v>464</v>
      </c>
      <c r="O124" s="111"/>
      <c r="P124" s="111"/>
      <c r="Q124" s="111"/>
      <c r="R124" s="112"/>
      <c r="S124" s="110" t="s">
        <v>461</v>
      </c>
      <c r="T124" s="111"/>
      <c r="U124" s="111"/>
      <c r="V124" s="111"/>
      <c r="W124" s="112"/>
    </row>
    <row r="125" spans="1:23" s="1" customFormat="1" ht="20.100000000000001" customHeight="1" x14ac:dyDescent="0.4">
      <c r="A125" s="164"/>
      <c r="B125" s="17" t="s">
        <v>303</v>
      </c>
      <c r="C125" s="153" t="s">
        <v>230</v>
      </c>
      <c r="D125" s="153"/>
      <c r="E125" s="153"/>
      <c r="F125" s="153"/>
      <c r="G125" s="153"/>
      <c r="H125" s="153"/>
      <c r="I125" s="153"/>
      <c r="J125" s="192" t="s">
        <v>68</v>
      </c>
      <c r="K125" s="192"/>
      <c r="L125" s="201"/>
      <c r="M125" s="201"/>
      <c r="N125" s="125" t="s">
        <v>229</v>
      </c>
      <c r="O125" s="125"/>
      <c r="P125" s="125"/>
      <c r="Q125" s="125"/>
      <c r="R125" s="126"/>
      <c r="S125" s="125"/>
      <c r="T125" s="125"/>
      <c r="U125" s="125"/>
      <c r="V125" s="125"/>
      <c r="W125" s="126"/>
    </row>
    <row r="126" spans="1:23" s="1" customFormat="1" ht="20.100000000000001" customHeight="1" x14ac:dyDescent="0.4">
      <c r="A126" s="164"/>
      <c r="B126" s="17" t="s">
        <v>303</v>
      </c>
      <c r="C126" s="153" t="s">
        <v>227</v>
      </c>
      <c r="D126" s="153"/>
      <c r="E126" s="153"/>
      <c r="F126" s="153"/>
      <c r="G126" s="153"/>
      <c r="H126" s="153"/>
      <c r="I126" s="153"/>
      <c r="J126" s="192" t="s">
        <v>68</v>
      </c>
      <c r="K126" s="192"/>
      <c r="L126" s="201"/>
      <c r="M126" s="201"/>
      <c r="N126" s="125" t="s">
        <v>228</v>
      </c>
      <c r="O126" s="125"/>
      <c r="P126" s="125"/>
      <c r="Q126" s="125"/>
      <c r="R126" s="126"/>
      <c r="S126" s="125"/>
      <c r="T126" s="125"/>
      <c r="U126" s="125"/>
      <c r="V126" s="125"/>
      <c r="W126" s="126"/>
    </row>
    <row r="127" spans="1:23" s="1" customFormat="1" ht="20.100000000000001" customHeight="1" x14ac:dyDescent="0.4">
      <c r="A127" s="166"/>
      <c r="B127" s="42" t="s">
        <v>303</v>
      </c>
      <c r="C127" s="153" t="s">
        <v>142</v>
      </c>
      <c r="D127" s="153"/>
      <c r="E127" s="153"/>
      <c r="F127" s="153"/>
      <c r="G127" s="153"/>
      <c r="H127" s="153"/>
      <c r="I127" s="153"/>
      <c r="J127" s="192" t="s">
        <v>49</v>
      </c>
      <c r="K127" s="192"/>
      <c r="L127" s="201"/>
      <c r="M127" s="201"/>
      <c r="N127" s="125"/>
      <c r="O127" s="125"/>
      <c r="P127" s="125"/>
      <c r="Q127" s="125"/>
      <c r="R127" s="126"/>
      <c r="S127" s="125"/>
      <c r="T127" s="125"/>
      <c r="U127" s="125"/>
      <c r="V127" s="125"/>
      <c r="W127" s="126"/>
    </row>
    <row r="128" spans="1:23" s="1" customFormat="1" ht="20.100000000000001" customHeight="1" x14ac:dyDescent="0.4">
      <c r="A128" s="167" t="s">
        <v>87</v>
      </c>
      <c r="B128" s="43" t="s">
        <v>303</v>
      </c>
      <c r="C128" s="195" t="s">
        <v>353</v>
      </c>
      <c r="D128" s="153"/>
      <c r="E128" s="153"/>
      <c r="F128" s="153"/>
      <c r="G128" s="153"/>
      <c r="H128" s="153"/>
      <c r="I128" s="153"/>
      <c r="J128" s="192" t="s">
        <v>53</v>
      </c>
      <c r="K128" s="192"/>
      <c r="L128" s="201"/>
      <c r="M128" s="201"/>
      <c r="N128" s="125" t="s">
        <v>55</v>
      </c>
      <c r="O128" s="125"/>
      <c r="P128" s="125"/>
      <c r="Q128" s="125"/>
      <c r="R128" s="126"/>
      <c r="S128" s="125"/>
      <c r="T128" s="125"/>
      <c r="U128" s="125"/>
      <c r="V128" s="125"/>
      <c r="W128" s="126"/>
    </row>
    <row r="129" spans="1:23" s="1" customFormat="1" ht="20.100000000000001" customHeight="1" x14ac:dyDescent="0.4">
      <c r="A129" s="164"/>
      <c r="B129" s="17"/>
      <c r="C129" s="202"/>
      <c r="D129" s="204" t="s">
        <v>109</v>
      </c>
      <c r="E129" s="205"/>
      <c r="F129" s="205"/>
      <c r="G129" s="205"/>
      <c r="H129" s="205"/>
      <c r="I129" s="206"/>
      <c r="J129" s="212"/>
      <c r="K129" s="212"/>
      <c r="L129" s="213"/>
      <c r="M129" s="213"/>
      <c r="N129" s="131" t="s">
        <v>30</v>
      </c>
      <c r="O129" s="131"/>
      <c r="P129" s="131"/>
      <c r="Q129" s="131"/>
      <c r="R129" s="132"/>
      <c r="S129" s="131"/>
      <c r="T129" s="131"/>
      <c r="U129" s="131"/>
      <c r="V129" s="131"/>
      <c r="W129" s="132"/>
    </row>
    <row r="130" spans="1:23" s="1" customFormat="1" ht="20.100000000000001" customHeight="1" x14ac:dyDescent="0.4">
      <c r="A130" s="164"/>
      <c r="B130" s="17"/>
      <c r="C130" s="202"/>
      <c r="D130" s="228" t="s">
        <v>110</v>
      </c>
      <c r="E130" s="229"/>
      <c r="F130" s="229"/>
      <c r="G130" s="229"/>
      <c r="H130" s="229"/>
      <c r="I130" s="230"/>
      <c r="J130" s="306" t="s">
        <v>54</v>
      </c>
      <c r="K130" s="306"/>
      <c r="L130" s="307"/>
      <c r="M130" s="307"/>
      <c r="N130" s="133" t="s">
        <v>30</v>
      </c>
      <c r="O130" s="133"/>
      <c r="P130" s="133"/>
      <c r="Q130" s="133"/>
      <c r="R130" s="134"/>
      <c r="S130" s="133"/>
      <c r="T130" s="133"/>
      <c r="U130" s="133"/>
      <c r="V130" s="133"/>
      <c r="W130" s="134"/>
    </row>
    <row r="131" spans="1:23" s="1" customFormat="1" ht="20.100000000000001" customHeight="1" x14ac:dyDescent="0.4">
      <c r="A131" s="164"/>
      <c r="B131" s="17"/>
      <c r="C131" s="202"/>
      <c r="D131" s="228" t="s">
        <v>111</v>
      </c>
      <c r="E131" s="229"/>
      <c r="F131" s="229"/>
      <c r="G131" s="229"/>
      <c r="H131" s="229"/>
      <c r="I131" s="230"/>
      <c r="J131" s="306" t="s">
        <v>49</v>
      </c>
      <c r="K131" s="306"/>
      <c r="L131" s="307"/>
      <c r="M131" s="307"/>
      <c r="N131" s="133" t="s">
        <v>30</v>
      </c>
      <c r="O131" s="133"/>
      <c r="P131" s="133"/>
      <c r="Q131" s="133"/>
      <c r="R131" s="134"/>
      <c r="S131" s="133"/>
      <c r="T131" s="133"/>
      <c r="U131" s="133"/>
      <c r="V131" s="133"/>
      <c r="W131" s="134"/>
    </row>
    <row r="132" spans="1:23" s="1" customFormat="1" ht="20.100000000000001" customHeight="1" x14ac:dyDescent="0.4">
      <c r="A132" s="164"/>
      <c r="B132" s="17"/>
      <c r="C132" s="202"/>
      <c r="D132" s="228" t="s">
        <v>112</v>
      </c>
      <c r="E132" s="229"/>
      <c r="F132" s="229"/>
      <c r="G132" s="229"/>
      <c r="H132" s="229"/>
      <c r="I132" s="230"/>
      <c r="J132" s="306" t="s">
        <v>52</v>
      </c>
      <c r="K132" s="306"/>
      <c r="L132" s="307"/>
      <c r="M132" s="307"/>
      <c r="N132" s="133"/>
      <c r="O132" s="133"/>
      <c r="P132" s="133"/>
      <c r="Q132" s="133"/>
      <c r="R132" s="134"/>
      <c r="S132" s="133"/>
      <c r="T132" s="133"/>
      <c r="U132" s="133"/>
      <c r="V132" s="133"/>
      <c r="W132" s="134"/>
    </row>
    <row r="133" spans="1:23" s="1" customFormat="1" ht="20.100000000000001" customHeight="1" x14ac:dyDescent="0.4">
      <c r="A133" s="164"/>
      <c r="B133" s="17"/>
      <c r="C133" s="202"/>
      <c r="D133" s="228" t="s">
        <v>113</v>
      </c>
      <c r="E133" s="229"/>
      <c r="F133" s="229"/>
      <c r="G133" s="229"/>
      <c r="H133" s="229"/>
      <c r="I133" s="230"/>
      <c r="J133" s="306" t="s">
        <v>52</v>
      </c>
      <c r="K133" s="306"/>
      <c r="L133" s="307"/>
      <c r="M133" s="307"/>
      <c r="N133" s="133"/>
      <c r="O133" s="133"/>
      <c r="P133" s="133"/>
      <c r="Q133" s="133"/>
      <c r="R133" s="134"/>
      <c r="S133" s="133"/>
      <c r="T133" s="133"/>
      <c r="U133" s="133"/>
      <c r="V133" s="133"/>
      <c r="W133" s="134"/>
    </row>
    <row r="134" spans="1:23" s="1" customFormat="1" ht="20.100000000000001" customHeight="1" x14ac:dyDescent="0.4">
      <c r="A134" s="164"/>
      <c r="B134" s="17" t="s">
        <v>303</v>
      </c>
      <c r="C134" s="35"/>
      <c r="D134" s="135" t="s">
        <v>354</v>
      </c>
      <c r="E134" s="136"/>
      <c r="F134" s="136"/>
      <c r="G134" s="136"/>
      <c r="H134" s="136"/>
      <c r="I134" s="207"/>
      <c r="J134" s="295" t="s">
        <v>267</v>
      </c>
      <c r="K134" s="296"/>
      <c r="L134" s="270"/>
      <c r="M134" s="271"/>
      <c r="N134" s="135" t="s">
        <v>274</v>
      </c>
      <c r="O134" s="136"/>
      <c r="P134" s="136"/>
      <c r="Q134" s="136"/>
      <c r="R134" s="137"/>
      <c r="S134" s="135"/>
      <c r="T134" s="136"/>
      <c r="U134" s="136"/>
      <c r="V134" s="136"/>
      <c r="W134" s="137"/>
    </row>
    <row r="135" spans="1:23" s="1" customFormat="1" ht="20.100000000000001" customHeight="1" x14ac:dyDescent="0.4">
      <c r="A135" s="164"/>
      <c r="B135" s="17"/>
      <c r="C135" s="153" t="s">
        <v>114</v>
      </c>
      <c r="D135" s="153"/>
      <c r="E135" s="153"/>
      <c r="F135" s="153"/>
      <c r="G135" s="153"/>
      <c r="H135" s="153"/>
      <c r="I135" s="153"/>
      <c r="J135" s="192" t="s">
        <v>52</v>
      </c>
      <c r="K135" s="192"/>
      <c r="L135" s="201"/>
      <c r="M135" s="201"/>
      <c r="N135" s="125" t="s">
        <v>29</v>
      </c>
      <c r="O135" s="125"/>
      <c r="P135" s="125"/>
      <c r="Q135" s="125"/>
      <c r="R135" s="126"/>
      <c r="S135" s="125"/>
      <c r="T135" s="125"/>
      <c r="U135" s="125"/>
      <c r="V135" s="125"/>
      <c r="W135" s="126"/>
    </row>
    <row r="136" spans="1:23" s="1" customFormat="1" ht="20.100000000000001" customHeight="1" x14ac:dyDescent="0.4">
      <c r="A136" s="164"/>
      <c r="B136" s="17" t="s">
        <v>303</v>
      </c>
      <c r="C136" s="153" t="s">
        <v>355</v>
      </c>
      <c r="D136" s="153"/>
      <c r="E136" s="153"/>
      <c r="F136" s="153"/>
      <c r="G136" s="153"/>
      <c r="H136" s="153"/>
      <c r="I136" s="153"/>
      <c r="J136" s="192" t="s">
        <v>52</v>
      </c>
      <c r="K136" s="192"/>
      <c r="L136" s="201"/>
      <c r="M136" s="201"/>
      <c r="N136" s="125" t="s">
        <v>28</v>
      </c>
      <c r="O136" s="125"/>
      <c r="P136" s="125"/>
      <c r="Q136" s="125"/>
      <c r="R136" s="126"/>
      <c r="S136" s="125"/>
      <c r="T136" s="125"/>
      <c r="U136" s="125"/>
      <c r="V136" s="125"/>
      <c r="W136" s="126"/>
    </row>
    <row r="137" spans="1:23" s="1" customFormat="1" ht="20.100000000000001" customHeight="1" x14ac:dyDescent="0.4">
      <c r="A137" s="164"/>
      <c r="B137" s="17"/>
      <c r="C137" s="153" t="s">
        <v>115</v>
      </c>
      <c r="D137" s="153"/>
      <c r="E137" s="153"/>
      <c r="F137" s="153"/>
      <c r="G137" s="153"/>
      <c r="H137" s="153"/>
      <c r="I137" s="153"/>
      <c r="J137" s="192" t="s">
        <v>46</v>
      </c>
      <c r="K137" s="192"/>
      <c r="L137" s="201"/>
      <c r="M137" s="201"/>
      <c r="N137" s="125" t="s">
        <v>213</v>
      </c>
      <c r="O137" s="125"/>
      <c r="P137" s="125"/>
      <c r="Q137" s="125"/>
      <c r="R137" s="126"/>
      <c r="S137" s="125"/>
      <c r="T137" s="125"/>
      <c r="U137" s="125"/>
      <c r="V137" s="125"/>
      <c r="W137" s="126"/>
    </row>
    <row r="138" spans="1:23" s="1" customFormat="1" ht="20.100000000000001" customHeight="1" x14ac:dyDescent="0.4">
      <c r="A138" s="164"/>
      <c r="B138" s="17"/>
      <c r="C138" s="153" t="s">
        <v>174</v>
      </c>
      <c r="D138" s="153"/>
      <c r="E138" s="153"/>
      <c r="F138" s="153"/>
      <c r="G138" s="153"/>
      <c r="H138" s="153"/>
      <c r="I138" s="153"/>
      <c r="J138" s="192" t="s">
        <v>168</v>
      </c>
      <c r="K138" s="192"/>
      <c r="L138" s="201"/>
      <c r="M138" s="201"/>
      <c r="N138" s="125" t="s">
        <v>197</v>
      </c>
      <c r="O138" s="125"/>
      <c r="P138" s="125"/>
      <c r="Q138" s="125"/>
      <c r="R138" s="126"/>
      <c r="S138" s="125"/>
      <c r="T138" s="125"/>
      <c r="U138" s="125"/>
      <c r="V138" s="125"/>
      <c r="W138" s="126"/>
    </row>
    <row r="139" spans="1:23" s="1" customFormat="1" ht="46.5" customHeight="1" x14ac:dyDescent="0.4">
      <c r="A139" s="164"/>
      <c r="B139" s="17" t="s">
        <v>303</v>
      </c>
      <c r="C139" s="110" t="s">
        <v>391</v>
      </c>
      <c r="D139" s="111"/>
      <c r="E139" s="111"/>
      <c r="F139" s="111"/>
      <c r="G139" s="111"/>
      <c r="H139" s="111"/>
      <c r="I139" s="152"/>
      <c r="J139" s="169" t="s">
        <v>204</v>
      </c>
      <c r="K139" s="170"/>
      <c r="L139" s="128"/>
      <c r="M139" s="171"/>
      <c r="N139" s="127" t="s">
        <v>387</v>
      </c>
      <c r="O139" s="111"/>
      <c r="P139" s="111"/>
      <c r="Q139" s="111"/>
      <c r="R139" s="112"/>
      <c r="S139" s="127"/>
      <c r="T139" s="111"/>
      <c r="U139" s="111"/>
      <c r="V139" s="111"/>
      <c r="W139" s="112"/>
    </row>
    <row r="140" spans="1:23" s="1" customFormat="1" ht="20.100000000000001" customHeight="1" x14ac:dyDescent="0.4">
      <c r="A140" s="164"/>
      <c r="B140" s="17" t="s">
        <v>303</v>
      </c>
      <c r="C140" s="153" t="s">
        <v>356</v>
      </c>
      <c r="D140" s="153"/>
      <c r="E140" s="153"/>
      <c r="F140" s="153"/>
      <c r="G140" s="153"/>
      <c r="H140" s="153"/>
      <c r="I140" s="153"/>
      <c r="J140" s="192" t="s">
        <v>33</v>
      </c>
      <c r="K140" s="192"/>
      <c r="L140" s="201"/>
      <c r="M140" s="201"/>
      <c r="N140" s="125"/>
      <c r="O140" s="125"/>
      <c r="P140" s="125"/>
      <c r="Q140" s="125"/>
      <c r="R140" s="126"/>
      <c r="S140" s="125"/>
      <c r="T140" s="125"/>
      <c r="U140" s="125"/>
      <c r="V140" s="125"/>
      <c r="W140" s="126"/>
    </row>
    <row r="141" spans="1:23" s="1" customFormat="1" ht="20.100000000000001" customHeight="1" x14ac:dyDescent="0.4">
      <c r="A141" s="164"/>
      <c r="B141" s="17" t="s">
        <v>303</v>
      </c>
      <c r="C141" s="110" t="s">
        <v>357</v>
      </c>
      <c r="D141" s="111"/>
      <c r="E141" s="111"/>
      <c r="F141" s="111"/>
      <c r="G141" s="111"/>
      <c r="H141" s="111"/>
      <c r="I141" s="152"/>
      <c r="J141" s="169" t="s">
        <v>248</v>
      </c>
      <c r="K141" s="170"/>
      <c r="L141" s="128"/>
      <c r="M141" s="171"/>
      <c r="N141" s="128"/>
      <c r="O141" s="129"/>
      <c r="P141" s="129"/>
      <c r="Q141" s="129"/>
      <c r="R141" s="130"/>
      <c r="S141" s="128"/>
      <c r="T141" s="129"/>
      <c r="U141" s="129"/>
      <c r="V141" s="129"/>
      <c r="W141" s="130"/>
    </row>
    <row r="142" spans="1:23" s="1" customFormat="1" ht="20.100000000000001" customHeight="1" x14ac:dyDescent="0.4">
      <c r="A142" s="164"/>
      <c r="B142" s="17" t="s">
        <v>303</v>
      </c>
      <c r="C142" s="110" t="s">
        <v>358</v>
      </c>
      <c r="D142" s="111"/>
      <c r="E142" s="111"/>
      <c r="F142" s="111"/>
      <c r="G142" s="111"/>
      <c r="H142" s="111"/>
      <c r="I142" s="152"/>
      <c r="J142" s="169" t="s">
        <v>247</v>
      </c>
      <c r="K142" s="170"/>
      <c r="L142" s="128"/>
      <c r="M142" s="171"/>
      <c r="N142" s="128"/>
      <c r="O142" s="129"/>
      <c r="P142" s="129"/>
      <c r="Q142" s="129"/>
      <c r="R142" s="130"/>
      <c r="S142" s="128"/>
      <c r="T142" s="129"/>
      <c r="U142" s="129"/>
      <c r="V142" s="129"/>
      <c r="W142" s="130"/>
    </row>
    <row r="143" spans="1:23" s="1" customFormat="1" ht="20.100000000000001" customHeight="1" x14ac:dyDescent="0.4">
      <c r="A143" s="164"/>
      <c r="B143" s="17" t="s">
        <v>303</v>
      </c>
      <c r="C143" s="110" t="s">
        <v>359</v>
      </c>
      <c r="D143" s="111"/>
      <c r="E143" s="111"/>
      <c r="F143" s="111"/>
      <c r="G143" s="111"/>
      <c r="H143" s="111"/>
      <c r="I143" s="152"/>
      <c r="J143" s="169" t="s">
        <v>12</v>
      </c>
      <c r="K143" s="170"/>
      <c r="L143" s="128"/>
      <c r="M143" s="171"/>
      <c r="N143" s="128" t="s">
        <v>257</v>
      </c>
      <c r="O143" s="129"/>
      <c r="P143" s="129"/>
      <c r="Q143" s="129"/>
      <c r="R143" s="130"/>
      <c r="S143" s="128"/>
      <c r="T143" s="129"/>
      <c r="U143" s="129"/>
      <c r="V143" s="129"/>
      <c r="W143" s="130"/>
    </row>
    <row r="144" spans="1:23" s="1" customFormat="1" ht="20.100000000000001" customHeight="1" x14ac:dyDescent="0.4">
      <c r="A144" s="164"/>
      <c r="B144" s="17" t="s">
        <v>303</v>
      </c>
      <c r="C144" s="110" t="s">
        <v>110</v>
      </c>
      <c r="D144" s="111"/>
      <c r="E144" s="111"/>
      <c r="F144" s="111"/>
      <c r="G144" s="111"/>
      <c r="H144" s="111"/>
      <c r="I144" s="152"/>
      <c r="J144" s="169" t="s">
        <v>245</v>
      </c>
      <c r="K144" s="170"/>
      <c r="L144" s="128"/>
      <c r="M144" s="171"/>
      <c r="N144" s="128"/>
      <c r="O144" s="129"/>
      <c r="P144" s="129"/>
      <c r="Q144" s="129"/>
      <c r="R144" s="130"/>
      <c r="S144" s="128"/>
      <c r="T144" s="129"/>
      <c r="U144" s="129"/>
      <c r="V144" s="129"/>
      <c r="W144" s="130"/>
    </row>
    <row r="145" spans="1:23" s="1" customFormat="1" ht="20.100000000000001" customHeight="1" x14ac:dyDescent="0.4">
      <c r="A145" s="164"/>
      <c r="B145" s="17" t="s">
        <v>303</v>
      </c>
      <c r="C145" s="110" t="s">
        <v>360</v>
      </c>
      <c r="D145" s="111"/>
      <c r="E145" s="111"/>
      <c r="F145" s="111"/>
      <c r="G145" s="111"/>
      <c r="H145" s="111"/>
      <c r="I145" s="152"/>
      <c r="J145" s="169" t="s">
        <v>32</v>
      </c>
      <c r="K145" s="170"/>
      <c r="L145" s="128"/>
      <c r="M145" s="171"/>
      <c r="N145" s="110" t="s">
        <v>259</v>
      </c>
      <c r="O145" s="111"/>
      <c r="P145" s="111"/>
      <c r="Q145" s="111"/>
      <c r="R145" s="112"/>
      <c r="S145" s="110"/>
      <c r="T145" s="111"/>
      <c r="U145" s="111"/>
      <c r="V145" s="111"/>
      <c r="W145" s="112"/>
    </row>
    <row r="146" spans="1:23" s="1" customFormat="1" ht="20.100000000000001" customHeight="1" x14ac:dyDescent="0.4">
      <c r="A146" s="164"/>
      <c r="B146" s="17" t="s">
        <v>303</v>
      </c>
      <c r="C146" s="110" t="s">
        <v>361</v>
      </c>
      <c r="D146" s="111"/>
      <c r="E146" s="111"/>
      <c r="F146" s="111"/>
      <c r="G146" s="111"/>
      <c r="H146" s="111"/>
      <c r="I146" s="152"/>
      <c r="J146" s="169" t="s">
        <v>10</v>
      </c>
      <c r="K146" s="170"/>
      <c r="L146" s="128"/>
      <c r="M146" s="171"/>
      <c r="N146" s="110" t="s">
        <v>264</v>
      </c>
      <c r="O146" s="111"/>
      <c r="P146" s="111"/>
      <c r="Q146" s="111"/>
      <c r="R146" s="112"/>
      <c r="S146" s="110"/>
      <c r="T146" s="111"/>
      <c r="U146" s="111"/>
      <c r="V146" s="111"/>
      <c r="W146" s="112"/>
    </row>
    <row r="147" spans="1:23" s="1" customFormat="1" ht="20.100000000000001" customHeight="1" x14ac:dyDescent="0.4">
      <c r="A147" s="164"/>
      <c r="B147" s="17" t="s">
        <v>303</v>
      </c>
      <c r="C147" s="195" t="s">
        <v>362</v>
      </c>
      <c r="D147" s="195"/>
      <c r="E147" s="195"/>
      <c r="F147" s="195"/>
      <c r="G147" s="195"/>
      <c r="H147" s="195"/>
      <c r="I147" s="195"/>
      <c r="J147" s="309" t="s">
        <v>57</v>
      </c>
      <c r="K147" s="309"/>
      <c r="L147" s="314"/>
      <c r="M147" s="314"/>
      <c r="N147" s="123"/>
      <c r="O147" s="123"/>
      <c r="P147" s="123"/>
      <c r="Q147" s="123"/>
      <c r="R147" s="124"/>
      <c r="S147" s="123"/>
      <c r="T147" s="123"/>
      <c r="U147" s="123"/>
      <c r="V147" s="123"/>
      <c r="W147" s="124"/>
    </row>
    <row r="148" spans="1:23" s="1" customFormat="1" ht="20.100000000000001" customHeight="1" x14ac:dyDescent="0.4">
      <c r="A148" s="164"/>
      <c r="B148" s="17" t="s">
        <v>303</v>
      </c>
      <c r="C148" s="153" t="s">
        <v>363</v>
      </c>
      <c r="D148" s="153"/>
      <c r="E148" s="153"/>
      <c r="F148" s="153"/>
      <c r="G148" s="153"/>
      <c r="H148" s="153"/>
      <c r="I148" s="153"/>
      <c r="J148" s="192" t="s">
        <v>33</v>
      </c>
      <c r="K148" s="192"/>
      <c r="L148" s="201"/>
      <c r="M148" s="201"/>
      <c r="N148" s="125"/>
      <c r="O148" s="125"/>
      <c r="P148" s="125"/>
      <c r="Q148" s="125"/>
      <c r="R148" s="126"/>
      <c r="S148" s="125"/>
      <c r="T148" s="125"/>
      <c r="U148" s="125"/>
      <c r="V148" s="125"/>
      <c r="W148" s="126"/>
    </row>
    <row r="149" spans="1:23" s="1" customFormat="1" ht="20.100000000000001" customHeight="1" x14ac:dyDescent="0.4">
      <c r="A149" s="164"/>
      <c r="B149" s="17" t="s">
        <v>303</v>
      </c>
      <c r="C149" s="153" t="s">
        <v>364</v>
      </c>
      <c r="D149" s="153"/>
      <c r="E149" s="153"/>
      <c r="F149" s="153"/>
      <c r="G149" s="153"/>
      <c r="H149" s="153"/>
      <c r="I149" s="153"/>
      <c r="J149" s="192" t="s">
        <v>31</v>
      </c>
      <c r="K149" s="192"/>
      <c r="L149" s="201"/>
      <c r="M149" s="201"/>
      <c r="N149" s="125"/>
      <c r="O149" s="125"/>
      <c r="P149" s="125"/>
      <c r="Q149" s="125"/>
      <c r="R149" s="126"/>
      <c r="S149" s="125"/>
      <c r="T149" s="125"/>
      <c r="U149" s="125"/>
      <c r="V149" s="125"/>
      <c r="W149" s="126"/>
    </row>
    <row r="150" spans="1:23" s="1" customFormat="1" ht="20.100000000000001" customHeight="1" x14ac:dyDescent="0.4">
      <c r="A150" s="164"/>
      <c r="B150" s="17" t="s">
        <v>303</v>
      </c>
      <c r="C150" s="153" t="s">
        <v>365</v>
      </c>
      <c r="D150" s="153"/>
      <c r="E150" s="153"/>
      <c r="F150" s="153"/>
      <c r="G150" s="153"/>
      <c r="H150" s="153"/>
      <c r="I150" s="153"/>
      <c r="J150" s="192" t="s">
        <v>31</v>
      </c>
      <c r="K150" s="192"/>
      <c r="L150" s="201"/>
      <c r="M150" s="201"/>
      <c r="N150" s="125"/>
      <c r="O150" s="125"/>
      <c r="P150" s="125"/>
      <c r="Q150" s="125"/>
      <c r="R150" s="126"/>
      <c r="S150" s="125"/>
      <c r="T150" s="125"/>
      <c r="U150" s="125"/>
      <c r="V150" s="125"/>
      <c r="W150" s="126"/>
    </row>
    <row r="151" spans="1:23" s="1" customFormat="1" ht="20.100000000000001" customHeight="1" x14ac:dyDescent="0.4">
      <c r="A151" s="164"/>
      <c r="B151" s="17" t="s">
        <v>303</v>
      </c>
      <c r="C151" s="153" t="s">
        <v>366</v>
      </c>
      <c r="D151" s="153"/>
      <c r="E151" s="153"/>
      <c r="F151" s="153"/>
      <c r="G151" s="153"/>
      <c r="H151" s="153"/>
      <c r="I151" s="153"/>
      <c r="J151" s="192" t="s">
        <v>10</v>
      </c>
      <c r="K151" s="192"/>
      <c r="L151" s="201"/>
      <c r="M151" s="201"/>
      <c r="N151" s="125" t="s">
        <v>78</v>
      </c>
      <c r="O151" s="125"/>
      <c r="P151" s="125"/>
      <c r="Q151" s="125"/>
      <c r="R151" s="126"/>
      <c r="S151" s="125"/>
      <c r="T151" s="125"/>
      <c r="U151" s="125"/>
      <c r="V151" s="125"/>
      <c r="W151" s="126"/>
    </row>
    <row r="152" spans="1:23" s="1" customFormat="1" ht="20.100000000000001" customHeight="1" x14ac:dyDescent="0.4">
      <c r="A152" s="164"/>
      <c r="B152" s="17" t="s">
        <v>303</v>
      </c>
      <c r="C152" s="153" t="s">
        <v>367</v>
      </c>
      <c r="D152" s="153"/>
      <c r="E152" s="153"/>
      <c r="F152" s="153"/>
      <c r="G152" s="153"/>
      <c r="H152" s="153"/>
      <c r="I152" s="153"/>
      <c r="J152" s="192" t="s">
        <v>50</v>
      </c>
      <c r="K152" s="192"/>
      <c r="L152" s="201"/>
      <c r="M152" s="201"/>
      <c r="N152" s="125"/>
      <c r="O152" s="125"/>
      <c r="P152" s="125"/>
      <c r="Q152" s="125"/>
      <c r="R152" s="126"/>
      <c r="S152" s="125"/>
      <c r="T152" s="125"/>
      <c r="U152" s="125"/>
      <c r="V152" s="125"/>
      <c r="W152" s="126"/>
    </row>
    <row r="153" spans="1:23" s="1" customFormat="1" ht="20.100000000000001" customHeight="1" x14ac:dyDescent="0.4">
      <c r="A153" s="164"/>
      <c r="B153" s="17" t="s">
        <v>303</v>
      </c>
      <c r="C153" s="110" t="s">
        <v>392</v>
      </c>
      <c r="D153" s="111"/>
      <c r="E153" s="111"/>
      <c r="F153" s="111"/>
      <c r="G153" s="111"/>
      <c r="H153" s="111"/>
      <c r="I153" s="152"/>
      <c r="J153" s="169" t="s">
        <v>268</v>
      </c>
      <c r="K153" s="170"/>
      <c r="L153" s="128"/>
      <c r="M153" s="171"/>
      <c r="N153" s="110"/>
      <c r="O153" s="111"/>
      <c r="P153" s="111"/>
      <c r="Q153" s="111"/>
      <c r="R153" s="112"/>
      <c r="S153" s="110"/>
      <c r="T153" s="111"/>
      <c r="U153" s="111"/>
      <c r="V153" s="111"/>
      <c r="W153" s="112"/>
    </row>
    <row r="154" spans="1:23" s="1" customFormat="1" ht="20.100000000000001" customHeight="1" x14ac:dyDescent="0.4">
      <c r="A154" s="164"/>
      <c r="B154" s="17" t="s">
        <v>303</v>
      </c>
      <c r="C154" s="110" t="s">
        <v>368</v>
      </c>
      <c r="D154" s="111"/>
      <c r="E154" s="111"/>
      <c r="F154" s="111"/>
      <c r="G154" s="111"/>
      <c r="H154" s="111"/>
      <c r="I154" s="152"/>
      <c r="J154" s="169" t="s">
        <v>269</v>
      </c>
      <c r="K154" s="170"/>
      <c r="L154" s="128"/>
      <c r="M154" s="171"/>
      <c r="N154" s="110"/>
      <c r="O154" s="111"/>
      <c r="P154" s="111"/>
      <c r="Q154" s="111"/>
      <c r="R154" s="112"/>
      <c r="S154" s="110"/>
      <c r="T154" s="111"/>
      <c r="U154" s="111"/>
      <c r="V154" s="111"/>
      <c r="W154" s="112"/>
    </row>
    <row r="155" spans="1:23" s="1" customFormat="1" ht="20.100000000000001" customHeight="1" x14ac:dyDescent="0.4">
      <c r="A155" s="164"/>
      <c r="B155" s="17" t="s">
        <v>303</v>
      </c>
      <c r="C155" s="110" t="s">
        <v>369</v>
      </c>
      <c r="D155" s="111"/>
      <c r="E155" s="111"/>
      <c r="F155" s="111"/>
      <c r="G155" s="111"/>
      <c r="H155" s="111"/>
      <c r="I155" s="152"/>
      <c r="J155" s="169" t="s">
        <v>270</v>
      </c>
      <c r="K155" s="170"/>
      <c r="L155" s="128"/>
      <c r="M155" s="171"/>
      <c r="N155" s="110" t="s">
        <v>271</v>
      </c>
      <c r="O155" s="111"/>
      <c r="P155" s="111"/>
      <c r="Q155" s="111"/>
      <c r="R155" s="112"/>
      <c r="S155" s="110"/>
      <c r="T155" s="111"/>
      <c r="U155" s="111"/>
      <c r="V155" s="111"/>
      <c r="W155" s="112"/>
    </row>
    <row r="156" spans="1:23" s="1" customFormat="1" ht="20.100000000000001" customHeight="1" x14ac:dyDescent="0.4">
      <c r="A156" s="164"/>
      <c r="B156" s="17" t="s">
        <v>303</v>
      </c>
      <c r="C156" s="110" t="s">
        <v>370</v>
      </c>
      <c r="D156" s="111"/>
      <c r="E156" s="111"/>
      <c r="F156" s="111"/>
      <c r="G156" s="111"/>
      <c r="H156" s="111"/>
      <c r="I156" s="152"/>
      <c r="J156" s="169" t="s">
        <v>272</v>
      </c>
      <c r="K156" s="170"/>
      <c r="L156" s="128"/>
      <c r="M156" s="171"/>
      <c r="N156" s="110" t="s">
        <v>273</v>
      </c>
      <c r="O156" s="111"/>
      <c r="P156" s="111"/>
      <c r="Q156" s="111"/>
      <c r="R156" s="112"/>
      <c r="S156" s="110"/>
      <c r="T156" s="111"/>
      <c r="U156" s="111"/>
      <c r="V156" s="111"/>
      <c r="W156" s="112"/>
    </row>
    <row r="157" spans="1:23" s="1" customFormat="1" ht="20.100000000000001" customHeight="1" x14ac:dyDescent="0.4">
      <c r="A157" s="164"/>
      <c r="B157" s="17" t="s">
        <v>303</v>
      </c>
      <c r="C157" s="110" t="s">
        <v>371</v>
      </c>
      <c r="D157" s="111"/>
      <c r="E157" s="111"/>
      <c r="F157" s="111"/>
      <c r="G157" s="111"/>
      <c r="H157" s="111"/>
      <c r="I157" s="152"/>
      <c r="J157" s="169" t="s">
        <v>51</v>
      </c>
      <c r="K157" s="170"/>
      <c r="L157" s="128"/>
      <c r="M157" s="171"/>
      <c r="N157" s="113"/>
      <c r="O157" s="114"/>
      <c r="P157" s="114"/>
      <c r="Q157" s="114"/>
      <c r="R157" s="115"/>
      <c r="S157" s="113"/>
      <c r="T157" s="114"/>
      <c r="U157" s="114"/>
      <c r="V157" s="114"/>
      <c r="W157" s="115"/>
    </row>
    <row r="158" spans="1:23" s="1" customFormat="1" ht="20.100000000000001" customHeight="1" x14ac:dyDescent="0.4">
      <c r="A158" s="164"/>
      <c r="B158" s="17" t="s">
        <v>303</v>
      </c>
      <c r="C158" s="110" t="s">
        <v>372</v>
      </c>
      <c r="D158" s="111"/>
      <c r="E158" s="111"/>
      <c r="F158" s="111"/>
      <c r="G158" s="111"/>
      <c r="H158" s="111"/>
      <c r="I158" s="152"/>
      <c r="J158" s="169" t="s">
        <v>62</v>
      </c>
      <c r="K158" s="170"/>
      <c r="L158" s="128"/>
      <c r="M158" s="171"/>
      <c r="N158" s="113" t="s">
        <v>39</v>
      </c>
      <c r="O158" s="114"/>
      <c r="P158" s="114"/>
      <c r="Q158" s="114"/>
      <c r="R158" s="115"/>
      <c r="S158" s="113"/>
      <c r="T158" s="114"/>
      <c r="U158" s="114"/>
      <c r="V158" s="114"/>
      <c r="W158" s="115"/>
    </row>
    <row r="159" spans="1:23" s="1" customFormat="1" ht="20.100000000000001" customHeight="1" x14ac:dyDescent="0.4">
      <c r="A159" s="164"/>
      <c r="B159" s="17" t="s">
        <v>303</v>
      </c>
      <c r="C159" s="110" t="s">
        <v>373</v>
      </c>
      <c r="D159" s="111"/>
      <c r="E159" s="111"/>
      <c r="F159" s="111"/>
      <c r="G159" s="111"/>
      <c r="H159" s="111"/>
      <c r="I159" s="152"/>
      <c r="J159" s="169" t="s">
        <v>202</v>
      </c>
      <c r="K159" s="170"/>
      <c r="L159" s="128"/>
      <c r="M159" s="171"/>
      <c r="N159" s="110" t="s">
        <v>216</v>
      </c>
      <c r="O159" s="111"/>
      <c r="P159" s="111"/>
      <c r="Q159" s="111"/>
      <c r="R159" s="112"/>
      <c r="S159" s="110"/>
      <c r="T159" s="111"/>
      <c r="U159" s="111"/>
      <c r="V159" s="111"/>
      <c r="W159" s="112"/>
    </row>
    <row r="160" spans="1:23" s="1" customFormat="1" ht="20.100000000000001" customHeight="1" x14ac:dyDescent="0.4">
      <c r="A160" s="164"/>
      <c r="B160" s="17" t="s">
        <v>303</v>
      </c>
      <c r="C160" s="367" t="s">
        <v>393</v>
      </c>
      <c r="D160" s="194"/>
      <c r="E160" s="194"/>
      <c r="F160" s="194"/>
      <c r="G160" s="194"/>
      <c r="H160" s="194"/>
      <c r="I160" s="194"/>
      <c r="J160" s="196" t="s">
        <v>10</v>
      </c>
      <c r="K160" s="196"/>
      <c r="L160" s="203"/>
      <c r="M160" s="203"/>
      <c r="N160" s="116" t="s">
        <v>321</v>
      </c>
      <c r="O160" s="116"/>
      <c r="P160" s="116"/>
      <c r="Q160" s="116"/>
      <c r="R160" s="117"/>
      <c r="S160" s="116"/>
      <c r="T160" s="116"/>
      <c r="U160" s="116"/>
      <c r="V160" s="116"/>
      <c r="W160" s="117"/>
    </row>
    <row r="161" spans="1:23" s="1" customFormat="1" ht="20.100000000000001" customHeight="1" x14ac:dyDescent="0.4">
      <c r="A161" s="164"/>
      <c r="B161" s="42" t="s">
        <v>303</v>
      </c>
      <c r="C161" s="265" t="s">
        <v>403</v>
      </c>
      <c r="D161" s="265"/>
      <c r="E161" s="265"/>
      <c r="F161" s="265"/>
      <c r="G161" s="265"/>
      <c r="H161" s="265"/>
      <c r="I161" s="265"/>
      <c r="J161" s="266" t="s">
        <v>10</v>
      </c>
      <c r="K161" s="266"/>
      <c r="L161" s="292"/>
      <c r="M161" s="292"/>
      <c r="N161" s="88" t="s">
        <v>404</v>
      </c>
      <c r="O161" s="88"/>
      <c r="P161" s="88"/>
      <c r="Q161" s="88"/>
      <c r="R161" s="89"/>
      <c r="S161" s="125"/>
      <c r="T161" s="125"/>
      <c r="U161" s="125"/>
      <c r="V161" s="125"/>
      <c r="W161" s="126"/>
    </row>
    <row r="162" spans="1:23" s="1" customFormat="1" ht="20.100000000000001" customHeight="1" x14ac:dyDescent="0.4">
      <c r="A162" s="164"/>
      <c r="B162" s="42" t="s">
        <v>303</v>
      </c>
      <c r="C162" s="265" t="s">
        <v>405</v>
      </c>
      <c r="D162" s="265"/>
      <c r="E162" s="265"/>
      <c r="F162" s="265"/>
      <c r="G162" s="265"/>
      <c r="H162" s="265"/>
      <c r="I162" s="265"/>
      <c r="J162" s="266" t="s">
        <v>406</v>
      </c>
      <c r="K162" s="266"/>
      <c r="L162" s="292"/>
      <c r="M162" s="292"/>
      <c r="N162" s="88" t="s">
        <v>407</v>
      </c>
      <c r="O162" s="88"/>
      <c r="P162" s="88"/>
      <c r="Q162" s="88"/>
      <c r="R162" s="89"/>
      <c r="S162" s="125"/>
      <c r="T162" s="125"/>
      <c r="U162" s="125"/>
      <c r="V162" s="125"/>
      <c r="W162" s="126"/>
    </row>
    <row r="163" spans="1:23" s="1" customFormat="1" ht="20.100000000000001" customHeight="1" x14ac:dyDescent="0.4">
      <c r="A163" s="164"/>
      <c r="B163" s="42" t="s">
        <v>303</v>
      </c>
      <c r="C163" s="265" t="s">
        <v>394</v>
      </c>
      <c r="D163" s="265"/>
      <c r="E163" s="265"/>
      <c r="F163" s="265"/>
      <c r="G163" s="265"/>
      <c r="H163" s="265"/>
      <c r="I163" s="265"/>
      <c r="J163" s="266" t="s">
        <v>47</v>
      </c>
      <c r="K163" s="266"/>
      <c r="L163" s="292"/>
      <c r="M163" s="292"/>
      <c r="N163" s="88" t="s">
        <v>320</v>
      </c>
      <c r="O163" s="88"/>
      <c r="P163" s="88"/>
      <c r="Q163" s="88"/>
      <c r="R163" s="89"/>
      <c r="S163" s="125"/>
      <c r="T163" s="125"/>
      <c r="U163" s="125"/>
      <c r="V163" s="125"/>
      <c r="W163" s="126"/>
    </row>
    <row r="164" spans="1:23" s="1" customFormat="1" ht="20.100000000000001" customHeight="1" x14ac:dyDescent="0.4">
      <c r="A164" s="164"/>
      <c r="B164" s="42"/>
      <c r="C164" s="265" t="s">
        <v>412</v>
      </c>
      <c r="D164" s="265"/>
      <c r="E164" s="265"/>
      <c r="F164" s="265"/>
      <c r="G164" s="265"/>
      <c r="H164" s="265"/>
      <c r="I164" s="265"/>
      <c r="J164" s="266" t="s">
        <v>10</v>
      </c>
      <c r="K164" s="266"/>
      <c r="L164" s="292"/>
      <c r="M164" s="292"/>
      <c r="N164" s="88" t="s">
        <v>465</v>
      </c>
      <c r="O164" s="88"/>
      <c r="P164" s="88"/>
      <c r="Q164" s="88"/>
      <c r="R164" s="89"/>
      <c r="S164" s="125"/>
      <c r="T164" s="125"/>
      <c r="U164" s="125"/>
      <c r="V164" s="125"/>
      <c r="W164" s="126"/>
    </row>
    <row r="165" spans="1:23" s="1" customFormat="1" ht="20.100000000000001" customHeight="1" thickBot="1" x14ac:dyDescent="0.45">
      <c r="A165" s="168"/>
      <c r="B165" s="60"/>
      <c r="C165" s="378" t="s">
        <v>413</v>
      </c>
      <c r="D165" s="378"/>
      <c r="E165" s="378"/>
      <c r="F165" s="378"/>
      <c r="G165" s="378"/>
      <c r="H165" s="378"/>
      <c r="I165" s="378"/>
      <c r="J165" s="310" t="s">
        <v>45</v>
      </c>
      <c r="K165" s="310"/>
      <c r="L165" s="311"/>
      <c r="M165" s="311"/>
      <c r="N165" s="312"/>
      <c r="O165" s="312"/>
      <c r="P165" s="312"/>
      <c r="Q165" s="312"/>
      <c r="R165" s="313"/>
      <c r="S165" s="118"/>
      <c r="T165" s="118"/>
      <c r="U165" s="118"/>
      <c r="V165" s="118"/>
      <c r="W165" s="119"/>
    </row>
    <row r="166" spans="1:23" s="1" customFormat="1" ht="20.100000000000001" customHeight="1" x14ac:dyDescent="0.4">
      <c r="A166" s="412" t="s">
        <v>148</v>
      </c>
      <c r="B166" s="20"/>
      <c r="C166" s="324" t="s">
        <v>395</v>
      </c>
      <c r="D166" s="324"/>
      <c r="E166" s="324"/>
      <c r="F166" s="324"/>
      <c r="G166" s="324"/>
      <c r="H166" s="324"/>
      <c r="I166" s="324"/>
      <c r="J166" s="325"/>
      <c r="K166" s="326"/>
      <c r="L166" s="325"/>
      <c r="M166" s="326"/>
      <c r="N166" s="327" t="s">
        <v>217</v>
      </c>
      <c r="O166" s="327"/>
      <c r="P166" s="327"/>
      <c r="Q166" s="327"/>
      <c r="R166" s="328"/>
      <c r="S166" s="120"/>
      <c r="T166" s="121"/>
      <c r="U166" s="121"/>
      <c r="V166" s="121"/>
      <c r="W166" s="122"/>
    </row>
    <row r="167" spans="1:23" s="1" customFormat="1" ht="33" customHeight="1" x14ac:dyDescent="0.4">
      <c r="A167" s="412"/>
      <c r="B167" s="20"/>
      <c r="C167" s="52"/>
      <c r="D167" s="402" t="s">
        <v>473</v>
      </c>
      <c r="E167" s="403"/>
      <c r="F167" s="403"/>
      <c r="G167" s="403"/>
      <c r="H167" s="403"/>
      <c r="I167" s="404"/>
      <c r="J167" s="208" t="s">
        <v>15</v>
      </c>
      <c r="K167" s="209"/>
      <c r="L167" s="325"/>
      <c r="M167" s="326"/>
      <c r="N167" s="103"/>
      <c r="O167" s="103"/>
      <c r="P167" s="103"/>
      <c r="Q167" s="103"/>
      <c r="R167" s="104"/>
      <c r="S167" s="102" t="s">
        <v>476</v>
      </c>
      <c r="T167" s="103"/>
      <c r="U167" s="103">
        <f>70*3</f>
        <v>210</v>
      </c>
      <c r="V167" s="103"/>
      <c r="W167" s="104"/>
    </row>
    <row r="168" spans="1:23" s="1" customFormat="1" ht="20.100000000000001" customHeight="1" x14ac:dyDescent="0.4">
      <c r="A168" s="412"/>
      <c r="B168" s="20"/>
      <c r="C168" s="224"/>
      <c r="D168" s="217" t="s">
        <v>260</v>
      </c>
      <c r="E168" s="218"/>
      <c r="F168" s="218"/>
      <c r="G168" s="218"/>
      <c r="H168" s="218"/>
      <c r="I168" s="219"/>
      <c r="J168" s="208" t="s">
        <v>19</v>
      </c>
      <c r="K168" s="209"/>
      <c r="L168" s="210"/>
      <c r="M168" s="211"/>
      <c r="N168" s="103"/>
      <c r="O168" s="103"/>
      <c r="P168" s="103"/>
      <c r="Q168" s="103"/>
      <c r="R168" s="104"/>
      <c r="S168" s="103"/>
      <c r="T168" s="103"/>
      <c r="U168" s="103">
        <f>24*22</f>
        <v>528</v>
      </c>
      <c r="V168" s="103"/>
      <c r="W168" s="104"/>
    </row>
    <row r="169" spans="1:23" s="1" customFormat="1" ht="20.100000000000001" customHeight="1" x14ac:dyDescent="0.4">
      <c r="A169" s="412"/>
      <c r="B169" s="20"/>
      <c r="C169" s="224"/>
      <c r="D169" s="225" t="s">
        <v>262</v>
      </c>
      <c r="E169" s="226"/>
      <c r="F169" s="226"/>
      <c r="G169" s="226"/>
      <c r="H169" s="226"/>
      <c r="I169" s="227"/>
      <c r="J169" s="208" t="s">
        <v>15</v>
      </c>
      <c r="K169" s="209"/>
      <c r="L169" s="210"/>
      <c r="M169" s="211"/>
      <c r="N169" s="107"/>
      <c r="O169" s="108"/>
      <c r="P169" s="108"/>
      <c r="Q169" s="108"/>
      <c r="R169" s="109"/>
      <c r="S169" s="107"/>
      <c r="T169" s="108"/>
      <c r="U169" s="108">
        <f>24*17</f>
        <v>408</v>
      </c>
      <c r="V169" s="108"/>
      <c r="W169" s="109"/>
    </row>
    <row r="170" spans="1:23" s="1" customFormat="1" ht="20.100000000000001" customHeight="1" x14ac:dyDescent="0.4">
      <c r="A170" s="412"/>
      <c r="B170" s="20"/>
      <c r="C170" s="224"/>
      <c r="D170" s="232" t="s">
        <v>275</v>
      </c>
      <c r="E170" s="233"/>
      <c r="F170" s="233"/>
      <c r="G170" s="233"/>
      <c r="H170" s="233"/>
      <c r="I170" s="234"/>
      <c r="J170" s="208" t="s">
        <v>263</v>
      </c>
      <c r="K170" s="209"/>
      <c r="L170" s="210"/>
      <c r="M170" s="211"/>
      <c r="N170" s="107"/>
      <c r="O170" s="108"/>
      <c r="P170" s="108"/>
      <c r="Q170" s="108"/>
      <c r="R170" s="109"/>
      <c r="S170" s="107"/>
      <c r="T170" s="108"/>
      <c r="U170" s="108">
        <f>24*14</f>
        <v>336</v>
      </c>
      <c r="V170" s="108"/>
      <c r="W170" s="109"/>
    </row>
    <row r="171" spans="1:23" s="1" customFormat="1" ht="20.100000000000001" customHeight="1" x14ac:dyDescent="0.4">
      <c r="A171" s="412"/>
      <c r="B171" s="20"/>
      <c r="C171" s="224"/>
      <c r="D171" s="107" t="s">
        <v>279</v>
      </c>
      <c r="E171" s="108"/>
      <c r="F171" s="108"/>
      <c r="G171" s="108"/>
      <c r="H171" s="108"/>
      <c r="I171" s="223"/>
      <c r="J171" s="320" t="s">
        <v>15</v>
      </c>
      <c r="K171" s="320"/>
      <c r="L171" s="338"/>
      <c r="M171" s="338"/>
      <c r="N171" s="105"/>
      <c r="O171" s="105"/>
      <c r="P171" s="105"/>
      <c r="Q171" s="105"/>
      <c r="R171" s="106"/>
      <c r="S171" s="105"/>
      <c r="T171" s="105"/>
      <c r="U171" s="105">
        <f>24*17</f>
        <v>408</v>
      </c>
      <c r="V171" s="105"/>
      <c r="W171" s="106"/>
    </row>
    <row r="172" spans="1:23" s="1" customFormat="1" ht="20.100000000000001" customHeight="1" x14ac:dyDescent="0.4">
      <c r="A172" s="412"/>
      <c r="B172" s="20"/>
      <c r="C172" s="224"/>
      <c r="D172" s="220" t="s">
        <v>286</v>
      </c>
      <c r="E172" s="221"/>
      <c r="F172" s="221"/>
      <c r="G172" s="221"/>
      <c r="H172" s="221"/>
      <c r="I172" s="222"/>
      <c r="J172" s="308" t="s">
        <v>468</v>
      </c>
      <c r="K172" s="308"/>
      <c r="L172" s="316"/>
      <c r="M172" s="316"/>
      <c r="N172" s="317" t="s">
        <v>469</v>
      </c>
      <c r="O172" s="317"/>
      <c r="P172" s="317"/>
      <c r="Q172" s="317"/>
      <c r="R172" s="318"/>
      <c r="S172" s="105"/>
      <c r="T172" s="105"/>
      <c r="U172" s="105">
        <f>24*17</f>
        <v>408</v>
      </c>
      <c r="V172" s="105"/>
      <c r="W172" s="106"/>
    </row>
    <row r="173" spans="1:23" s="1" customFormat="1" ht="20.100000000000001" customHeight="1" x14ac:dyDescent="0.4">
      <c r="A173" s="412"/>
      <c r="B173" s="20"/>
      <c r="C173" s="224"/>
      <c r="D173" s="151" t="s">
        <v>475</v>
      </c>
      <c r="E173" s="151"/>
      <c r="F173" s="151"/>
      <c r="G173" s="151"/>
      <c r="H173" s="151"/>
      <c r="I173" s="151"/>
      <c r="J173" s="405" t="s">
        <v>474</v>
      </c>
      <c r="K173" s="406"/>
      <c r="L173" s="263"/>
      <c r="M173" s="263"/>
      <c r="N173" s="321" t="s">
        <v>402</v>
      </c>
      <c r="O173" s="321"/>
      <c r="P173" s="321"/>
      <c r="Q173" s="321"/>
      <c r="R173" s="322"/>
      <c r="S173" s="83" t="s">
        <v>384</v>
      </c>
      <c r="T173" s="83"/>
      <c r="U173" s="83">
        <f>24*17</f>
        <v>408</v>
      </c>
      <c r="V173" s="83"/>
      <c r="W173" s="84"/>
    </row>
    <row r="174" spans="1:23" s="1" customFormat="1" ht="20.100000000000001" customHeight="1" x14ac:dyDescent="0.4">
      <c r="A174" s="412"/>
      <c r="B174" s="21"/>
      <c r="C174" s="150" t="s">
        <v>396</v>
      </c>
      <c r="D174" s="172"/>
      <c r="E174" s="172"/>
      <c r="F174" s="172"/>
      <c r="G174" s="172"/>
      <c r="H174" s="172"/>
      <c r="I174" s="172"/>
      <c r="J174" s="79"/>
      <c r="K174" s="79"/>
      <c r="L174" s="79"/>
      <c r="M174" s="79"/>
      <c r="N174" s="97" t="s">
        <v>218</v>
      </c>
      <c r="O174" s="92"/>
      <c r="P174" s="92"/>
      <c r="Q174" s="92"/>
      <c r="R174" s="93"/>
      <c r="S174" s="97"/>
      <c r="T174" s="92"/>
      <c r="U174" s="92">
        <f>SUM(U168:U173)</f>
        <v>2496</v>
      </c>
      <c r="V174" s="92"/>
      <c r="W174" s="93"/>
    </row>
    <row r="175" spans="1:23" s="1" customFormat="1" ht="78.75" customHeight="1" x14ac:dyDescent="0.4">
      <c r="A175" s="412"/>
      <c r="B175" s="20"/>
      <c r="C175" s="224"/>
      <c r="D175" s="217" t="s">
        <v>251</v>
      </c>
      <c r="E175" s="218"/>
      <c r="F175" s="218"/>
      <c r="G175" s="218"/>
      <c r="H175" s="218"/>
      <c r="I175" s="219"/>
      <c r="J175" s="308" t="s">
        <v>11</v>
      </c>
      <c r="K175" s="308"/>
      <c r="L175" s="319"/>
      <c r="M175" s="319"/>
      <c r="N175" s="102" t="s">
        <v>477</v>
      </c>
      <c r="O175" s="103"/>
      <c r="P175" s="103"/>
      <c r="Q175" s="103"/>
      <c r="R175" s="104"/>
      <c r="S175" s="102" t="s">
        <v>476</v>
      </c>
      <c r="T175" s="103"/>
      <c r="U175" s="103">
        <f>70*3</f>
        <v>210</v>
      </c>
      <c r="V175" s="103"/>
      <c r="W175" s="104"/>
    </row>
    <row r="176" spans="1:23" s="1" customFormat="1" ht="20.100000000000001" customHeight="1" x14ac:dyDescent="0.4">
      <c r="A176" s="412"/>
      <c r="B176" s="20"/>
      <c r="C176" s="224"/>
      <c r="D176" s="225" t="s">
        <v>375</v>
      </c>
      <c r="E176" s="226"/>
      <c r="F176" s="226"/>
      <c r="G176" s="226"/>
      <c r="H176" s="226"/>
      <c r="I176" s="227"/>
      <c r="J176" s="308" t="s">
        <v>11</v>
      </c>
      <c r="K176" s="308"/>
      <c r="L176" s="319"/>
      <c r="M176" s="319"/>
      <c r="N176" s="103"/>
      <c r="O176" s="103"/>
      <c r="P176" s="103"/>
      <c r="Q176" s="103"/>
      <c r="R176" s="104"/>
      <c r="S176" s="103"/>
      <c r="T176" s="103"/>
      <c r="U176" s="103">
        <f>70*3</f>
        <v>210</v>
      </c>
      <c r="V176" s="103"/>
      <c r="W176" s="104"/>
    </row>
    <row r="177" spans="1:23" s="1" customFormat="1" ht="20.100000000000001" customHeight="1" x14ac:dyDescent="0.4">
      <c r="A177" s="412"/>
      <c r="B177" s="20"/>
      <c r="C177" s="224"/>
      <c r="D177" s="232" t="s">
        <v>276</v>
      </c>
      <c r="E177" s="233"/>
      <c r="F177" s="233"/>
      <c r="G177" s="233"/>
      <c r="H177" s="233"/>
      <c r="I177" s="234"/>
      <c r="J177" s="308" t="s">
        <v>12</v>
      </c>
      <c r="K177" s="308"/>
      <c r="L177" s="319"/>
      <c r="M177" s="319"/>
      <c r="N177" s="103"/>
      <c r="O177" s="103"/>
      <c r="P177" s="103"/>
      <c r="Q177" s="103"/>
      <c r="R177" s="104"/>
      <c r="S177" s="103"/>
      <c r="T177" s="103"/>
      <c r="U177" s="103">
        <f>70*2</f>
        <v>140</v>
      </c>
      <c r="V177" s="103"/>
      <c r="W177" s="104"/>
    </row>
    <row r="178" spans="1:23" s="1" customFormat="1" ht="20.100000000000001" customHeight="1" x14ac:dyDescent="0.4">
      <c r="A178" s="412"/>
      <c r="B178" s="20"/>
      <c r="C178" s="224"/>
      <c r="D178" s="231" t="s">
        <v>280</v>
      </c>
      <c r="E178" s="148"/>
      <c r="F178" s="148"/>
      <c r="G178" s="148"/>
      <c r="H178" s="148"/>
      <c r="I178" s="149"/>
      <c r="J178" s="320" t="s">
        <v>12</v>
      </c>
      <c r="K178" s="320"/>
      <c r="L178" s="319"/>
      <c r="M178" s="319"/>
      <c r="N178" s="103"/>
      <c r="O178" s="103"/>
      <c r="P178" s="103"/>
      <c r="Q178" s="103"/>
      <c r="R178" s="104"/>
      <c r="S178" s="103"/>
      <c r="T178" s="103"/>
      <c r="U178" s="103">
        <f>70*2</f>
        <v>140</v>
      </c>
      <c r="V178" s="103"/>
      <c r="W178" s="104"/>
    </row>
    <row r="179" spans="1:23" s="1" customFormat="1" ht="20.100000000000001" customHeight="1" x14ac:dyDescent="0.4">
      <c r="A179" s="412"/>
      <c r="B179" s="20"/>
      <c r="C179" s="224"/>
      <c r="D179" s="252" t="s">
        <v>374</v>
      </c>
      <c r="E179" s="247"/>
      <c r="F179" s="247"/>
      <c r="G179" s="247"/>
      <c r="H179" s="247"/>
      <c r="I179" s="248"/>
      <c r="J179" s="320" t="s">
        <v>11</v>
      </c>
      <c r="K179" s="320"/>
      <c r="L179" s="316"/>
      <c r="M179" s="316"/>
      <c r="N179" s="317"/>
      <c r="O179" s="317"/>
      <c r="P179" s="317"/>
      <c r="Q179" s="317"/>
      <c r="R179" s="318"/>
      <c r="S179" s="83"/>
      <c r="T179" s="83"/>
      <c r="U179" s="83"/>
      <c r="V179" s="83"/>
      <c r="W179" s="84"/>
    </row>
    <row r="180" spans="1:23" s="1" customFormat="1" ht="20.100000000000001" customHeight="1" x14ac:dyDescent="0.4">
      <c r="A180" s="412"/>
      <c r="B180" s="20"/>
      <c r="C180" s="246"/>
      <c r="D180" s="253" t="s">
        <v>478</v>
      </c>
      <c r="E180" s="254"/>
      <c r="F180" s="254"/>
      <c r="G180" s="254"/>
      <c r="H180" s="254"/>
      <c r="I180" s="255"/>
      <c r="J180" s="323" t="s">
        <v>474</v>
      </c>
      <c r="K180" s="323"/>
      <c r="L180" s="263"/>
      <c r="M180" s="263"/>
      <c r="N180" s="321" t="s">
        <v>402</v>
      </c>
      <c r="O180" s="321"/>
      <c r="P180" s="321"/>
      <c r="Q180" s="321"/>
      <c r="R180" s="322"/>
      <c r="S180" s="92" t="s">
        <v>384</v>
      </c>
      <c r="T180" s="92"/>
      <c r="U180" s="92">
        <f>70*3</f>
        <v>210</v>
      </c>
      <c r="V180" s="92"/>
      <c r="W180" s="93"/>
    </row>
    <row r="181" spans="1:23" s="1" customFormat="1" ht="20.100000000000001" customHeight="1" x14ac:dyDescent="0.4">
      <c r="A181" s="412"/>
      <c r="B181" s="21"/>
      <c r="C181" s="150" t="s">
        <v>397</v>
      </c>
      <c r="D181" s="172"/>
      <c r="E181" s="172"/>
      <c r="F181" s="172"/>
      <c r="G181" s="172"/>
      <c r="H181" s="172"/>
      <c r="I181" s="172"/>
      <c r="J181" s="79"/>
      <c r="K181" s="79"/>
      <c r="L181" s="79"/>
      <c r="M181" s="79"/>
      <c r="N181" s="97" t="s">
        <v>219</v>
      </c>
      <c r="O181" s="92"/>
      <c r="P181" s="92"/>
      <c r="Q181" s="92"/>
      <c r="R181" s="93"/>
      <c r="S181" s="97"/>
      <c r="T181" s="92"/>
      <c r="U181" s="92">
        <f>SUM(U175:U180)</f>
        <v>910</v>
      </c>
      <c r="V181" s="92"/>
      <c r="W181" s="93"/>
    </row>
    <row r="182" spans="1:23" s="1" customFormat="1" ht="83.25" customHeight="1" x14ac:dyDescent="0.4">
      <c r="A182" s="412"/>
      <c r="B182" s="21"/>
      <c r="C182" s="334"/>
      <c r="D182" s="217" t="s">
        <v>251</v>
      </c>
      <c r="E182" s="218"/>
      <c r="F182" s="218"/>
      <c r="G182" s="218"/>
      <c r="H182" s="218"/>
      <c r="I182" s="219"/>
      <c r="J182" s="308" t="s">
        <v>13</v>
      </c>
      <c r="K182" s="308"/>
      <c r="L182" s="319"/>
      <c r="M182" s="319"/>
      <c r="N182" s="102" t="s">
        <v>477</v>
      </c>
      <c r="O182" s="103"/>
      <c r="P182" s="103"/>
      <c r="Q182" s="103"/>
      <c r="R182" s="104"/>
      <c r="S182" s="103"/>
      <c r="T182" s="103"/>
      <c r="U182" s="103">
        <v>20</v>
      </c>
      <c r="V182" s="103"/>
      <c r="W182" s="104"/>
    </row>
    <row r="183" spans="1:23" s="1" customFormat="1" ht="20.100000000000001" customHeight="1" x14ac:dyDescent="0.4">
      <c r="A183" s="412"/>
      <c r="B183" s="21"/>
      <c r="C183" s="334"/>
      <c r="D183" s="225" t="s">
        <v>375</v>
      </c>
      <c r="E183" s="226"/>
      <c r="F183" s="226"/>
      <c r="G183" s="226"/>
      <c r="H183" s="226"/>
      <c r="I183" s="227"/>
      <c r="J183" s="308" t="s">
        <v>13</v>
      </c>
      <c r="K183" s="308"/>
      <c r="L183" s="319"/>
      <c r="M183" s="319"/>
      <c r="N183" s="103"/>
      <c r="O183" s="103"/>
      <c r="P183" s="103"/>
      <c r="Q183" s="103"/>
      <c r="R183" s="104"/>
      <c r="S183" s="103"/>
      <c r="T183" s="103"/>
      <c r="U183" s="103">
        <v>20</v>
      </c>
      <c r="V183" s="103"/>
      <c r="W183" s="104"/>
    </row>
    <row r="184" spans="1:23" s="1" customFormat="1" ht="20.100000000000001" customHeight="1" x14ac:dyDescent="0.4">
      <c r="A184" s="412"/>
      <c r="B184" s="21"/>
      <c r="C184" s="334"/>
      <c r="D184" s="232" t="s">
        <v>276</v>
      </c>
      <c r="E184" s="233"/>
      <c r="F184" s="233"/>
      <c r="G184" s="233"/>
      <c r="H184" s="233"/>
      <c r="I184" s="234"/>
      <c r="J184" s="320" t="s">
        <v>13</v>
      </c>
      <c r="K184" s="320"/>
      <c r="L184" s="319"/>
      <c r="M184" s="319"/>
      <c r="N184" s="103"/>
      <c r="O184" s="103"/>
      <c r="P184" s="103"/>
      <c r="Q184" s="103"/>
      <c r="R184" s="104"/>
      <c r="S184" s="103"/>
      <c r="T184" s="103"/>
      <c r="U184" s="103">
        <v>20</v>
      </c>
      <c r="V184" s="103"/>
      <c r="W184" s="104"/>
    </row>
    <row r="185" spans="1:23" s="1" customFormat="1" ht="20.100000000000001" customHeight="1" x14ac:dyDescent="0.4">
      <c r="A185" s="412"/>
      <c r="B185" s="21"/>
      <c r="C185" s="334"/>
      <c r="D185" s="231" t="s">
        <v>280</v>
      </c>
      <c r="E185" s="148"/>
      <c r="F185" s="148"/>
      <c r="G185" s="148"/>
      <c r="H185" s="148"/>
      <c r="I185" s="149"/>
      <c r="J185" s="308" t="s">
        <v>13</v>
      </c>
      <c r="K185" s="308"/>
      <c r="L185" s="338"/>
      <c r="M185" s="338"/>
      <c r="N185" s="105"/>
      <c r="O185" s="105"/>
      <c r="P185" s="105"/>
      <c r="Q185" s="105"/>
      <c r="R185" s="106"/>
      <c r="S185" s="105"/>
      <c r="T185" s="105"/>
      <c r="U185" s="105">
        <v>20</v>
      </c>
      <c r="V185" s="105"/>
      <c r="W185" s="106"/>
    </row>
    <row r="186" spans="1:23" s="1" customFormat="1" ht="20.100000000000001" customHeight="1" x14ac:dyDescent="0.4">
      <c r="A186" s="412"/>
      <c r="B186" s="21"/>
      <c r="C186" s="334"/>
      <c r="D186" s="252" t="s">
        <v>374</v>
      </c>
      <c r="E186" s="247"/>
      <c r="F186" s="247"/>
      <c r="G186" s="247"/>
      <c r="H186" s="247"/>
      <c r="I186" s="248"/>
      <c r="J186" s="320" t="s">
        <v>466</v>
      </c>
      <c r="K186" s="320"/>
      <c r="L186" s="336"/>
      <c r="M186" s="337"/>
      <c r="N186" s="317"/>
      <c r="O186" s="317"/>
      <c r="P186" s="317"/>
      <c r="Q186" s="317"/>
      <c r="R186" s="318"/>
      <c r="S186" s="83"/>
      <c r="T186" s="83"/>
      <c r="U186" s="83"/>
      <c r="V186" s="83"/>
      <c r="W186" s="84"/>
    </row>
    <row r="187" spans="1:23" s="1" customFormat="1" ht="20.100000000000001" customHeight="1" x14ac:dyDescent="0.4">
      <c r="A187" s="412"/>
      <c r="B187" s="21"/>
      <c r="C187" s="335"/>
      <c r="D187" s="253" t="s">
        <v>478</v>
      </c>
      <c r="E187" s="254"/>
      <c r="F187" s="254"/>
      <c r="G187" s="254"/>
      <c r="H187" s="254"/>
      <c r="I187" s="255"/>
      <c r="J187" s="323" t="s">
        <v>474</v>
      </c>
      <c r="K187" s="323"/>
      <c r="L187" s="263"/>
      <c r="M187" s="263"/>
      <c r="N187" s="321" t="s">
        <v>402</v>
      </c>
      <c r="O187" s="321"/>
      <c r="P187" s="321"/>
      <c r="Q187" s="321"/>
      <c r="R187" s="322"/>
      <c r="S187" s="92" t="s">
        <v>384</v>
      </c>
      <c r="T187" s="92"/>
      <c r="U187" s="92">
        <f>70*3</f>
        <v>210</v>
      </c>
      <c r="V187" s="92"/>
      <c r="W187" s="93"/>
    </row>
    <row r="188" spans="1:23" s="1" customFormat="1" ht="20.100000000000001" customHeight="1" x14ac:dyDescent="0.4">
      <c r="A188" s="412"/>
      <c r="B188" s="21"/>
      <c r="C188" s="150" t="s">
        <v>398</v>
      </c>
      <c r="D188" s="172"/>
      <c r="E188" s="172"/>
      <c r="F188" s="172"/>
      <c r="G188" s="172"/>
      <c r="H188" s="172"/>
      <c r="I188" s="172"/>
      <c r="J188" s="79"/>
      <c r="K188" s="79"/>
      <c r="L188" s="79"/>
      <c r="M188" s="79"/>
      <c r="N188" s="97" t="s">
        <v>220</v>
      </c>
      <c r="O188" s="92"/>
      <c r="P188" s="92"/>
      <c r="Q188" s="92"/>
      <c r="R188" s="93"/>
      <c r="S188" s="97"/>
      <c r="T188" s="92"/>
      <c r="U188" s="92">
        <f>SUM(U182:U186)</f>
        <v>80</v>
      </c>
      <c r="V188" s="92"/>
      <c r="W188" s="93"/>
    </row>
    <row r="189" spans="1:23" s="1" customFormat="1" ht="82.5" customHeight="1" x14ac:dyDescent="0.4">
      <c r="A189" s="412"/>
      <c r="B189" s="29"/>
      <c r="C189" s="224"/>
      <c r="D189" s="217" t="s">
        <v>251</v>
      </c>
      <c r="E189" s="218"/>
      <c r="F189" s="218"/>
      <c r="G189" s="218"/>
      <c r="H189" s="218"/>
      <c r="I189" s="219"/>
      <c r="J189" s="308" t="s">
        <v>14</v>
      </c>
      <c r="K189" s="308"/>
      <c r="L189" s="319"/>
      <c r="M189" s="319"/>
      <c r="N189" s="102" t="s">
        <v>477</v>
      </c>
      <c r="O189" s="103"/>
      <c r="P189" s="103"/>
      <c r="Q189" s="103"/>
      <c r="R189" s="104"/>
      <c r="S189" s="103"/>
      <c r="T189" s="103"/>
      <c r="U189" s="103">
        <f t="shared" ref="U189:U192" si="0">20*10</f>
        <v>200</v>
      </c>
      <c r="V189" s="103"/>
      <c r="W189" s="104"/>
    </row>
    <row r="190" spans="1:23" s="1" customFormat="1" ht="20.100000000000001" customHeight="1" x14ac:dyDescent="0.4">
      <c r="A190" s="412"/>
      <c r="B190" s="29"/>
      <c r="C190" s="224"/>
      <c r="D190" s="225" t="s">
        <v>375</v>
      </c>
      <c r="E190" s="226"/>
      <c r="F190" s="226"/>
      <c r="G190" s="226"/>
      <c r="H190" s="226"/>
      <c r="I190" s="227"/>
      <c r="J190" s="308" t="s">
        <v>14</v>
      </c>
      <c r="K190" s="308"/>
      <c r="L190" s="319"/>
      <c r="M190" s="319"/>
      <c r="N190" s="103"/>
      <c r="O190" s="103"/>
      <c r="P190" s="103"/>
      <c r="Q190" s="103"/>
      <c r="R190" s="104"/>
      <c r="S190" s="103"/>
      <c r="T190" s="103"/>
      <c r="U190" s="103">
        <f t="shared" si="0"/>
        <v>200</v>
      </c>
      <c r="V190" s="103"/>
      <c r="W190" s="104"/>
    </row>
    <row r="191" spans="1:23" s="1" customFormat="1" ht="20.100000000000001" customHeight="1" x14ac:dyDescent="0.4">
      <c r="A191" s="412"/>
      <c r="B191" s="29"/>
      <c r="C191" s="224"/>
      <c r="D191" s="232" t="s">
        <v>276</v>
      </c>
      <c r="E191" s="233"/>
      <c r="F191" s="233"/>
      <c r="G191" s="233"/>
      <c r="H191" s="233"/>
      <c r="I191" s="234"/>
      <c r="J191" s="308" t="s">
        <v>14</v>
      </c>
      <c r="K191" s="308"/>
      <c r="L191" s="319"/>
      <c r="M191" s="319"/>
      <c r="N191" s="103"/>
      <c r="O191" s="103"/>
      <c r="P191" s="103"/>
      <c r="Q191" s="103"/>
      <c r="R191" s="104"/>
      <c r="S191" s="103"/>
      <c r="T191" s="103"/>
      <c r="U191" s="103">
        <f t="shared" si="0"/>
        <v>200</v>
      </c>
      <c r="V191" s="103"/>
      <c r="W191" s="104"/>
    </row>
    <row r="192" spans="1:23" s="1" customFormat="1" ht="20.100000000000001" customHeight="1" x14ac:dyDescent="0.4">
      <c r="A192" s="412"/>
      <c r="B192" s="29"/>
      <c r="C192" s="224"/>
      <c r="D192" s="231" t="s">
        <v>280</v>
      </c>
      <c r="E192" s="148"/>
      <c r="F192" s="148"/>
      <c r="G192" s="148"/>
      <c r="H192" s="148"/>
      <c r="I192" s="149"/>
      <c r="J192" s="320" t="s">
        <v>14</v>
      </c>
      <c r="K192" s="320"/>
      <c r="L192" s="319"/>
      <c r="M192" s="319"/>
      <c r="N192" s="103"/>
      <c r="O192" s="103"/>
      <c r="P192" s="103"/>
      <c r="Q192" s="103"/>
      <c r="R192" s="104"/>
      <c r="S192" s="103"/>
      <c r="T192" s="103"/>
      <c r="U192" s="103">
        <f t="shared" si="0"/>
        <v>200</v>
      </c>
      <c r="V192" s="103"/>
      <c r="W192" s="104"/>
    </row>
    <row r="193" spans="1:23" s="1" customFormat="1" ht="20.100000000000001" customHeight="1" x14ac:dyDescent="0.4">
      <c r="A193" s="412"/>
      <c r="B193" s="29"/>
      <c r="C193" s="224"/>
      <c r="D193" s="331" t="s">
        <v>374</v>
      </c>
      <c r="E193" s="332"/>
      <c r="F193" s="332"/>
      <c r="G193" s="332"/>
      <c r="H193" s="332"/>
      <c r="I193" s="333"/>
      <c r="J193" s="320" t="s">
        <v>14</v>
      </c>
      <c r="K193" s="320"/>
      <c r="L193" s="338"/>
      <c r="M193" s="338"/>
      <c r="N193" s="375"/>
      <c r="O193" s="375"/>
      <c r="P193" s="375"/>
      <c r="Q193" s="375"/>
      <c r="R193" s="376"/>
      <c r="S193" s="105"/>
      <c r="T193" s="105"/>
      <c r="U193" s="105"/>
      <c r="V193" s="105"/>
      <c r="W193" s="106"/>
    </row>
    <row r="194" spans="1:23" s="1" customFormat="1" ht="20.100000000000001" customHeight="1" thickBot="1" x14ac:dyDescent="0.45">
      <c r="A194" s="412"/>
      <c r="B194" s="29"/>
      <c r="C194" s="246"/>
      <c r="D194" s="253" t="s">
        <v>479</v>
      </c>
      <c r="E194" s="254"/>
      <c r="F194" s="254"/>
      <c r="G194" s="254"/>
      <c r="H194" s="254"/>
      <c r="I194" s="255"/>
      <c r="J194" s="323" t="s">
        <v>474</v>
      </c>
      <c r="K194" s="323"/>
      <c r="L194" s="338"/>
      <c r="M194" s="338"/>
      <c r="N194" s="420" t="s">
        <v>402</v>
      </c>
      <c r="O194" s="420"/>
      <c r="P194" s="420"/>
      <c r="Q194" s="420"/>
      <c r="R194" s="421"/>
      <c r="S194" s="422" t="s">
        <v>384</v>
      </c>
      <c r="T194" s="423"/>
      <c r="U194" s="423">
        <f>70*3</f>
        <v>210</v>
      </c>
      <c r="V194" s="423"/>
      <c r="W194" s="424"/>
    </row>
    <row r="195" spans="1:23" s="1" customFormat="1" ht="20.100000000000001" customHeight="1" x14ac:dyDescent="0.4">
      <c r="A195" s="413" t="s">
        <v>484</v>
      </c>
      <c r="B195" s="58"/>
      <c r="C195" s="150" t="s">
        <v>399</v>
      </c>
      <c r="D195" s="151"/>
      <c r="E195" s="151"/>
      <c r="F195" s="151"/>
      <c r="G195" s="151"/>
      <c r="H195" s="151"/>
      <c r="I195" s="151"/>
      <c r="J195" s="377"/>
      <c r="K195" s="377"/>
      <c r="L195" s="377"/>
      <c r="M195" s="377"/>
      <c r="N195" s="97" t="s">
        <v>220</v>
      </c>
      <c r="O195" s="92"/>
      <c r="P195" s="92"/>
      <c r="Q195" s="92"/>
      <c r="R195" s="93"/>
      <c r="S195" s="97"/>
      <c r="T195" s="92"/>
      <c r="U195" s="92">
        <f>SUM(U189:U193)</f>
        <v>800</v>
      </c>
      <c r="V195" s="92"/>
      <c r="W195" s="93"/>
    </row>
    <row r="196" spans="1:23" s="1" customFormat="1" ht="82.5" customHeight="1" x14ac:dyDescent="0.4">
      <c r="A196" s="412"/>
      <c r="B196" s="20"/>
      <c r="C196" s="425"/>
      <c r="D196" s="218" t="s">
        <v>251</v>
      </c>
      <c r="E196" s="218"/>
      <c r="F196" s="218"/>
      <c r="G196" s="218"/>
      <c r="H196" s="218"/>
      <c r="I196" s="219"/>
      <c r="J196" s="208" t="s">
        <v>18</v>
      </c>
      <c r="K196" s="209"/>
      <c r="L196" s="319"/>
      <c r="M196" s="319"/>
      <c r="N196" s="102" t="s">
        <v>477</v>
      </c>
      <c r="O196" s="103"/>
      <c r="P196" s="103"/>
      <c r="Q196" s="103"/>
      <c r="R196" s="104"/>
      <c r="S196" s="102" t="s">
        <v>476</v>
      </c>
      <c r="T196" s="103"/>
      <c r="U196" s="103">
        <f t="shared" ref="U196:U199" si="1">20*5</f>
        <v>100</v>
      </c>
      <c r="V196" s="103"/>
      <c r="W196" s="104"/>
    </row>
    <row r="197" spans="1:23" s="1" customFormat="1" ht="20.100000000000001" customHeight="1" x14ac:dyDescent="0.4">
      <c r="A197" s="412"/>
      <c r="B197" s="20"/>
      <c r="C197" s="425"/>
      <c r="D197" s="226" t="s">
        <v>375</v>
      </c>
      <c r="E197" s="226"/>
      <c r="F197" s="226"/>
      <c r="G197" s="226"/>
      <c r="H197" s="226"/>
      <c r="I197" s="227"/>
      <c r="J197" s="308" t="s">
        <v>18</v>
      </c>
      <c r="K197" s="308"/>
      <c r="L197" s="319"/>
      <c r="M197" s="319"/>
      <c r="N197" s="103"/>
      <c r="O197" s="103"/>
      <c r="P197" s="103"/>
      <c r="Q197" s="103"/>
      <c r="R197" s="104"/>
      <c r="S197" s="103"/>
      <c r="T197" s="103"/>
      <c r="U197" s="103">
        <f t="shared" si="1"/>
        <v>100</v>
      </c>
      <c r="V197" s="103"/>
      <c r="W197" s="104"/>
    </row>
    <row r="198" spans="1:23" s="1" customFormat="1" ht="20.100000000000001" customHeight="1" x14ac:dyDescent="0.4">
      <c r="A198" s="412"/>
      <c r="B198" s="20"/>
      <c r="C198" s="425"/>
      <c r="D198" s="233" t="s">
        <v>276</v>
      </c>
      <c r="E198" s="233"/>
      <c r="F198" s="233"/>
      <c r="G198" s="233"/>
      <c r="H198" s="233"/>
      <c r="I198" s="234"/>
      <c r="J198" s="308" t="s">
        <v>18</v>
      </c>
      <c r="K198" s="308"/>
      <c r="L198" s="319"/>
      <c r="M198" s="319"/>
      <c r="N198" s="103"/>
      <c r="O198" s="103"/>
      <c r="P198" s="103"/>
      <c r="Q198" s="103"/>
      <c r="R198" s="104"/>
      <c r="S198" s="103"/>
      <c r="T198" s="103"/>
      <c r="U198" s="103">
        <f t="shared" si="1"/>
        <v>100</v>
      </c>
      <c r="V198" s="103"/>
      <c r="W198" s="104"/>
    </row>
    <row r="199" spans="1:23" s="1" customFormat="1" ht="20.100000000000001" customHeight="1" x14ac:dyDescent="0.4">
      <c r="A199" s="412"/>
      <c r="B199" s="20"/>
      <c r="C199" s="425"/>
      <c r="D199" s="148" t="s">
        <v>280</v>
      </c>
      <c r="E199" s="148"/>
      <c r="F199" s="148"/>
      <c r="G199" s="148"/>
      <c r="H199" s="148"/>
      <c r="I199" s="149"/>
      <c r="J199" s="308" t="s">
        <v>18</v>
      </c>
      <c r="K199" s="308"/>
      <c r="L199" s="319"/>
      <c r="M199" s="319"/>
      <c r="N199" s="103"/>
      <c r="O199" s="103"/>
      <c r="P199" s="103"/>
      <c r="Q199" s="103"/>
      <c r="R199" s="104"/>
      <c r="S199" s="103"/>
      <c r="T199" s="103"/>
      <c r="U199" s="103">
        <f t="shared" si="1"/>
        <v>100</v>
      </c>
      <c r="V199" s="103"/>
      <c r="W199" s="104"/>
    </row>
    <row r="200" spans="1:23" s="1" customFormat="1" ht="20.100000000000001" customHeight="1" x14ac:dyDescent="0.4">
      <c r="A200" s="414"/>
      <c r="B200" s="59"/>
      <c r="C200" s="425"/>
      <c r="D200" s="247" t="s">
        <v>374</v>
      </c>
      <c r="E200" s="247"/>
      <c r="F200" s="247"/>
      <c r="G200" s="247"/>
      <c r="H200" s="247"/>
      <c r="I200" s="248"/>
      <c r="J200" s="320" t="s">
        <v>16</v>
      </c>
      <c r="K200" s="320"/>
      <c r="L200" s="338"/>
      <c r="M200" s="338"/>
      <c r="N200" s="339"/>
      <c r="O200" s="339"/>
      <c r="P200" s="339"/>
      <c r="Q200" s="339"/>
      <c r="R200" s="340"/>
      <c r="S200" s="105"/>
      <c r="T200" s="105"/>
      <c r="U200" s="105"/>
      <c r="V200" s="105"/>
      <c r="W200" s="106"/>
    </row>
    <row r="201" spans="1:23" s="1" customFormat="1" ht="20.100000000000001" customHeight="1" x14ac:dyDescent="0.4">
      <c r="A201" s="412"/>
      <c r="B201" s="21"/>
      <c r="C201" s="426"/>
      <c r="D201" s="253" t="s">
        <v>478</v>
      </c>
      <c r="E201" s="254"/>
      <c r="F201" s="254"/>
      <c r="G201" s="254"/>
      <c r="H201" s="254"/>
      <c r="I201" s="255"/>
      <c r="J201" s="427" t="s">
        <v>474</v>
      </c>
      <c r="K201" s="427"/>
      <c r="L201" s="428"/>
      <c r="M201" s="428"/>
      <c r="N201" s="321" t="s">
        <v>402</v>
      </c>
      <c r="O201" s="321"/>
      <c r="P201" s="321"/>
      <c r="Q201" s="321"/>
      <c r="R201" s="322"/>
      <c r="S201" s="429" t="s">
        <v>384</v>
      </c>
      <c r="T201" s="430"/>
      <c r="U201" s="430">
        <f>70*3</f>
        <v>210</v>
      </c>
      <c r="V201" s="430"/>
      <c r="W201" s="431"/>
    </row>
    <row r="202" spans="1:23" s="1" customFormat="1" ht="20.100000000000001" customHeight="1" x14ac:dyDescent="0.4">
      <c r="A202" s="412"/>
      <c r="B202" s="21"/>
      <c r="C202" s="150" t="s">
        <v>400</v>
      </c>
      <c r="D202" s="172"/>
      <c r="E202" s="172"/>
      <c r="F202" s="172"/>
      <c r="G202" s="172"/>
      <c r="H202" s="172"/>
      <c r="I202" s="172"/>
      <c r="J202" s="79"/>
      <c r="K202" s="79"/>
      <c r="L202" s="79"/>
      <c r="M202" s="79"/>
      <c r="N202" s="98" t="s">
        <v>221</v>
      </c>
      <c r="O202" s="88"/>
      <c r="P202" s="88"/>
      <c r="Q202" s="88"/>
      <c r="R202" s="89"/>
      <c r="S202" s="98"/>
      <c r="T202" s="88"/>
      <c r="U202" s="88">
        <f>SUM(U196:U200)</f>
        <v>400</v>
      </c>
      <c r="V202" s="88"/>
      <c r="W202" s="89"/>
    </row>
    <row r="203" spans="1:23" s="1" customFormat="1" ht="53.25" customHeight="1" x14ac:dyDescent="0.4">
      <c r="A203" s="412"/>
      <c r="B203" s="29"/>
      <c r="C203" s="224"/>
      <c r="D203" s="391" t="s">
        <v>375</v>
      </c>
      <c r="E203" s="392"/>
      <c r="F203" s="392"/>
      <c r="G203" s="392"/>
      <c r="H203" s="392"/>
      <c r="I203" s="393"/>
      <c r="J203" s="208" t="s">
        <v>12</v>
      </c>
      <c r="K203" s="209"/>
      <c r="L203" s="319"/>
      <c r="M203" s="319"/>
      <c r="N203" s="102" t="s">
        <v>482</v>
      </c>
      <c r="O203" s="103"/>
      <c r="P203" s="103"/>
      <c r="Q203" s="103"/>
      <c r="R203" s="104"/>
      <c r="S203" s="102" t="s">
        <v>476</v>
      </c>
      <c r="T203" s="103"/>
      <c r="U203" s="103">
        <f>45*2</f>
        <v>90</v>
      </c>
      <c r="V203" s="103"/>
      <c r="W203" s="104"/>
    </row>
    <row r="204" spans="1:23" s="1" customFormat="1" ht="20.100000000000001" customHeight="1" x14ac:dyDescent="0.4">
      <c r="A204" s="412"/>
      <c r="B204" s="29"/>
      <c r="C204" s="224"/>
      <c r="D204" s="232" t="s">
        <v>276</v>
      </c>
      <c r="E204" s="233"/>
      <c r="F204" s="233"/>
      <c r="G204" s="233"/>
      <c r="H204" s="233"/>
      <c r="I204" s="234"/>
      <c r="J204" s="208" t="s">
        <v>12</v>
      </c>
      <c r="K204" s="209"/>
      <c r="L204" s="319"/>
      <c r="M204" s="319"/>
      <c r="N204" s="103"/>
      <c r="O204" s="103"/>
      <c r="P204" s="103"/>
      <c r="Q204" s="103"/>
      <c r="R204" s="104"/>
      <c r="S204" s="103"/>
      <c r="T204" s="103"/>
      <c r="U204" s="103">
        <f>45*2</f>
        <v>90</v>
      </c>
      <c r="V204" s="103"/>
      <c r="W204" s="104"/>
    </row>
    <row r="205" spans="1:23" s="1" customFormat="1" ht="20.100000000000001" customHeight="1" x14ac:dyDescent="0.4">
      <c r="A205" s="412"/>
      <c r="B205" s="29"/>
      <c r="C205" s="224"/>
      <c r="D205" s="231" t="s">
        <v>280</v>
      </c>
      <c r="E205" s="148"/>
      <c r="F205" s="148"/>
      <c r="G205" s="148"/>
      <c r="H205" s="148"/>
      <c r="I205" s="149"/>
      <c r="J205" s="208" t="s">
        <v>12</v>
      </c>
      <c r="K205" s="209"/>
      <c r="L205" s="319"/>
      <c r="M205" s="319"/>
      <c r="N205" s="103"/>
      <c r="O205" s="103"/>
      <c r="P205" s="103"/>
      <c r="Q205" s="103"/>
      <c r="R205" s="104"/>
      <c r="S205" s="432"/>
      <c r="T205" s="433"/>
      <c r="U205" s="433"/>
      <c r="V205" s="433"/>
      <c r="W205" s="433"/>
    </row>
    <row r="206" spans="1:23" s="1" customFormat="1" ht="20.100000000000001" customHeight="1" x14ac:dyDescent="0.4">
      <c r="A206" s="412"/>
      <c r="B206" s="29"/>
      <c r="C206" s="224"/>
      <c r="D206" s="252" t="s">
        <v>374</v>
      </c>
      <c r="E206" s="247"/>
      <c r="F206" s="247"/>
      <c r="G206" s="247"/>
      <c r="H206" s="247"/>
      <c r="I206" s="248"/>
      <c r="J206" s="315" t="s">
        <v>466</v>
      </c>
      <c r="K206" s="315"/>
      <c r="L206" s="316"/>
      <c r="M206" s="316"/>
      <c r="N206" s="317"/>
      <c r="O206" s="317"/>
      <c r="P206" s="317"/>
      <c r="Q206" s="317"/>
      <c r="R206" s="318"/>
      <c r="S206" s="94"/>
      <c r="T206" s="95"/>
      <c r="U206" s="95"/>
      <c r="V206" s="95"/>
      <c r="W206" s="96"/>
    </row>
    <row r="207" spans="1:23" s="1" customFormat="1" ht="20.100000000000001" customHeight="1" x14ac:dyDescent="0.4">
      <c r="A207" s="412"/>
      <c r="B207" s="44"/>
      <c r="C207" s="246"/>
      <c r="D207" s="434" t="s">
        <v>480</v>
      </c>
      <c r="E207" s="435"/>
      <c r="F207" s="435"/>
      <c r="G207" s="435"/>
      <c r="H207" s="435"/>
      <c r="I207" s="436"/>
      <c r="J207" s="323" t="s">
        <v>474</v>
      </c>
      <c r="K207" s="323"/>
      <c r="L207" s="263"/>
      <c r="M207" s="263"/>
      <c r="N207" s="321" t="s">
        <v>402</v>
      </c>
      <c r="O207" s="321"/>
      <c r="P207" s="321"/>
      <c r="Q207" s="321"/>
      <c r="R207" s="322"/>
      <c r="S207" s="92" t="s">
        <v>384</v>
      </c>
      <c r="T207" s="92"/>
      <c r="U207" s="92">
        <f>70*3</f>
        <v>210</v>
      </c>
      <c r="V207" s="92"/>
      <c r="W207" s="93"/>
    </row>
    <row r="208" spans="1:23" s="1" customFormat="1" ht="20.100000000000001" customHeight="1" x14ac:dyDescent="0.4">
      <c r="A208" s="412"/>
      <c r="B208" s="29"/>
      <c r="C208" s="369" t="s">
        <v>378</v>
      </c>
      <c r="D208" s="370"/>
      <c r="E208" s="370"/>
      <c r="F208" s="370"/>
      <c r="G208" s="370"/>
      <c r="H208" s="370"/>
      <c r="I208" s="371"/>
      <c r="J208" s="264" t="s">
        <v>18</v>
      </c>
      <c r="K208" s="264"/>
      <c r="L208" s="372"/>
      <c r="M208" s="372"/>
      <c r="N208" s="317"/>
      <c r="O208" s="317"/>
      <c r="P208" s="317"/>
      <c r="Q208" s="317"/>
      <c r="R208" s="318"/>
      <c r="S208" s="97" t="s">
        <v>483</v>
      </c>
      <c r="T208" s="92"/>
      <c r="U208" s="92"/>
      <c r="V208" s="92"/>
      <c r="W208" s="93"/>
    </row>
    <row r="209" spans="1:23" s="1" customFormat="1" ht="20.100000000000001" customHeight="1" x14ac:dyDescent="0.4">
      <c r="A209" s="412"/>
      <c r="B209" s="29"/>
      <c r="C209" s="150" t="s">
        <v>379</v>
      </c>
      <c r="D209" s="172"/>
      <c r="E209" s="172"/>
      <c r="F209" s="172"/>
      <c r="G209" s="172"/>
      <c r="H209" s="172"/>
      <c r="I209" s="379"/>
      <c r="J209" s="266" t="s">
        <v>417</v>
      </c>
      <c r="K209" s="266"/>
      <c r="L209" s="259"/>
      <c r="M209" s="259"/>
      <c r="N209" s="317"/>
      <c r="O209" s="317"/>
      <c r="P209" s="317"/>
      <c r="Q209" s="317"/>
      <c r="R209" s="318"/>
      <c r="S209" s="98"/>
      <c r="T209" s="88"/>
      <c r="U209" s="88"/>
      <c r="V209" s="88"/>
      <c r="W209" s="89"/>
    </row>
    <row r="210" spans="1:23" s="1" customFormat="1" ht="20.100000000000001" customHeight="1" x14ac:dyDescent="0.4">
      <c r="A210" s="412"/>
      <c r="B210" s="29"/>
      <c r="C210" s="150" t="s">
        <v>418</v>
      </c>
      <c r="D210" s="172"/>
      <c r="E210" s="172"/>
      <c r="F210" s="172"/>
      <c r="G210" s="172"/>
      <c r="H210" s="172"/>
      <c r="I210" s="379"/>
      <c r="J210" s="266" t="s">
        <v>18</v>
      </c>
      <c r="K210" s="266"/>
      <c r="L210" s="259"/>
      <c r="M210" s="259"/>
      <c r="N210" s="317"/>
      <c r="O210" s="317"/>
      <c r="P210" s="317"/>
      <c r="Q210" s="317"/>
      <c r="R210" s="318"/>
      <c r="S210" s="98" t="s">
        <v>483</v>
      </c>
      <c r="T210" s="88"/>
      <c r="U210" s="88"/>
      <c r="V210" s="88"/>
      <c r="W210" s="89"/>
    </row>
    <row r="211" spans="1:23" s="1" customFormat="1" ht="20.100000000000001" customHeight="1" x14ac:dyDescent="0.4">
      <c r="A211" s="412"/>
      <c r="B211" s="21"/>
      <c r="C211" s="150" t="s">
        <v>143</v>
      </c>
      <c r="D211" s="151"/>
      <c r="E211" s="151"/>
      <c r="F211" s="151"/>
      <c r="G211" s="151"/>
      <c r="H211" s="151"/>
      <c r="I211" s="245"/>
      <c r="J211" s="78"/>
      <c r="K211" s="346"/>
      <c r="L211" s="78"/>
      <c r="M211" s="346"/>
      <c r="N211" s="387"/>
      <c r="O211" s="388"/>
      <c r="P211" s="388"/>
      <c r="Q211" s="388"/>
      <c r="R211" s="389"/>
      <c r="S211" s="97"/>
      <c r="T211" s="92"/>
      <c r="U211" s="92"/>
      <c r="V211" s="92"/>
      <c r="W211" s="93"/>
    </row>
    <row r="212" spans="1:23" s="1" customFormat="1" ht="20.100000000000001" customHeight="1" x14ac:dyDescent="0.4">
      <c r="A212" s="412"/>
      <c r="B212" s="21"/>
      <c r="C212" s="51"/>
      <c r="D212" s="249" t="s">
        <v>376</v>
      </c>
      <c r="E212" s="250"/>
      <c r="F212" s="250"/>
      <c r="G212" s="250"/>
      <c r="H212" s="250"/>
      <c r="I212" s="251"/>
      <c r="J212" s="373" t="s">
        <v>250</v>
      </c>
      <c r="K212" s="374"/>
      <c r="L212" s="336"/>
      <c r="M212" s="337"/>
      <c r="N212" s="83"/>
      <c r="O212" s="83"/>
      <c r="P212" s="83"/>
      <c r="Q212" s="83"/>
      <c r="R212" s="84"/>
      <c r="S212" s="83"/>
      <c r="T212" s="83"/>
      <c r="U212" s="83"/>
      <c r="V212" s="83"/>
      <c r="W212" s="84"/>
    </row>
    <row r="213" spans="1:23" s="1" customFormat="1" ht="20.100000000000001" customHeight="1" x14ac:dyDescent="0.4">
      <c r="A213" s="412"/>
      <c r="B213" s="20"/>
      <c r="C213" s="46"/>
      <c r="D213" s="407" t="s">
        <v>481</v>
      </c>
      <c r="E213" s="408"/>
      <c r="F213" s="408"/>
      <c r="G213" s="408"/>
      <c r="H213" s="408"/>
      <c r="I213" s="409"/>
      <c r="J213" s="373" t="s">
        <v>474</v>
      </c>
      <c r="K213" s="374"/>
      <c r="L213" s="336"/>
      <c r="M213" s="337"/>
      <c r="N213" s="83"/>
      <c r="O213" s="83"/>
      <c r="P213" s="83"/>
      <c r="Q213" s="83"/>
      <c r="R213" s="84"/>
      <c r="S213" s="83" t="s">
        <v>384</v>
      </c>
      <c r="T213" s="83"/>
      <c r="U213" s="83"/>
      <c r="V213" s="83"/>
      <c r="W213" s="84"/>
    </row>
    <row r="214" spans="1:23" s="1" customFormat="1" ht="20.100000000000001" customHeight="1" x14ac:dyDescent="0.4">
      <c r="A214" s="412"/>
      <c r="B214" s="21"/>
      <c r="C214" s="150" t="s">
        <v>281</v>
      </c>
      <c r="D214" s="151"/>
      <c r="E214" s="151"/>
      <c r="F214" s="151"/>
      <c r="G214" s="151"/>
      <c r="H214" s="151"/>
      <c r="I214" s="151"/>
      <c r="J214" s="329"/>
      <c r="K214" s="330"/>
      <c r="L214" s="78"/>
      <c r="M214" s="346"/>
      <c r="N214" s="99"/>
      <c r="O214" s="100"/>
      <c r="P214" s="100"/>
      <c r="Q214" s="100"/>
      <c r="R214" s="101"/>
      <c r="S214" s="99"/>
      <c r="T214" s="100"/>
      <c r="U214" s="100"/>
      <c r="V214" s="100"/>
      <c r="W214" s="101"/>
    </row>
    <row r="215" spans="1:23" s="1" customFormat="1" ht="20.100000000000001" customHeight="1" x14ac:dyDescent="0.4">
      <c r="A215" s="412"/>
      <c r="B215" s="21"/>
      <c r="C215" s="51"/>
      <c r="D215" s="249" t="s">
        <v>376</v>
      </c>
      <c r="E215" s="250"/>
      <c r="F215" s="250"/>
      <c r="G215" s="250"/>
      <c r="H215" s="250"/>
      <c r="I215" s="251"/>
      <c r="J215" s="329" t="s">
        <v>466</v>
      </c>
      <c r="K215" s="330"/>
      <c r="L215" s="329"/>
      <c r="M215" s="330"/>
      <c r="N215" s="83" t="s">
        <v>467</v>
      </c>
      <c r="O215" s="83"/>
      <c r="P215" s="83"/>
      <c r="Q215" s="83"/>
      <c r="R215" s="84"/>
      <c r="S215" s="83"/>
      <c r="T215" s="83"/>
      <c r="U215" s="83"/>
      <c r="V215" s="83"/>
      <c r="W215" s="84"/>
    </row>
    <row r="216" spans="1:23" s="1" customFormat="1" ht="20.100000000000001" customHeight="1" x14ac:dyDescent="0.4">
      <c r="A216" s="412"/>
      <c r="B216" s="21"/>
      <c r="C216" s="46"/>
      <c r="D216" s="407" t="s">
        <v>481</v>
      </c>
      <c r="E216" s="408"/>
      <c r="F216" s="408"/>
      <c r="G216" s="408"/>
      <c r="H216" s="408"/>
      <c r="I216" s="409"/>
      <c r="J216" s="373" t="s">
        <v>474</v>
      </c>
      <c r="K216" s="374"/>
      <c r="L216" s="336"/>
      <c r="M216" s="337"/>
      <c r="N216" s="83"/>
      <c r="O216" s="83"/>
      <c r="P216" s="83"/>
      <c r="Q216" s="83"/>
      <c r="R216" s="84"/>
      <c r="S216" s="83" t="s">
        <v>384</v>
      </c>
      <c r="T216" s="83"/>
      <c r="U216" s="83"/>
      <c r="V216" s="83"/>
      <c r="W216" s="84"/>
    </row>
    <row r="217" spans="1:23" s="1" customFormat="1" ht="20.100000000000001" customHeight="1" thickBot="1" x14ac:dyDescent="0.45">
      <c r="A217" s="415"/>
      <c r="B217" s="22"/>
      <c r="C217" s="390" t="s">
        <v>144</v>
      </c>
      <c r="D217" s="355"/>
      <c r="E217" s="355"/>
      <c r="F217" s="355"/>
      <c r="G217" s="355"/>
      <c r="H217" s="355"/>
      <c r="I217" s="356"/>
      <c r="J217" s="357" t="s">
        <v>13</v>
      </c>
      <c r="K217" s="357"/>
      <c r="L217" s="360"/>
      <c r="M217" s="360"/>
      <c r="N217" s="81" t="s">
        <v>401</v>
      </c>
      <c r="O217" s="81"/>
      <c r="P217" s="81"/>
      <c r="Q217" s="81"/>
      <c r="R217" s="82"/>
      <c r="S217" s="81"/>
      <c r="T217" s="81"/>
      <c r="U217" s="81"/>
      <c r="V217" s="81"/>
      <c r="W217" s="82"/>
    </row>
    <row r="218" spans="1:23" s="1" customFormat="1" ht="20.100000000000001" customHeight="1" x14ac:dyDescent="0.4">
      <c r="A218" s="410" t="s">
        <v>414</v>
      </c>
      <c r="B218" s="56"/>
      <c r="C218" s="380" t="s">
        <v>93</v>
      </c>
      <c r="D218" s="276"/>
      <c r="E218" s="276"/>
      <c r="F218" s="276"/>
      <c r="G218" s="276"/>
      <c r="H218" s="276"/>
      <c r="I218" s="276"/>
      <c r="J218" s="395" t="s">
        <v>494</v>
      </c>
      <c r="K218" s="416"/>
      <c r="L218" s="353"/>
      <c r="M218" s="353"/>
      <c r="N218" s="395" t="s">
        <v>415</v>
      </c>
      <c r="O218" s="396"/>
      <c r="P218" s="396"/>
      <c r="Q218" s="396"/>
      <c r="R218" s="397"/>
      <c r="S218" s="381"/>
      <c r="T218" s="382"/>
      <c r="U218" s="382"/>
      <c r="V218" s="382"/>
      <c r="W218" s="383"/>
    </row>
    <row r="219" spans="1:23" s="1" customFormat="1" ht="20.100000000000001" customHeight="1" x14ac:dyDescent="0.4">
      <c r="A219" s="411"/>
      <c r="B219" s="57"/>
      <c r="C219" s="245" t="s">
        <v>94</v>
      </c>
      <c r="D219" s="265"/>
      <c r="E219" s="265"/>
      <c r="F219" s="265"/>
      <c r="G219" s="265"/>
      <c r="H219" s="265"/>
      <c r="I219" s="265"/>
      <c r="J219" s="361"/>
      <c r="K219" s="417"/>
      <c r="L219" s="292"/>
      <c r="M219" s="292"/>
      <c r="N219" s="334"/>
      <c r="O219" s="362"/>
      <c r="P219" s="362"/>
      <c r="Q219" s="362"/>
      <c r="R219" s="363"/>
      <c r="S219" s="384"/>
      <c r="T219" s="385"/>
      <c r="U219" s="385"/>
      <c r="V219" s="385"/>
      <c r="W219" s="386"/>
    </row>
    <row r="220" spans="1:23" s="1" customFormat="1" ht="20.100000000000001" customHeight="1" x14ac:dyDescent="0.4">
      <c r="A220" s="411"/>
      <c r="B220" s="57"/>
      <c r="C220" s="245" t="s">
        <v>95</v>
      </c>
      <c r="D220" s="265"/>
      <c r="E220" s="265"/>
      <c r="F220" s="265"/>
      <c r="G220" s="265"/>
      <c r="H220" s="265"/>
      <c r="I220" s="265"/>
      <c r="J220" s="361"/>
      <c r="K220" s="417"/>
      <c r="L220" s="292"/>
      <c r="M220" s="292"/>
      <c r="N220" s="334"/>
      <c r="O220" s="362"/>
      <c r="P220" s="362"/>
      <c r="Q220" s="362"/>
      <c r="R220" s="363"/>
      <c r="S220" s="384"/>
      <c r="T220" s="385"/>
      <c r="U220" s="385"/>
      <c r="V220" s="385"/>
      <c r="W220" s="386"/>
    </row>
    <row r="221" spans="1:23" s="1" customFormat="1" ht="20.100000000000001" customHeight="1" x14ac:dyDescent="0.4">
      <c r="A221" s="411"/>
      <c r="B221" s="57"/>
      <c r="C221" s="245" t="s">
        <v>96</v>
      </c>
      <c r="D221" s="265"/>
      <c r="E221" s="265"/>
      <c r="F221" s="265"/>
      <c r="G221" s="265"/>
      <c r="H221" s="265"/>
      <c r="I221" s="265"/>
      <c r="J221" s="361"/>
      <c r="K221" s="417"/>
      <c r="L221" s="292"/>
      <c r="M221" s="292"/>
      <c r="N221" s="334"/>
      <c r="O221" s="362"/>
      <c r="P221" s="362"/>
      <c r="Q221" s="362"/>
      <c r="R221" s="363"/>
      <c r="S221" s="384"/>
      <c r="T221" s="385"/>
      <c r="U221" s="385"/>
      <c r="V221" s="385"/>
      <c r="W221" s="386"/>
    </row>
    <row r="222" spans="1:23" s="1" customFormat="1" ht="20.100000000000001" customHeight="1" x14ac:dyDescent="0.4">
      <c r="A222" s="411"/>
      <c r="B222" s="57"/>
      <c r="C222" s="245" t="s">
        <v>97</v>
      </c>
      <c r="D222" s="265"/>
      <c r="E222" s="265"/>
      <c r="F222" s="265"/>
      <c r="G222" s="265"/>
      <c r="H222" s="265"/>
      <c r="I222" s="265"/>
      <c r="J222" s="361"/>
      <c r="K222" s="417"/>
      <c r="L222" s="292"/>
      <c r="M222" s="292"/>
      <c r="N222" s="334"/>
      <c r="O222" s="362"/>
      <c r="P222" s="362"/>
      <c r="Q222" s="362"/>
      <c r="R222" s="363"/>
      <c r="S222" s="384"/>
      <c r="T222" s="385"/>
      <c r="U222" s="385"/>
      <c r="V222" s="385"/>
      <c r="W222" s="386"/>
    </row>
    <row r="223" spans="1:23" s="1" customFormat="1" ht="20.100000000000001" customHeight="1" x14ac:dyDescent="0.4">
      <c r="A223" s="411"/>
      <c r="B223" s="57"/>
      <c r="C223" s="245" t="s">
        <v>99</v>
      </c>
      <c r="D223" s="265"/>
      <c r="E223" s="265"/>
      <c r="F223" s="265"/>
      <c r="G223" s="265"/>
      <c r="H223" s="265"/>
      <c r="I223" s="265"/>
      <c r="J223" s="361"/>
      <c r="K223" s="417"/>
      <c r="L223" s="292"/>
      <c r="M223" s="292"/>
      <c r="N223" s="334"/>
      <c r="O223" s="362"/>
      <c r="P223" s="362"/>
      <c r="Q223" s="362"/>
      <c r="R223" s="363"/>
      <c r="S223" s="384"/>
      <c r="T223" s="385"/>
      <c r="U223" s="385"/>
      <c r="V223" s="385"/>
      <c r="W223" s="386"/>
    </row>
    <row r="224" spans="1:23" s="1" customFormat="1" ht="20.100000000000001" customHeight="1" x14ac:dyDescent="0.4">
      <c r="A224" s="411"/>
      <c r="B224" s="57"/>
      <c r="C224" s="245" t="s">
        <v>100</v>
      </c>
      <c r="D224" s="265"/>
      <c r="E224" s="265"/>
      <c r="F224" s="265"/>
      <c r="G224" s="265"/>
      <c r="H224" s="265"/>
      <c r="I224" s="265"/>
      <c r="J224" s="361"/>
      <c r="K224" s="417"/>
      <c r="L224" s="292"/>
      <c r="M224" s="292"/>
      <c r="N224" s="334"/>
      <c r="O224" s="362"/>
      <c r="P224" s="362"/>
      <c r="Q224" s="362"/>
      <c r="R224" s="363"/>
      <c r="S224" s="384"/>
      <c r="T224" s="385"/>
      <c r="U224" s="385"/>
      <c r="V224" s="385"/>
      <c r="W224" s="386"/>
    </row>
    <row r="225" spans="1:23" s="1" customFormat="1" ht="20.100000000000001" customHeight="1" x14ac:dyDescent="0.4">
      <c r="A225" s="411"/>
      <c r="B225" s="57"/>
      <c r="C225" s="245" t="s">
        <v>101</v>
      </c>
      <c r="D225" s="265"/>
      <c r="E225" s="265"/>
      <c r="F225" s="265"/>
      <c r="G225" s="265"/>
      <c r="H225" s="265"/>
      <c r="I225" s="265"/>
      <c r="J225" s="361"/>
      <c r="K225" s="417"/>
      <c r="L225" s="292"/>
      <c r="M225" s="292"/>
      <c r="N225" s="334"/>
      <c r="O225" s="362"/>
      <c r="P225" s="362"/>
      <c r="Q225" s="362"/>
      <c r="R225" s="363"/>
      <c r="S225" s="384"/>
      <c r="T225" s="385"/>
      <c r="U225" s="385"/>
      <c r="V225" s="385"/>
      <c r="W225" s="386"/>
    </row>
    <row r="226" spans="1:23" s="1" customFormat="1" ht="20.100000000000001" customHeight="1" x14ac:dyDescent="0.4">
      <c r="A226" s="411"/>
      <c r="B226" s="18"/>
      <c r="C226" s="401" t="s">
        <v>102</v>
      </c>
      <c r="D226" s="265"/>
      <c r="E226" s="265"/>
      <c r="F226" s="265"/>
      <c r="G226" s="265"/>
      <c r="H226" s="265"/>
      <c r="I226" s="265"/>
      <c r="J226" s="361"/>
      <c r="K226" s="417"/>
      <c r="L226" s="292"/>
      <c r="M226" s="292"/>
      <c r="N226" s="334"/>
      <c r="O226" s="362"/>
      <c r="P226" s="362"/>
      <c r="Q226" s="362"/>
      <c r="R226" s="363"/>
      <c r="S226" s="384"/>
      <c r="T226" s="385"/>
      <c r="U226" s="385"/>
      <c r="V226" s="385"/>
      <c r="W226" s="386"/>
    </row>
    <row r="227" spans="1:23" s="1" customFormat="1" ht="20.100000000000001" customHeight="1" x14ac:dyDescent="0.4">
      <c r="A227" s="411"/>
      <c r="B227" s="57"/>
      <c r="C227" s="245" t="s">
        <v>103</v>
      </c>
      <c r="D227" s="265"/>
      <c r="E227" s="265"/>
      <c r="F227" s="265"/>
      <c r="G227" s="265"/>
      <c r="H227" s="265"/>
      <c r="I227" s="265"/>
      <c r="J227" s="361"/>
      <c r="K227" s="417"/>
      <c r="L227" s="292"/>
      <c r="M227" s="292"/>
      <c r="N227" s="334"/>
      <c r="O227" s="362"/>
      <c r="P227" s="362"/>
      <c r="Q227" s="362"/>
      <c r="R227" s="363"/>
      <c r="S227" s="384"/>
      <c r="T227" s="385"/>
      <c r="U227" s="385"/>
      <c r="V227" s="385"/>
      <c r="W227" s="386"/>
    </row>
    <row r="228" spans="1:23" s="1" customFormat="1" ht="20.100000000000001" customHeight="1" x14ac:dyDescent="0.4">
      <c r="A228" s="411"/>
      <c r="B228" s="57"/>
      <c r="C228" s="245" t="s">
        <v>104</v>
      </c>
      <c r="D228" s="265"/>
      <c r="E228" s="265"/>
      <c r="F228" s="265"/>
      <c r="G228" s="265"/>
      <c r="H228" s="265"/>
      <c r="I228" s="265"/>
      <c r="J228" s="361"/>
      <c r="K228" s="417"/>
      <c r="L228" s="292"/>
      <c r="M228" s="292"/>
      <c r="N228" s="334"/>
      <c r="O228" s="362"/>
      <c r="P228" s="362"/>
      <c r="Q228" s="362"/>
      <c r="R228" s="363"/>
      <c r="S228" s="384"/>
      <c r="T228" s="385"/>
      <c r="U228" s="385"/>
      <c r="V228" s="385"/>
      <c r="W228" s="386"/>
    </row>
    <row r="229" spans="1:23" s="1" customFormat="1" ht="20.100000000000001" customHeight="1" x14ac:dyDescent="0.4">
      <c r="A229" s="411"/>
      <c r="B229" s="57"/>
      <c r="C229" s="394" t="s">
        <v>108</v>
      </c>
      <c r="D229" s="378"/>
      <c r="E229" s="378"/>
      <c r="F229" s="378"/>
      <c r="G229" s="378"/>
      <c r="H229" s="378"/>
      <c r="I229" s="378"/>
      <c r="J229" s="361"/>
      <c r="K229" s="417"/>
      <c r="L229" s="311"/>
      <c r="M229" s="311"/>
      <c r="N229" s="398"/>
      <c r="O229" s="399"/>
      <c r="P229" s="399"/>
      <c r="Q229" s="399"/>
      <c r="R229" s="400"/>
      <c r="S229" s="384"/>
      <c r="T229" s="385"/>
      <c r="U229" s="385"/>
      <c r="V229" s="385"/>
      <c r="W229" s="386"/>
    </row>
    <row r="230" spans="1:23" s="1" customFormat="1" ht="20.100000000000001" customHeight="1" x14ac:dyDescent="0.4">
      <c r="A230" s="411"/>
      <c r="B230" s="23"/>
      <c r="C230" s="241" t="s">
        <v>408</v>
      </c>
      <c r="D230" s="242"/>
      <c r="E230" s="242"/>
      <c r="F230" s="242"/>
      <c r="G230" s="242"/>
      <c r="H230" s="242"/>
      <c r="I230" s="243"/>
      <c r="J230" s="361"/>
      <c r="K230" s="417"/>
      <c r="L230" s="263"/>
      <c r="M230" s="263"/>
      <c r="N230" s="361" t="s">
        <v>416</v>
      </c>
      <c r="O230" s="362"/>
      <c r="P230" s="362"/>
      <c r="Q230" s="362"/>
      <c r="R230" s="363"/>
      <c r="S230" s="85"/>
      <c r="T230" s="86"/>
      <c r="U230" s="86"/>
      <c r="V230" s="86"/>
      <c r="W230" s="87"/>
    </row>
    <row r="231" spans="1:23" s="1" customFormat="1" ht="20.100000000000001" customHeight="1" x14ac:dyDescent="0.4">
      <c r="A231" s="411"/>
      <c r="B231" s="23"/>
      <c r="C231" s="244" t="s">
        <v>409</v>
      </c>
      <c r="D231" s="151"/>
      <c r="E231" s="151"/>
      <c r="F231" s="151"/>
      <c r="G231" s="151"/>
      <c r="H231" s="151"/>
      <c r="I231" s="245"/>
      <c r="J231" s="361"/>
      <c r="K231" s="417"/>
      <c r="L231" s="292"/>
      <c r="M231" s="292"/>
      <c r="N231" s="334"/>
      <c r="O231" s="362"/>
      <c r="P231" s="362"/>
      <c r="Q231" s="362"/>
      <c r="R231" s="363"/>
      <c r="S231" s="88"/>
      <c r="T231" s="88"/>
      <c r="U231" s="88"/>
      <c r="V231" s="88"/>
      <c r="W231" s="89"/>
    </row>
    <row r="232" spans="1:23" s="1" customFormat="1" ht="20.100000000000001" customHeight="1" thickBot="1" x14ac:dyDescent="0.45">
      <c r="A232" s="411"/>
      <c r="B232" s="70"/>
      <c r="C232" s="235" t="s">
        <v>410</v>
      </c>
      <c r="D232" s="236"/>
      <c r="E232" s="236"/>
      <c r="F232" s="236"/>
      <c r="G232" s="236"/>
      <c r="H232" s="236"/>
      <c r="I232" s="237"/>
      <c r="J232" s="418"/>
      <c r="K232" s="419"/>
      <c r="L232" s="368"/>
      <c r="M232" s="368"/>
      <c r="N232" s="364"/>
      <c r="O232" s="365"/>
      <c r="P232" s="365"/>
      <c r="Q232" s="365"/>
      <c r="R232" s="366"/>
      <c r="S232" s="90"/>
      <c r="T232" s="90"/>
      <c r="U232" s="90"/>
      <c r="V232" s="90"/>
      <c r="W232" s="91"/>
    </row>
    <row r="233" spans="1:23" s="1" customFormat="1" ht="20.100000000000001" customHeight="1" x14ac:dyDescent="0.4">
      <c r="A233" s="72"/>
      <c r="B233" s="71"/>
      <c r="C233" s="241"/>
      <c r="D233" s="242"/>
      <c r="E233" s="242"/>
      <c r="F233" s="242"/>
      <c r="G233" s="242"/>
      <c r="H233" s="242"/>
      <c r="I233" s="243"/>
      <c r="J233" s="264"/>
      <c r="K233" s="264"/>
      <c r="L233" s="263"/>
      <c r="M233" s="263"/>
      <c r="N233" s="92"/>
      <c r="O233" s="92"/>
      <c r="P233" s="92"/>
      <c r="Q233" s="92"/>
      <c r="R233" s="93"/>
      <c r="S233" s="92"/>
      <c r="T233" s="92"/>
      <c r="U233" s="92"/>
      <c r="V233" s="92"/>
      <c r="W233" s="93"/>
    </row>
    <row r="234" spans="1:23" s="1" customFormat="1" ht="20.100000000000001" customHeight="1" x14ac:dyDescent="0.4">
      <c r="A234" s="53"/>
      <c r="B234" s="23"/>
      <c r="C234" s="78"/>
      <c r="D234" s="79"/>
      <c r="E234" s="79"/>
      <c r="F234" s="79"/>
      <c r="G234" s="79"/>
      <c r="H234" s="79"/>
      <c r="I234" s="346"/>
      <c r="J234" s="329"/>
      <c r="K234" s="330"/>
      <c r="L234" s="78"/>
      <c r="M234" s="346"/>
      <c r="N234" s="78"/>
      <c r="O234" s="79"/>
      <c r="P234" s="79"/>
      <c r="Q234" s="79"/>
      <c r="R234" s="80"/>
      <c r="S234" s="78"/>
      <c r="T234" s="79"/>
      <c r="U234" s="79"/>
      <c r="V234" s="79"/>
      <c r="W234" s="80"/>
    </row>
    <row r="235" spans="1:23" s="1" customFormat="1" ht="19.5" customHeight="1" x14ac:dyDescent="0.4">
      <c r="A235" s="53"/>
      <c r="B235" s="23"/>
      <c r="C235" s="78"/>
      <c r="D235" s="79"/>
      <c r="E235" s="79"/>
      <c r="F235" s="79"/>
      <c r="G235" s="79"/>
      <c r="H235" s="79"/>
      <c r="I235" s="346"/>
      <c r="J235" s="329"/>
      <c r="K235" s="330"/>
      <c r="L235" s="78"/>
      <c r="M235" s="346"/>
      <c r="N235" s="78"/>
      <c r="O235" s="79"/>
      <c r="P235" s="79"/>
      <c r="Q235" s="79"/>
      <c r="R235" s="80"/>
      <c r="S235" s="78"/>
      <c r="T235" s="79"/>
      <c r="U235" s="79"/>
      <c r="V235" s="79"/>
      <c r="W235" s="80"/>
    </row>
    <row r="236" spans="1:23" ht="21" customHeight="1" x14ac:dyDescent="0.4">
      <c r="A236" s="53"/>
      <c r="B236" s="23"/>
      <c r="C236" s="78"/>
      <c r="D236" s="79"/>
      <c r="E236" s="79"/>
      <c r="F236" s="79"/>
      <c r="G236" s="79"/>
      <c r="H236" s="79"/>
      <c r="I236" s="346"/>
      <c r="J236" s="329"/>
      <c r="K236" s="330"/>
      <c r="L236" s="78"/>
      <c r="M236" s="346"/>
      <c r="N236" s="78"/>
      <c r="O236" s="79"/>
      <c r="P236" s="79"/>
      <c r="Q236" s="79"/>
      <c r="R236" s="80"/>
      <c r="S236" s="78"/>
      <c r="T236" s="79"/>
      <c r="U236" s="79"/>
      <c r="V236" s="79"/>
      <c r="W236" s="80"/>
    </row>
    <row r="237" spans="1:23" ht="21" customHeight="1" x14ac:dyDescent="0.4">
      <c r="A237" s="53"/>
      <c r="B237" s="23"/>
      <c r="C237" s="78"/>
      <c r="D237" s="79"/>
      <c r="E237" s="79"/>
      <c r="F237" s="79"/>
      <c r="G237" s="79"/>
      <c r="H237" s="79"/>
      <c r="I237" s="346"/>
      <c r="J237" s="329"/>
      <c r="K237" s="330"/>
      <c r="L237" s="78"/>
      <c r="M237" s="346"/>
      <c r="N237" s="78"/>
      <c r="O237" s="79"/>
      <c r="P237" s="79"/>
      <c r="Q237" s="79"/>
      <c r="R237" s="80"/>
      <c r="S237" s="78"/>
      <c r="T237" s="79"/>
      <c r="U237" s="79"/>
      <c r="V237" s="79"/>
      <c r="W237" s="80"/>
    </row>
    <row r="238" spans="1:23" ht="21" customHeight="1" x14ac:dyDescent="0.4">
      <c r="A238" s="53"/>
      <c r="B238" s="23"/>
      <c r="C238" s="78"/>
      <c r="D238" s="79"/>
      <c r="E238" s="79"/>
      <c r="F238" s="79"/>
      <c r="G238" s="79"/>
      <c r="H238" s="79"/>
      <c r="I238" s="346"/>
      <c r="J238" s="329"/>
      <c r="K238" s="330"/>
      <c r="L238" s="78"/>
      <c r="M238" s="346"/>
      <c r="N238" s="78"/>
      <c r="O238" s="79"/>
      <c r="P238" s="79"/>
      <c r="Q238" s="79"/>
      <c r="R238" s="80"/>
      <c r="S238" s="78"/>
      <c r="T238" s="79"/>
      <c r="U238" s="79"/>
      <c r="V238" s="79"/>
      <c r="W238" s="80"/>
    </row>
    <row r="239" spans="1:23" ht="21" customHeight="1" x14ac:dyDescent="0.4">
      <c r="A239" s="53"/>
      <c r="B239" s="23"/>
      <c r="C239" s="78"/>
      <c r="D239" s="79"/>
      <c r="E239" s="79"/>
      <c r="F239" s="79"/>
      <c r="G239" s="79"/>
      <c r="H239" s="79"/>
      <c r="I239" s="346"/>
      <c r="J239" s="329"/>
      <c r="K239" s="330"/>
      <c r="L239" s="78"/>
      <c r="M239" s="346"/>
      <c r="N239" s="78"/>
      <c r="O239" s="79"/>
      <c r="P239" s="79"/>
      <c r="Q239" s="79"/>
      <c r="R239" s="80"/>
      <c r="S239" s="78"/>
      <c r="T239" s="79"/>
      <c r="U239" s="79"/>
      <c r="V239" s="79"/>
      <c r="W239" s="80"/>
    </row>
    <row r="240" spans="1:23" ht="21" customHeight="1" x14ac:dyDescent="0.4">
      <c r="A240" s="53"/>
      <c r="B240" s="23"/>
      <c r="C240" s="78"/>
      <c r="D240" s="79"/>
      <c r="E240" s="79"/>
      <c r="F240" s="79"/>
      <c r="G240" s="79"/>
      <c r="H240" s="79"/>
      <c r="I240" s="346"/>
      <c r="J240" s="329"/>
      <c r="K240" s="330"/>
      <c r="L240" s="78"/>
      <c r="M240" s="346"/>
      <c r="N240" s="78"/>
      <c r="O240" s="79"/>
      <c r="P240" s="79"/>
      <c r="Q240" s="79"/>
      <c r="R240" s="80"/>
      <c r="S240" s="78"/>
      <c r="T240" s="79"/>
      <c r="U240" s="79"/>
      <c r="V240" s="79"/>
      <c r="W240" s="80"/>
    </row>
    <row r="241" spans="1:23" ht="21" customHeight="1" x14ac:dyDescent="0.4">
      <c r="A241" s="53"/>
      <c r="B241" s="23"/>
      <c r="C241" s="78"/>
      <c r="D241" s="79"/>
      <c r="E241" s="79"/>
      <c r="F241" s="79"/>
      <c r="G241" s="79"/>
      <c r="H241" s="79"/>
      <c r="I241" s="346"/>
      <c r="J241" s="329"/>
      <c r="K241" s="330"/>
      <c r="L241" s="78"/>
      <c r="M241" s="346"/>
      <c r="N241" s="78"/>
      <c r="O241" s="79"/>
      <c r="P241" s="79"/>
      <c r="Q241" s="79"/>
      <c r="R241" s="80"/>
      <c r="S241" s="78"/>
      <c r="T241" s="79"/>
      <c r="U241" s="79"/>
      <c r="V241" s="79"/>
      <c r="W241" s="80"/>
    </row>
    <row r="242" spans="1:23" ht="21" customHeight="1" x14ac:dyDescent="0.4">
      <c r="A242" s="53"/>
      <c r="B242" s="23"/>
      <c r="C242" s="78"/>
      <c r="D242" s="79"/>
      <c r="E242" s="79"/>
      <c r="F242" s="79"/>
      <c r="G242" s="79"/>
      <c r="H242" s="79"/>
      <c r="I242" s="346"/>
      <c r="J242" s="329"/>
      <c r="K242" s="330"/>
      <c r="L242" s="78"/>
      <c r="M242" s="346"/>
      <c r="N242" s="78"/>
      <c r="O242" s="79"/>
      <c r="P242" s="79"/>
      <c r="Q242" s="79"/>
      <c r="R242" s="80"/>
      <c r="S242" s="78"/>
      <c r="T242" s="79"/>
      <c r="U242" s="79"/>
      <c r="V242" s="79"/>
      <c r="W242" s="80"/>
    </row>
    <row r="243" spans="1:23" ht="21" customHeight="1" x14ac:dyDescent="0.4">
      <c r="A243" s="53"/>
      <c r="B243" s="23"/>
      <c r="C243" s="78"/>
      <c r="D243" s="79"/>
      <c r="E243" s="79"/>
      <c r="F243" s="79"/>
      <c r="G243" s="79"/>
      <c r="H243" s="79"/>
      <c r="I243" s="346"/>
      <c r="J243" s="329"/>
      <c r="K243" s="330"/>
      <c r="L243" s="78"/>
      <c r="M243" s="346"/>
      <c r="N243" s="78"/>
      <c r="O243" s="79"/>
      <c r="P243" s="79"/>
      <c r="Q243" s="79"/>
      <c r="R243" s="80"/>
      <c r="S243" s="78"/>
      <c r="T243" s="79"/>
      <c r="U243" s="79"/>
      <c r="V243" s="79"/>
      <c r="W243" s="80"/>
    </row>
    <row r="244" spans="1:23" ht="21" customHeight="1" thickBot="1" x14ac:dyDescent="0.45">
      <c r="A244" s="54"/>
      <c r="B244" s="24"/>
      <c r="C244" s="354"/>
      <c r="D244" s="355"/>
      <c r="E244" s="355"/>
      <c r="F244" s="355"/>
      <c r="G244" s="355"/>
      <c r="H244" s="355"/>
      <c r="I244" s="356"/>
      <c r="J244" s="357"/>
      <c r="K244" s="358"/>
      <c r="L244" s="359"/>
      <c r="M244" s="360"/>
      <c r="N244" s="81"/>
      <c r="O244" s="81"/>
      <c r="P244" s="81"/>
      <c r="Q244" s="81"/>
      <c r="R244" s="82"/>
      <c r="S244" s="81"/>
      <c r="T244" s="81"/>
      <c r="U244" s="81"/>
      <c r="V244" s="81"/>
      <c r="W244" s="82"/>
    </row>
    <row r="245" spans="1:23" ht="21" customHeight="1" x14ac:dyDescent="0.4">
      <c r="A245" s="8"/>
      <c r="B245" s="8"/>
    </row>
    <row r="246" spans="1:23" ht="21" customHeight="1" x14ac:dyDescent="0.4">
      <c r="A246" s="8"/>
      <c r="B246" s="8"/>
    </row>
    <row r="247" spans="1:23" ht="21" customHeight="1" x14ac:dyDescent="0.4">
      <c r="A247" s="8"/>
      <c r="B247" s="8"/>
    </row>
    <row r="248" spans="1:23" ht="21" customHeight="1" x14ac:dyDescent="0.4">
      <c r="A248" s="8"/>
      <c r="B248" s="8"/>
    </row>
    <row r="249" spans="1:23" ht="21" customHeight="1" x14ac:dyDescent="0.4">
      <c r="A249" s="8"/>
      <c r="B249" s="8"/>
    </row>
    <row r="250" spans="1:23" ht="21" customHeight="1" x14ac:dyDescent="0.4">
      <c r="A250" s="8"/>
      <c r="B250" s="8"/>
    </row>
  </sheetData>
  <mergeCells count="1190">
    <mergeCell ref="S205:W205"/>
    <mergeCell ref="D207:I207"/>
    <mergeCell ref="J207:K207"/>
    <mergeCell ref="N188:R188"/>
    <mergeCell ref="N189:R189"/>
    <mergeCell ref="N190:R190"/>
    <mergeCell ref="D213:I213"/>
    <mergeCell ref="J213:K213"/>
    <mergeCell ref="L213:M213"/>
    <mergeCell ref="N213:R213"/>
    <mergeCell ref="S213:W213"/>
    <mergeCell ref="D216:I216"/>
    <mergeCell ref="J216:K216"/>
    <mergeCell ref="L216:M216"/>
    <mergeCell ref="N216:R216"/>
    <mergeCell ref="S216:W216"/>
    <mergeCell ref="A218:A232"/>
    <mergeCell ref="A166:A194"/>
    <mergeCell ref="A195:A217"/>
    <mergeCell ref="J218:K232"/>
    <mergeCell ref="L187:M187"/>
    <mergeCell ref="N187:R187"/>
    <mergeCell ref="S187:W187"/>
    <mergeCell ref="D194:I194"/>
    <mergeCell ref="J194:K194"/>
    <mergeCell ref="L194:M194"/>
    <mergeCell ref="N194:R194"/>
    <mergeCell ref="S194:W194"/>
    <mergeCell ref="C189:C194"/>
    <mergeCell ref="C196:C201"/>
    <mergeCell ref="D201:I201"/>
    <mergeCell ref="J201:K201"/>
    <mergeCell ref="L201:M201"/>
    <mergeCell ref="N201:R201"/>
    <mergeCell ref="S201:W201"/>
    <mergeCell ref="N161:R161"/>
    <mergeCell ref="S161:W161"/>
    <mergeCell ref="C162:I162"/>
    <mergeCell ref="L207:M207"/>
    <mergeCell ref="N207:R207"/>
    <mergeCell ref="J172:K172"/>
    <mergeCell ref="L172:M172"/>
    <mergeCell ref="N172:R172"/>
    <mergeCell ref="D167:I167"/>
    <mergeCell ref="J167:K167"/>
    <mergeCell ref="L167:M167"/>
    <mergeCell ref="N167:R167"/>
    <mergeCell ref="S167:W167"/>
    <mergeCell ref="D173:I173"/>
    <mergeCell ref="J173:K173"/>
    <mergeCell ref="L173:M173"/>
    <mergeCell ref="N173:R173"/>
    <mergeCell ref="S173:W173"/>
    <mergeCell ref="S172:W172"/>
    <mergeCell ref="D179:I179"/>
    <mergeCell ref="J179:K179"/>
    <mergeCell ref="L179:M179"/>
    <mergeCell ref="N179:R179"/>
    <mergeCell ref="S179:W179"/>
    <mergeCell ref="L180:M180"/>
    <mergeCell ref="N199:R199"/>
    <mergeCell ref="L199:M199"/>
    <mergeCell ref="N197:R197"/>
    <mergeCell ref="N205:R205"/>
    <mergeCell ref="N203:R203"/>
    <mergeCell ref="N186:R186"/>
    <mergeCell ref="N184:R184"/>
    <mergeCell ref="J217:K217"/>
    <mergeCell ref="L217:M217"/>
    <mergeCell ref="C214:I214"/>
    <mergeCell ref="L215:M215"/>
    <mergeCell ref="C229:I229"/>
    <mergeCell ref="L229:M229"/>
    <mergeCell ref="C82:I82"/>
    <mergeCell ref="J82:K82"/>
    <mergeCell ref="L82:M82"/>
    <mergeCell ref="N82:R82"/>
    <mergeCell ref="S82:W82"/>
    <mergeCell ref="C163:I163"/>
    <mergeCell ref="J163:K163"/>
    <mergeCell ref="L163:M163"/>
    <mergeCell ref="N163:R163"/>
    <mergeCell ref="S163:W163"/>
    <mergeCell ref="C164:I164"/>
    <mergeCell ref="J164:K164"/>
    <mergeCell ref="L164:M164"/>
    <mergeCell ref="N164:R164"/>
    <mergeCell ref="S164:W164"/>
    <mergeCell ref="N218:R229"/>
    <mergeCell ref="C224:I224"/>
    <mergeCell ref="L224:M224"/>
    <mergeCell ref="C225:I225"/>
    <mergeCell ref="L225:M225"/>
    <mergeCell ref="C226:I226"/>
    <mergeCell ref="L226:M226"/>
    <mergeCell ref="C227:I227"/>
    <mergeCell ref="L227:M227"/>
    <mergeCell ref="C228:I228"/>
    <mergeCell ref="L228:M228"/>
    <mergeCell ref="J161:K161"/>
    <mergeCell ref="L161:M161"/>
    <mergeCell ref="N140:R140"/>
    <mergeCell ref="J137:K137"/>
    <mergeCell ref="J162:K162"/>
    <mergeCell ref="L162:M162"/>
    <mergeCell ref="N162:R162"/>
    <mergeCell ref="S162:W162"/>
    <mergeCell ref="C218:I218"/>
    <mergeCell ref="L218:M218"/>
    <mergeCell ref="S218:W229"/>
    <mergeCell ref="C219:I219"/>
    <mergeCell ref="L219:M219"/>
    <mergeCell ref="C220:I220"/>
    <mergeCell ref="L220:M220"/>
    <mergeCell ref="C221:I221"/>
    <mergeCell ref="L221:M221"/>
    <mergeCell ref="C222:I222"/>
    <mergeCell ref="L222:M222"/>
    <mergeCell ref="C223:I223"/>
    <mergeCell ref="L223:M223"/>
    <mergeCell ref="J202:K202"/>
    <mergeCell ref="L202:M202"/>
    <mergeCell ref="L212:M212"/>
    <mergeCell ref="N202:R202"/>
    <mergeCell ref="N217:R217"/>
    <mergeCell ref="J211:K211"/>
    <mergeCell ref="L211:M211"/>
    <mergeCell ref="N211:R211"/>
    <mergeCell ref="C217:I217"/>
    <mergeCell ref="D203:I203"/>
    <mergeCell ref="D205:I205"/>
    <mergeCell ref="J157:K157"/>
    <mergeCell ref="N141:R141"/>
    <mergeCell ref="J153:K153"/>
    <mergeCell ref="L153:M153"/>
    <mergeCell ref="A7:A22"/>
    <mergeCell ref="C165:I165"/>
    <mergeCell ref="C210:I210"/>
    <mergeCell ref="J210:K210"/>
    <mergeCell ref="L210:M210"/>
    <mergeCell ref="N210:R210"/>
    <mergeCell ref="C81:I81"/>
    <mergeCell ref="J81:K81"/>
    <mergeCell ref="C34:I34"/>
    <mergeCell ref="L34:M34"/>
    <mergeCell ref="N34:R34"/>
    <mergeCell ref="E47:I47"/>
    <mergeCell ref="C37:I37"/>
    <mergeCell ref="J59:K59"/>
    <mergeCell ref="D60:I60"/>
    <mergeCell ref="J60:K60"/>
    <mergeCell ref="C64:C70"/>
    <mergeCell ref="L66:M66"/>
    <mergeCell ref="N208:R208"/>
    <mergeCell ref="C209:I209"/>
    <mergeCell ref="J209:K209"/>
    <mergeCell ref="L209:M209"/>
    <mergeCell ref="N209:R209"/>
    <mergeCell ref="J124:K124"/>
    <mergeCell ref="L124:M124"/>
    <mergeCell ref="N124:R124"/>
    <mergeCell ref="J175:K175"/>
    <mergeCell ref="C161:I161"/>
    <mergeCell ref="J181:K181"/>
    <mergeCell ref="L181:M181"/>
    <mergeCell ref="N181:R181"/>
    <mergeCell ref="N178:R178"/>
    <mergeCell ref="L160:M160"/>
    <mergeCell ref="N160:R160"/>
    <mergeCell ref="N240:R240"/>
    <mergeCell ref="L195:M195"/>
    <mergeCell ref="N215:R215"/>
    <mergeCell ref="J215:K215"/>
    <mergeCell ref="J142:K142"/>
    <mergeCell ref="L141:M141"/>
    <mergeCell ref="L150:M150"/>
    <mergeCell ref="N150:R150"/>
    <mergeCell ref="N151:R151"/>
    <mergeCell ref="J149:K149"/>
    <mergeCell ref="L152:M152"/>
    <mergeCell ref="N152:R152"/>
    <mergeCell ref="J152:K152"/>
    <mergeCell ref="J155:K155"/>
    <mergeCell ref="L155:M155"/>
    <mergeCell ref="J160:K160"/>
    <mergeCell ref="N158:R158"/>
    <mergeCell ref="L158:M158"/>
    <mergeCell ref="J158:K158"/>
    <mergeCell ref="N155:R155"/>
    <mergeCell ref="J156:K156"/>
    <mergeCell ref="N153:R153"/>
    <mergeCell ref="J154:K154"/>
    <mergeCell ref="L154:M154"/>
    <mergeCell ref="L156:M156"/>
    <mergeCell ref="N156:R156"/>
    <mergeCell ref="J208:K208"/>
    <mergeCell ref="L208:M208"/>
    <mergeCell ref="J212:K212"/>
    <mergeCell ref="L184:M184"/>
    <mergeCell ref="J188:K188"/>
    <mergeCell ref="L192:M192"/>
    <mergeCell ref="J238:K238"/>
    <mergeCell ref="D168:I168"/>
    <mergeCell ref="D169:I169"/>
    <mergeCell ref="C211:I211"/>
    <mergeCell ref="J239:K239"/>
    <mergeCell ref="J240:K240"/>
    <mergeCell ref="J159:K159"/>
    <mergeCell ref="L159:M159"/>
    <mergeCell ref="N159:R159"/>
    <mergeCell ref="N214:R214"/>
    <mergeCell ref="J196:K196"/>
    <mergeCell ref="L196:M196"/>
    <mergeCell ref="N196:R196"/>
    <mergeCell ref="J171:K171"/>
    <mergeCell ref="L171:M171"/>
    <mergeCell ref="J168:K168"/>
    <mergeCell ref="L168:M168"/>
    <mergeCell ref="N168:R168"/>
    <mergeCell ref="J233:K233"/>
    <mergeCell ref="L233:M233"/>
    <mergeCell ref="L178:M178"/>
    <mergeCell ref="L193:M193"/>
    <mergeCell ref="N193:R193"/>
    <mergeCell ref="J195:K195"/>
    <mergeCell ref="L175:M175"/>
    <mergeCell ref="N175:R175"/>
    <mergeCell ref="J236:K236"/>
    <mergeCell ref="J237:K237"/>
    <mergeCell ref="J241:K241"/>
    <mergeCell ref="J242:K242"/>
    <mergeCell ref="J244:K244"/>
    <mergeCell ref="L244:M244"/>
    <mergeCell ref="N241:R241"/>
    <mergeCell ref="C243:I243"/>
    <mergeCell ref="N242:R242"/>
    <mergeCell ref="N230:R232"/>
    <mergeCell ref="C160:I160"/>
    <mergeCell ref="J243:K243"/>
    <mergeCell ref="L234:M234"/>
    <mergeCell ref="L235:M235"/>
    <mergeCell ref="L236:M236"/>
    <mergeCell ref="L237:M237"/>
    <mergeCell ref="L238:M238"/>
    <mergeCell ref="L239:M239"/>
    <mergeCell ref="L240:M240"/>
    <mergeCell ref="L241:M241"/>
    <mergeCell ref="L242:M242"/>
    <mergeCell ref="L243:M243"/>
    <mergeCell ref="J234:K234"/>
    <mergeCell ref="J235:K235"/>
    <mergeCell ref="L232:M232"/>
    <mergeCell ref="J197:K197"/>
    <mergeCell ref="L197:M197"/>
    <mergeCell ref="L203:M203"/>
    <mergeCell ref="C202:I202"/>
    <mergeCell ref="L205:M205"/>
    <mergeCell ref="D215:I215"/>
    <mergeCell ref="C208:I208"/>
    <mergeCell ref="N149:R149"/>
    <mergeCell ref="N7:R7"/>
    <mergeCell ref="N6:R6"/>
    <mergeCell ref="N47:R47"/>
    <mergeCell ref="L47:M47"/>
    <mergeCell ref="J47:K47"/>
    <mergeCell ref="J7:K7"/>
    <mergeCell ref="L7:M7"/>
    <mergeCell ref="N33:R33"/>
    <mergeCell ref="N212:R212"/>
    <mergeCell ref="N64:R64"/>
    <mergeCell ref="N244:R244"/>
    <mergeCell ref="N233:R233"/>
    <mergeCell ref="L230:M230"/>
    <mergeCell ref="C234:I234"/>
    <mergeCell ref="C235:I235"/>
    <mergeCell ref="C236:I236"/>
    <mergeCell ref="C237:I237"/>
    <mergeCell ref="C238:I238"/>
    <mergeCell ref="C239:I239"/>
    <mergeCell ref="C240:I240"/>
    <mergeCell ref="C241:I241"/>
    <mergeCell ref="C242:I242"/>
    <mergeCell ref="N243:R243"/>
    <mergeCell ref="N234:R234"/>
    <mergeCell ref="N235:R235"/>
    <mergeCell ref="N236:R236"/>
    <mergeCell ref="N237:R237"/>
    <mergeCell ref="N238:R238"/>
    <mergeCell ref="N239:R239"/>
    <mergeCell ref="L231:M231"/>
    <mergeCell ref="C244:I244"/>
    <mergeCell ref="N51:R51"/>
    <mergeCell ref="J54:K54"/>
    <mergeCell ref="N48:R48"/>
    <mergeCell ref="N46:R46"/>
    <mergeCell ref="N37:R37"/>
    <mergeCell ref="N40:R40"/>
    <mergeCell ref="L40:M40"/>
    <mergeCell ref="J40:K40"/>
    <mergeCell ref="J42:K42"/>
    <mergeCell ref="L48:M48"/>
    <mergeCell ref="L58:M58"/>
    <mergeCell ref="N54:R54"/>
    <mergeCell ref="N52:R52"/>
    <mergeCell ref="J53:K53"/>
    <mergeCell ref="L214:M214"/>
    <mergeCell ref="J204:K204"/>
    <mergeCell ref="J3:K3"/>
    <mergeCell ref="N23:R23"/>
    <mergeCell ref="L23:M23"/>
    <mergeCell ref="J23:K23"/>
    <mergeCell ref="L3:M3"/>
    <mergeCell ref="N26:R26"/>
    <mergeCell ref="L26:M26"/>
    <mergeCell ref="N13:R13"/>
    <mergeCell ref="J14:K14"/>
    <mergeCell ref="L14:M14"/>
    <mergeCell ref="N14:R14"/>
    <mergeCell ref="N12:R12"/>
    <mergeCell ref="J26:K26"/>
    <mergeCell ref="L21:M21"/>
    <mergeCell ref="N21:R21"/>
    <mergeCell ref="L149:M149"/>
    <mergeCell ref="J119:K119"/>
    <mergeCell ref="L119:M119"/>
    <mergeCell ref="J28:K28"/>
    <mergeCell ref="L46:M46"/>
    <mergeCell ref="J34:K34"/>
    <mergeCell ref="J27:K27"/>
    <mergeCell ref="L27:M27"/>
    <mergeCell ref="N27:R27"/>
    <mergeCell ref="L33:M33"/>
    <mergeCell ref="J33:K33"/>
    <mergeCell ref="L42:M42"/>
    <mergeCell ref="N42:R42"/>
    <mergeCell ref="L43:M43"/>
    <mergeCell ref="L36:M36"/>
    <mergeCell ref="N41:R41"/>
    <mergeCell ref="J44:K44"/>
    <mergeCell ref="L44:M44"/>
    <mergeCell ref="N44:R44"/>
    <mergeCell ref="J38:K38"/>
    <mergeCell ref="L38:M38"/>
    <mergeCell ref="N38:R38"/>
    <mergeCell ref="L64:M64"/>
    <mergeCell ref="N61:R61"/>
    <mergeCell ref="L53:M53"/>
    <mergeCell ref="N53:R53"/>
    <mergeCell ref="J51:K51"/>
    <mergeCell ref="J50:K50"/>
    <mergeCell ref="L50:M50"/>
    <mergeCell ref="N50:R50"/>
    <mergeCell ref="N43:R43"/>
    <mergeCell ref="L37:M37"/>
    <mergeCell ref="J46:K46"/>
    <mergeCell ref="J199:K199"/>
    <mergeCell ref="L185:M185"/>
    <mergeCell ref="N185:R185"/>
    <mergeCell ref="J180:K180"/>
    <mergeCell ref="N67:R67"/>
    <mergeCell ref="N58:R58"/>
    <mergeCell ref="L70:M70"/>
    <mergeCell ref="N70:R70"/>
    <mergeCell ref="L129:M129"/>
    <mergeCell ref="C28:I28"/>
    <mergeCell ref="C30:C31"/>
    <mergeCell ref="D31:I31"/>
    <mergeCell ref="D30:I30"/>
    <mergeCell ref="J29:K29"/>
    <mergeCell ref="C29:I29"/>
    <mergeCell ref="N32:R32"/>
    <mergeCell ref="N30:R30"/>
    <mergeCell ref="L30:M30"/>
    <mergeCell ref="J30:K30"/>
    <mergeCell ref="N31:R31"/>
    <mergeCell ref="L31:M31"/>
    <mergeCell ref="J31:K31"/>
    <mergeCell ref="J32:K32"/>
    <mergeCell ref="J45:K45"/>
    <mergeCell ref="L45:M45"/>
    <mergeCell ref="N45:R45"/>
    <mergeCell ref="C41:I41"/>
    <mergeCell ref="J41:K41"/>
    <mergeCell ref="N29:R29"/>
    <mergeCell ref="L29:M29"/>
    <mergeCell ref="J37:K37"/>
    <mergeCell ref="J35:K35"/>
    <mergeCell ref="L169:M169"/>
    <mergeCell ref="J150:K150"/>
    <mergeCell ref="L151:M151"/>
    <mergeCell ref="J151:K151"/>
    <mergeCell ref="C166:I166"/>
    <mergeCell ref="J166:K166"/>
    <mergeCell ref="L166:M166"/>
    <mergeCell ref="N166:R166"/>
    <mergeCell ref="J205:K205"/>
    <mergeCell ref="J203:K203"/>
    <mergeCell ref="J214:K214"/>
    <mergeCell ref="D197:I197"/>
    <mergeCell ref="C188:I188"/>
    <mergeCell ref="D193:I193"/>
    <mergeCell ref="C182:C187"/>
    <mergeCell ref="D185:I185"/>
    <mergeCell ref="D177:I177"/>
    <mergeCell ref="N198:R198"/>
    <mergeCell ref="N195:R195"/>
    <mergeCell ref="J190:K190"/>
    <mergeCell ref="L190:M190"/>
    <mergeCell ref="D186:I186"/>
    <mergeCell ref="J186:K186"/>
    <mergeCell ref="L186:M186"/>
    <mergeCell ref="D189:I189"/>
    <mergeCell ref="D190:I190"/>
    <mergeCell ref="J193:K193"/>
    <mergeCell ref="L204:M204"/>
    <mergeCell ref="N204:R204"/>
    <mergeCell ref="J200:K200"/>
    <mergeCell ref="L200:M200"/>
    <mergeCell ref="N200:R200"/>
    <mergeCell ref="N148:R148"/>
    <mergeCell ref="J132:K132"/>
    <mergeCell ref="L131:M131"/>
    <mergeCell ref="N131:R131"/>
    <mergeCell ref="N192:R192"/>
    <mergeCell ref="J184:K184"/>
    <mergeCell ref="J189:K189"/>
    <mergeCell ref="N180:R180"/>
    <mergeCell ref="J198:K198"/>
    <mergeCell ref="L198:M198"/>
    <mergeCell ref="J185:K185"/>
    <mergeCell ref="D187:I187"/>
    <mergeCell ref="J187:K187"/>
    <mergeCell ref="N129:R129"/>
    <mergeCell ref="J130:K130"/>
    <mergeCell ref="L138:M138"/>
    <mergeCell ref="N138:R138"/>
    <mergeCell ref="J134:K134"/>
    <mergeCell ref="L135:M135"/>
    <mergeCell ref="L132:M132"/>
    <mergeCell ref="N132:R132"/>
    <mergeCell ref="N133:R133"/>
    <mergeCell ref="N135:R135"/>
    <mergeCell ref="J133:K133"/>
    <mergeCell ref="L133:M133"/>
    <mergeCell ref="J139:K139"/>
    <mergeCell ref="L139:M139"/>
    <mergeCell ref="N139:R139"/>
    <mergeCell ref="J135:K135"/>
    <mergeCell ref="J131:K131"/>
    <mergeCell ref="N130:R130"/>
    <mergeCell ref="J169:K169"/>
    <mergeCell ref="L121:M121"/>
    <mergeCell ref="L125:M125"/>
    <mergeCell ref="L120:M120"/>
    <mergeCell ref="N120:R120"/>
    <mergeCell ref="J206:K206"/>
    <mergeCell ref="L206:M206"/>
    <mergeCell ref="N206:R206"/>
    <mergeCell ref="L189:M189"/>
    <mergeCell ref="L188:M188"/>
    <mergeCell ref="L191:M191"/>
    <mergeCell ref="N191:R191"/>
    <mergeCell ref="J192:K192"/>
    <mergeCell ref="J191:K191"/>
    <mergeCell ref="N154:R154"/>
    <mergeCell ref="J177:K177"/>
    <mergeCell ref="L177:M177"/>
    <mergeCell ref="N176:R176"/>
    <mergeCell ref="L176:M176"/>
    <mergeCell ref="L157:M157"/>
    <mergeCell ref="N157:R157"/>
    <mergeCell ref="L130:M130"/>
    <mergeCell ref="J183:K183"/>
    <mergeCell ref="L183:M183"/>
    <mergeCell ref="N183:R183"/>
    <mergeCell ref="J141:K141"/>
    <mergeCell ref="J182:K182"/>
    <mergeCell ref="L182:M182"/>
    <mergeCell ref="N182:R182"/>
    <mergeCell ref="N170:R170"/>
    <mergeCell ref="J178:K178"/>
    <mergeCell ref="J148:K148"/>
    <mergeCell ref="L148:M148"/>
    <mergeCell ref="N107:R107"/>
    <mergeCell ref="L110:M110"/>
    <mergeCell ref="N101:R101"/>
    <mergeCell ref="L102:M102"/>
    <mergeCell ref="J176:K176"/>
    <mergeCell ref="N171:R171"/>
    <mergeCell ref="N177:R177"/>
    <mergeCell ref="L142:M142"/>
    <mergeCell ref="N142:R142"/>
    <mergeCell ref="J144:K144"/>
    <mergeCell ref="L144:M144"/>
    <mergeCell ref="N126:R126"/>
    <mergeCell ref="N116:R116"/>
    <mergeCell ref="J120:K120"/>
    <mergeCell ref="L134:M134"/>
    <mergeCell ref="N134:R134"/>
    <mergeCell ref="J147:K147"/>
    <mergeCell ref="J140:K140"/>
    <mergeCell ref="L137:M137"/>
    <mergeCell ref="N137:R137"/>
    <mergeCell ref="J138:K138"/>
    <mergeCell ref="J165:K165"/>
    <mergeCell ref="L165:M165"/>
    <mergeCell ref="N165:R165"/>
    <mergeCell ref="L147:M147"/>
    <mergeCell ref="N147:R147"/>
    <mergeCell ref="L140:M140"/>
    <mergeCell ref="J136:K136"/>
    <mergeCell ref="L136:M136"/>
    <mergeCell ref="N136:R136"/>
    <mergeCell ref="L126:M126"/>
    <mergeCell ref="J121:K121"/>
    <mergeCell ref="J89:K89"/>
    <mergeCell ref="N108:R108"/>
    <mergeCell ref="N102:R102"/>
    <mergeCell ref="L101:M101"/>
    <mergeCell ref="J111:K111"/>
    <mergeCell ref="N110:R110"/>
    <mergeCell ref="J116:K116"/>
    <mergeCell ref="L116:M116"/>
    <mergeCell ref="L115:M115"/>
    <mergeCell ref="J110:K110"/>
    <mergeCell ref="N119:R119"/>
    <mergeCell ref="J123:K123"/>
    <mergeCell ref="N121:R121"/>
    <mergeCell ref="L123:M123"/>
    <mergeCell ref="N123:R123"/>
    <mergeCell ref="J115:K115"/>
    <mergeCell ref="J109:K109"/>
    <mergeCell ref="L109:M109"/>
    <mergeCell ref="N109:R109"/>
    <mergeCell ref="N115:R115"/>
    <mergeCell ref="J108:K108"/>
    <mergeCell ref="L108:M108"/>
    <mergeCell ref="J112:K112"/>
    <mergeCell ref="N111:R111"/>
    <mergeCell ref="L95:M95"/>
    <mergeCell ref="N95:R95"/>
    <mergeCell ref="L112:M112"/>
    <mergeCell ref="N112:R112"/>
    <mergeCell ref="J113:K113"/>
    <mergeCell ref="L113:M113"/>
    <mergeCell ref="N113:R113"/>
    <mergeCell ref="L111:M111"/>
    <mergeCell ref="N18:R18"/>
    <mergeCell ref="D19:I19"/>
    <mergeCell ref="J19:K19"/>
    <mergeCell ref="L19:M19"/>
    <mergeCell ref="N19:R19"/>
    <mergeCell ref="C20:I20"/>
    <mergeCell ref="J20:K20"/>
    <mergeCell ref="N20:R20"/>
    <mergeCell ref="J78:K78"/>
    <mergeCell ref="J72:K72"/>
    <mergeCell ref="L80:M80"/>
    <mergeCell ref="L86:M86"/>
    <mergeCell ref="N86:R86"/>
    <mergeCell ref="L78:M78"/>
    <mergeCell ref="N68:R68"/>
    <mergeCell ref="L69:M69"/>
    <mergeCell ref="N69:R69"/>
    <mergeCell ref="N65:R65"/>
    <mergeCell ref="N63:R63"/>
    <mergeCell ref="L63:M63"/>
    <mergeCell ref="N36:R36"/>
    <mergeCell ref="L32:M32"/>
    <mergeCell ref="J43:K43"/>
    <mergeCell ref="C33:I33"/>
    <mergeCell ref="C32:I32"/>
    <mergeCell ref="N28:R28"/>
    <mergeCell ref="L28:M28"/>
    <mergeCell ref="L35:M35"/>
    <mergeCell ref="N35:R35"/>
    <mergeCell ref="N55:R55"/>
    <mergeCell ref="J63:K63"/>
    <mergeCell ref="N49:R49"/>
    <mergeCell ref="N8:R8"/>
    <mergeCell ref="L11:M11"/>
    <mergeCell ref="C12:I12"/>
    <mergeCell ref="J12:K12"/>
    <mergeCell ref="L12:M12"/>
    <mergeCell ref="C13:I13"/>
    <mergeCell ref="C16:I16"/>
    <mergeCell ref="L13:M13"/>
    <mergeCell ref="C10:I10"/>
    <mergeCell ref="J10:K10"/>
    <mergeCell ref="L10:M10"/>
    <mergeCell ref="N10:R10"/>
    <mergeCell ref="N9:R9"/>
    <mergeCell ref="N15:R15"/>
    <mergeCell ref="N25:R25"/>
    <mergeCell ref="J24:K24"/>
    <mergeCell ref="L24:M24"/>
    <mergeCell ref="N24:R24"/>
    <mergeCell ref="J25:K25"/>
    <mergeCell ref="J18:K18"/>
    <mergeCell ref="C17:K17"/>
    <mergeCell ref="J22:K22"/>
    <mergeCell ref="L22:M22"/>
    <mergeCell ref="N22:R22"/>
    <mergeCell ref="C22:I22"/>
    <mergeCell ref="N16:R16"/>
    <mergeCell ref="N17:R17"/>
    <mergeCell ref="N11:R11"/>
    <mergeCell ref="C9:I9"/>
    <mergeCell ref="J9:K9"/>
    <mergeCell ref="L9:M9"/>
    <mergeCell ref="C18:C19"/>
    <mergeCell ref="J70:K70"/>
    <mergeCell ref="J73:K73"/>
    <mergeCell ref="D51:I51"/>
    <mergeCell ref="D45:I45"/>
    <mergeCell ref="C40:I40"/>
    <mergeCell ref="D64:I64"/>
    <mergeCell ref="D61:I61"/>
    <mergeCell ref="J61:K61"/>
    <mergeCell ref="J67:K67"/>
    <mergeCell ref="D69:I69"/>
    <mergeCell ref="J69:K69"/>
    <mergeCell ref="D66:I66"/>
    <mergeCell ref="D42:I42"/>
    <mergeCell ref="D70:I70"/>
    <mergeCell ref="D46:D49"/>
    <mergeCell ref="E46:I46"/>
    <mergeCell ref="E49:I49"/>
    <mergeCell ref="J66:K66"/>
    <mergeCell ref="J55:K55"/>
    <mergeCell ref="J52:K52"/>
    <mergeCell ref="C42:C49"/>
    <mergeCell ref="D68:I68"/>
    <mergeCell ref="C50:I50"/>
    <mergeCell ref="D59:I59"/>
    <mergeCell ref="C63:I63"/>
    <mergeCell ref="J49:K49"/>
    <mergeCell ref="J48:K48"/>
    <mergeCell ref="C6:I6"/>
    <mergeCell ref="J6:K6"/>
    <mergeCell ref="L6:M6"/>
    <mergeCell ref="C7:I7"/>
    <mergeCell ref="L67:M67"/>
    <mergeCell ref="L54:M54"/>
    <mergeCell ref="L57:M57"/>
    <mergeCell ref="J56:K56"/>
    <mergeCell ref="J57:K57"/>
    <mergeCell ref="L61:M61"/>
    <mergeCell ref="J68:K68"/>
    <mergeCell ref="C51:C54"/>
    <mergeCell ref="D53:I53"/>
    <mergeCell ref="J65:K65"/>
    <mergeCell ref="D58:I58"/>
    <mergeCell ref="D54:I54"/>
    <mergeCell ref="J58:K58"/>
    <mergeCell ref="J16:K16"/>
    <mergeCell ref="J13:K13"/>
    <mergeCell ref="L16:M16"/>
    <mergeCell ref="D18:I18"/>
    <mergeCell ref="L18:M18"/>
    <mergeCell ref="L56:M56"/>
    <mergeCell ref="L49:M49"/>
    <mergeCell ref="L52:M52"/>
    <mergeCell ref="L55:M55"/>
    <mergeCell ref="L41:M41"/>
    <mergeCell ref="C21:I21"/>
    <mergeCell ref="J21:K21"/>
    <mergeCell ref="D14:I14"/>
    <mergeCell ref="D15:I15"/>
    <mergeCell ref="C14:C15"/>
    <mergeCell ref="J15:K15"/>
    <mergeCell ref="L15:M15"/>
    <mergeCell ref="C11:I11"/>
    <mergeCell ref="J11:K11"/>
    <mergeCell ref="C38:I38"/>
    <mergeCell ref="C24:C25"/>
    <mergeCell ref="D25:I25"/>
    <mergeCell ref="L51:M51"/>
    <mergeCell ref="J64:K64"/>
    <mergeCell ref="D65:I65"/>
    <mergeCell ref="L59:M59"/>
    <mergeCell ref="L20:M20"/>
    <mergeCell ref="C23:I23"/>
    <mergeCell ref="L25:M25"/>
    <mergeCell ref="L60:M60"/>
    <mergeCell ref="C55:I55"/>
    <mergeCell ref="J62:K62"/>
    <mergeCell ref="L62:M62"/>
    <mergeCell ref="C8:I8"/>
    <mergeCell ref="J8:K8"/>
    <mergeCell ref="L8:M8"/>
    <mergeCell ref="L17:M17"/>
    <mergeCell ref="J94:K94"/>
    <mergeCell ref="J114:K114"/>
    <mergeCell ref="N105:R105"/>
    <mergeCell ref="J106:K106"/>
    <mergeCell ref="L106:M106"/>
    <mergeCell ref="N106:R106"/>
    <mergeCell ref="J100:K100"/>
    <mergeCell ref="L93:M93"/>
    <mergeCell ref="N93:R93"/>
    <mergeCell ref="N75:R75"/>
    <mergeCell ref="J101:K101"/>
    <mergeCell ref="L81:M81"/>
    <mergeCell ref="N81:R81"/>
    <mergeCell ref="N76:R76"/>
    <mergeCell ref="J80:K80"/>
    <mergeCell ref="J79:K79"/>
    <mergeCell ref="L79:M79"/>
    <mergeCell ref="J75:K75"/>
    <mergeCell ref="L75:M75"/>
    <mergeCell ref="J96:K96"/>
    <mergeCell ref="J98:K98"/>
    <mergeCell ref="L98:M98"/>
    <mergeCell ref="N98:R98"/>
    <mergeCell ref="J88:K88"/>
    <mergeCell ref="L88:M88"/>
    <mergeCell ref="N88:R88"/>
    <mergeCell ref="J85:K85"/>
    <mergeCell ref="L85:M85"/>
    <mergeCell ref="C230:I230"/>
    <mergeCell ref="C233:I233"/>
    <mergeCell ref="C231:I231"/>
    <mergeCell ref="C139:I139"/>
    <mergeCell ref="C175:C180"/>
    <mergeCell ref="D200:I200"/>
    <mergeCell ref="C135:I135"/>
    <mergeCell ref="C140:I140"/>
    <mergeCell ref="D212:I212"/>
    <mergeCell ref="D170:I170"/>
    <mergeCell ref="C153:I153"/>
    <mergeCell ref="C154:I154"/>
    <mergeCell ref="C144:I144"/>
    <mergeCell ref="D191:I191"/>
    <mergeCell ref="D198:I198"/>
    <mergeCell ref="D204:I204"/>
    <mergeCell ref="D206:I206"/>
    <mergeCell ref="D196:I196"/>
    <mergeCell ref="C146:I146"/>
    <mergeCell ref="D192:I192"/>
    <mergeCell ref="D180:I180"/>
    <mergeCell ref="C155:I155"/>
    <mergeCell ref="C156:I156"/>
    <mergeCell ref="C151:I151"/>
    <mergeCell ref="C142:I142"/>
    <mergeCell ref="C158:I158"/>
    <mergeCell ref="C148:I148"/>
    <mergeCell ref="C136:I136"/>
    <mergeCell ref="C203:C207"/>
    <mergeCell ref="D183:I183"/>
    <mergeCell ref="D178:I178"/>
    <mergeCell ref="D182:I182"/>
    <mergeCell ref="D184:I184"/>
    <mergeCell ref="C232:I232"/>
    <mergeCell ref="L100:M100"/>
    <mergeCell ref="N100:R100"/>
    <mergeCell ref="C101:I101"/>
    <mergeCell ref="C126:I126"/>
    <mergeCell ref="C111:I111"/>
    <mergeCell ref="C122:I122"/>
    <mergeCell ref="C125:I125"/>
    <mergeCell ref="D129:I129"/>
    <mergeCell ref="C128:I128"/>
    <mergeCell ref="C118:I118"/>
    <mergeCell ref="C127:I127"/>
    <mergeCell ref="C120:I120"/>
    <mergeCell ref="C123:I123"/>
    <mergeCell ref="C119:I119"/>
    <mergeCell ref="C117:I117"/>
    <mergeCell ref="C104:I104"/>
    <mergeCell ref="C112:I112"/>
    <mergeCell ref="L104:M104"/>
    <mergeCell ref="N104:R104"/>
    <mergeCell ref="N103:R103"/>
    <mergeCell ref="L103:M103"/>
    <mergeCell ref="J102:K102"/>
    <mergeCell ref="L105:M105"/>
    <mergeCell ref="J129:K129"/>
    <mergeCell ref="J128:K128"/>
    <mergeCell ref="L128:M128"/>
    <mergeCell ref="N128:R128"/>
    <mergeCell ref="D176:I176"/>
    <mergeCell ref="L174:M174"/>
    <mergeCell ref="N174:R174"/>
    <mergeCell ref="D24:I24"/>
    <mergeCell ref="C152:I152"/>
    <mergeCell ref="D130:I130"/>
    <mergeCell ref="D131:I131"/>
    <mergeCell ref="D132:I132"/>
    <mergeCell ref="D133:I133"/>
    <mergeCell ref="C129:C133"/>
    <mergeCell ref="C137:I137"/>
    <mergeCell ref="C147:I147"/>
    <mergeCell ref="C143:I143"/>
    <mergeCell ref="C145:I145"/>
    <mergeCell ref="C138:I138"/>
    <mergeCell ref="D134:I134"/>
    <mergeCell ref="C124:I124"/>
    <mergeCell ref="C96:I96"/>
    <mergeCell ref="C79:I79"/>
    <mergeCell ref="C86:I86"/>
    <mergeCell ref="N59:R59"/>
    <mergeCell ref="J93:K93"/>
    <mergeCell ref="L107:M107"/>
    <mergeCell ref="J127:K127"/>
    <mergeCell ref="L127:M127"/>
    <mergeCell ref="L117:M117"/>
    <mergeCell ref="N74:R74"/>
    <mergeCell ref="D109:I109"/>
    <mergeCell ref="N85:R85"/>
    <mergeCell ref="L77:M77"/>
    <mergeCell ref="N78:R78"/>
    <mergeCell ref="N89:R89"/>
    <mergeCell ref="D57:I57"/>
    <mergeCell ref="C56:C62"/>
    <mergeCell ref="D67:I67"/>
    <mergeCell ref="D56:I56"/>
    <mergeCell ref="C76:I76"/>
    <mergeCell ref="C78:I78"/>
    <mergeCell ref="C80:I80"/>
    <mergeCell ref="C74:I74"/>
    <mergeCell ref="D175:I175"/>
    <mergeCell ref="D172:I172"/>
    <mergeCell ref="D171:I171"/>
    <mergeCell ref="C174:I174"/>
    <mergeCell ref="C168:C173"/>
    <mergeCell ref="D62:I62"/>
    <mergeCell ref="C116:I116"/>
    <mergeCell ref="D110:I110"/>
    <mergeCell ref="N127:R127"/>
    <mergeCell ref="J126:K126"/>
    <mergeCell ref="C121:I121"/>
    <mergeCell ref="N114:R114"/>
    <mergeCell ref="L65:M65"/>
    <mergeCell ref="N92:R92"/>
    <mergeCell ref="L91:M91"/>
    <mergeCell ref="J99:K99"/>
    <mergeCell ref="L99:M99"/>
    <mergeCell ref="N99:R99"/>
    <mergeCell ref="N84:R84"/>
    <mergeCell ref="N80:R80"/>
    <mergeCell ref="N79:R79"/>
    <mergeCell ref="J77:K77"/>
    <mergeCell ref="L74:M74"/>
    <mergeCell ref="L76:M76"/>
    <mergeCell ref="C71:I71"/>
    <mergeCell ref="C75:I75"/>
    <mergeCell ref="N73:R73"/>
    <mergeCell ref="C97:I97"/>
    <mergeCell ref="J97:K97"/>
    <mergeCell ref="L97:M97"/>
    <mergeCell ref="L94:M94"/>
    <mergeCell ref="L89:M89"/>
    <mergeCell ref="N77:R77"/>
    <mergeCell ref="N71:R71"/>
    <mergeCell ref="C150:I150"/>
    <mergeCell ref="C159:I159"/>
    <mergeCell ref="C141:I141"/>
    <mergeCell ref="C113:I113"/>
    <mergeCell ref="C114:I114"/>
    <mergeCell ref="C115:I115"/>
    <mergeCell ref="C105:I105"/>
    <mergeCell ref="C103:I103"/>
    <mergeCell ref="C108:C110"/>
    <mergeCell ref="C102:I102"/>
    <mergeCell ref="C100:I100"/>
    <mergeCell ref="J74:K74"/>
    <mergeCell ref="J86:K86"/>
    <mergeCell ref="J83:K83"/>
    <mergeCell ref="J92:K92"/>
    <mergeCell ref="N125:R125"/>
    <mergeCell ref="N91:R91"/>
    <mergeCell ref="L92:M92"/>
    <mergeCell ref="J87:K87"/>
    <mergeCell ref="L87:M87"/>
    <mergeCell ref="N87:R87"/>
    <mergeCell ref="J90:K90"/>
    <mergeCell ref="C95:I95"/>
    <mergeCell ref="C72:I72"/>
    <mergeCell ref="N169:R169"/>
    <mergeCell ref="J170:K170"/>
    <mergeCell ref="L170:M170"/>
    <mergeCell ref="J174:K174"/>
    <mergeCell ref="C106:I106"/>
    <mergeCell ref="C107:I107"/>
    <mergeCell ref="D108:I108"/>
    <mergeCell ref="L96:M96"/>
    <mergeCell ref="N96:R96"/>
    <mergeCell ref="N94:R94"/>
    <mergeCell ref="L83:M83"/>
    <mergeCell ref="N83:R83"/>
    <mergeCell ref="J84:K84"/>
    <mergeCell ref="L84:M84"/>
    <mergeCell ref="N97:R97"/>
    <mergeCell ref="L73:M73"/>
    <mergeCell ref="J125:K125"/>
    <mergeCell ref="N122:R122"/>
    <mergeCell ref="J118:K118"/>
    <mergeCell ref="L118:M118"/>
    <mergeCell ref="N118:R118"/>
    <mergeCell ref="J122:K122"/>
    <mergeCell ref="L90:M90"/>
    <mergeCell ref="N90:R90"/>
    <mergeCell ref="L122:M122"/>
    <mergeCell ref="J107:K107"/>
    <mergeCell ref="N117:R117"/>
    <mergeCell ref="J117:K117"/>
    <mergeCell ref="J95:K95"/>
    <mergeCell ref="L114:M114"/>
    <mergeCell ref="S14:W14"/>
    <mergeCell ref="S15:W15"/>
    <mergeCell ref="S16:W16"/>
    <mergeCell ref="S17:W17"/>
    <mergeCell ref="S18:W18"/>
    <mergeCell ref="S19:W19"/>
    <mergeCell ref="S38:W38"/>
    <mergeCell ref="A23:A40"/>
    <mergeCell ref="A41:A54"/>
    <mergeCell ref="C36:I36"/>
    <mergeCell ref="J36:K36"/>
    <mergeCell ref="J104:K104"/>
    <mergeCell ref="J103:K103"/>
    <mergeCell ref="C99:I99"/>
    <mergeCell ref="C87:I87"/>
    <mergeCell ref="J105:K105"/>
    <mergeCell ref="C98:I98"/>
    <mergeCell ref="C92:I92"/>
    <mergeCell ref="C94:I94"/>
    <mergeCell ref="C91:I91"/>
    <mergeCell ref="C93:I93"/>
    <mergeCell ref="J91:K91"/>
    <mergeCell ref="J71:K71"/>
    <mergeCell ref="C35:I35"/>
    <mergeCell ref="C77:I77"/>
    <mergeCell ref="J76:K76"/>
    <mergeCell ref="C73:I73"/>
    <mergeCell ref="D44:I44"/>
    <mergeCell ref="D43:I43"/>
    <mergeCell ref="D52:I52"/>
    <mergeCell ref="E48:I48"/>
    <mergeCell ref="N56:R56"/>
    <mergeCell ref="S9:W9"/>
    <mergeCell ref="S10:W10"/>
    <mergeCell ref="S6:W6"/>
    <mergeCell ref="S7:W7"/>
    <mergeCell ref="S8:W8"/>
    <mergeCell ref="C39:I39"/>
    <mergeCell ref="J39:K39"/>
    <mergeCell ref="L39:M39"/>
    <mergeCell ref="N39:R39"/>
    <mergeCell ref="S20:W20"/>
    <mergeCell ref="S21:W21"/>
    <mergeCell ref="S22:W22"/>
    <mergeCell ref="S23:W23"/>
    <mergeCell ref="S24:W24"/>
    <mergeCell ref="S25:W25"/>
    <mergeCell ref="S26:W26"/>
    <mergeCell ref="S27:W27"/>
    <mergeCell ref="C26:I26"/>
    <mergeCell ref="D27:I27"/>
    <mergeCell ref="S28:W28"/>
    <mergeCell ref="S11:W11"/>
    <mergeCell ref="S12:W12"/>
    <mergeCell ref="S29:W29"/>
    <mergeCell ref="S30:W30"/>
    <mergeCell ref="S31:W31"/>
    <mergeCell ref="S32:W32"/>
    <mergeCell ref="S33:W33"/>
    <mergeCell ref="S34:W34"/>
    <mergeCell ref="S35:W35"/>
    <mergeCell ref="S36:W36"/>
    <mergeCell ref="S37:W37"/>
    <mergeCell ref="S13:W13"/>
    <mergeCell ref="A55:A73"/>
    <mergeCell ref="A74:A90"/>
    <mergeCell ref="A91:A104"/>
    <mergeCell ref="A105:A118"/>
    <mergeCell ref="A119:A127"/>
    <mergeCell ref="A128:A165"/>
    <mergeCell ref="J146:K146"/>
    <mergeCell ref="L146:M146"/>
    <mergeCell ref="N146:R146"/>
    <mergeCell ref="J145:K145"/>
    <mergeCell ref="L145:M145"/>
    <mergeCell ref="N145:R145"/>
    <mergeCell ref="J143:K143"/>
    <mergeCell ref="L143:M143"/>
    <mergeCell ref="N143:R143"/>
    <mergeCell ref="N144:R144"/>
    <mergeCell ref="C181:I181"/>
    <mergeCell ref="N57:R57"/>
    <mergeCell ref="N62:R62"/>
    <mergeCell ref="N60:R60"/>
    <mergeCell ref="L71:M71"/>
    <mergeCell ref="L72:M72"/>
    <mergeCell ref="N72:R72"/>
    <mergeCell ref="L68:M68"/>
    <mergeCell ref="N66:R66"/>
    <mergeCell ref="C84:C85"/>
    <mergeCell ref="C88:I88"/>
    <mergeCell ref="D84:I84"/>
    <mergeCell ref="D85:I85"/>
    <mergeCell ref="C83:I83"/>
    <mergeCell ref="C89:I89"/>
    <mergeCell ref="C90:I90"/>
    <mergeCell ref="D199:I199"/>
    <mergeCell ref="C195:I195"/>
    <mergeCell ref="C157:I157"/>
    <mergeCell ref="C149:I149"/>
    <mergeCell ref="S47:W47"/>
    <mergeCell ref="S48:W48"/>
    <mergeCell ref="S49:W49"/>
    <mergeCell ref="S50:W50"/>
    <mergeCell ref="S51:W51"/>
    <mergeCell ref="S52:W52"/>
    <mergeCell ref="S53:W53"/>
    <mergeCell ref="S54:W54"/>
    <mergeCell ref="S55:W55"/>
    <mergeCell ref="S39:W39"/>
    <mergeCell ref="S40:W40"/>
    <mergeCell ref="S41:W41"/>
    <mergeCell ref="S42:W42"/>
    <mergeCell ref="S43:W43"/>
    <mergeCell ref="S44:W44"/>
    <mergeCell ref="S45:W45"/>
    <mergeCell ref="S46:W46"/>
    <mergeCell ref="S65:W65"/>
    <mergeCell ref="S66:W66"/>
    <mergeCell ref="S67:W67"/>
    <mergeCell ref="S68:W68"/>
    <mergeCell ref="S69:W69"/>
    <mergeCell ref="S70:W70"/>
    <mergeCell ref="S71:W71"/>
    <mergeCell ref="S72:W72"/>
    <mergeCell ref="S73:W73"/>
    <mergeCell ref="S56:W56"/>
    <mergeCell ref="S57:W57"/>
    <mergeCell ref="S58:W58"/>
    <mergeCell ref="S59:W59"/>
    <mergeCell ref="S60:W60"/>
    <mergeCell ref="S61:W61"/>
    <mergeCell ref="S62:W62"/>
    <mergeCell ref="S63:W63"/>
    <mergeCell ref="S64:W64"/>
    <mergeCell ref="S84:W84"/>
    <mergeCell ref="S85:W85"/>
    <mergeCell ref="S86:W86"/>
    <mergeCell ref="S87:W87"/>
    <mergeCell ref="S88:W88"/>
    <mergeCell ref="S89:W89"/>
    <mergeCell ref="S90:W90"/>
    <mergeCell ref="S91:W91"/>
    <mergeCell ref="S92:W92"/>
    <mergeCell ref="S74:W74"/>
    <mergeCell ref="S75:W75"/>
    <mergeCell ref="S76:W76"/>
    <mergeCell ref="S77:W77"/>
    <mergeCell ref="S78:W78"/>
    <mergeCell ref="S79:W79"/>
    <mergeCell ref="S80:W80"/>
    <mergeCell ref="S81:W81"/>
    <mergeCell ref="S83:W83"/>
    <mergeCell ref="S102:W102"/>
    <mergeCell ref="S103:W103"/>
    <mergeCell ref="S104:W104"/>
    <mergeCell ref="S105:W105"/>
    <mergeCell ref="S106:W106"/>
    <mergeCell ref="S107:W107"/>
    <mergeCell ref="S108:W108"/>
    <mergeCell ref="S109:W109"/>
    <mergeCell ref="S110:W110"/>
    <mergeCell ref="S93:W93"/>
    <mergeCell ref="S94:W94"/>
    <mergeCell ref="S95:W95"/>
    <mergeCell ref="S96:W96"/>
    <mergeCell ref="S97:W97"/>
    <mergeCell ref="S98:W98"/>
    <mergeCell ref="S99:W99"/>
    <mergeCell ref="S100:W100"/>
    <mergeCell ref="S101:W101"/>
    <mergeCell ref="S120:W120"/>
    <mergeCell ref="S121:W121"/>
    <mergeCell ref="S122:W122"/>
    <mergeCell ref="S123:W123"/>
    <mergeCell ref="S124:W124"/>
    <mergeCell ref="S125:W125"/>
    <mergeCell ref="S126:W126"/>
    <mergeCell ref="S127:W127"/>
    <mergeCell ref="S128:W128"/>
    <mergeCell ref="S111:W111"/>
    <mergeCell ref="S112:W112"/>
    <mergeCell ref="S113:W113"/>
    <mergeCell ref="S114:W114"/>
    <mergeCell ref="S115:W115"/>
    <mergeCell ref="S116:W116"/>
    <mergeCell ref="S117:W117"/>
    <mergeCell ref="S118:W118"/>
    <mergeCell ref="S119:W119"/>
    <mergeCell ref="S138:W138"/>
    <mergeCell ref="S139:W139"/>
    <mergeCell ref="S140:W140"/>
    <mergeCell ref="S141:W141"/>
    <mergeCell ref="S142:W142"/>
    <mergeCell ref="S143:W143"/>
    <mergeCell ref="S144:W144"/>
    <mergeCell ref="S145:W145"/>
    <mergeCell ref="S146:W146"/>
    <mergeCell ref="S129:W129"/>
    <mergeCell ref="S130:W130"/>
    <mergeCell ref="S131:W131"/>
    <mergeCell ref="S132:W132"/>
    <mergeCell ref="S133:W133"/>
    <mergeCell ref="S134:W134"/>
    <mergeCell ref="S135:W135"/>
    <mergeCell ref="S136:W136"/>
    <mergeCell ref="S137:W137"/>
    <mergeCell ref="S169:W169"/>
    <mergeCell ref="S170:W170"/>
    <mergeCell ref="S171:W171"/>
    <mergeCell ref="S174:W174"/>
    <mergeCell ref="S175:W175"/>
    <mergeCell ref="S176:W176"/>
    <mergeCell ref="S177:W177"/>
    <mergeCell ref="S156:W156"/>
    <mergeCell ref="S157:W157"/>
    <mergeCell ref="S158:W158"/>
    <mergeCell ref="S159:W159"/>
    <mergeCell ref="S160:W160"/>
    <mergeCell ref="S165:W165"/>
    <mergeCell ref="S166:W166"/>
    <mergeCell ref="S168:W168"/>
    <mergeCell ref="S147:W147"/>
    <mergeCell ref="S148:W148"/>
    <mergeCell ref="S149:W149"/>
    <mergeCell ref="S150:W150"/>
    <mergeCell ref="S151:W151"/>
    <mergeCell ref="S152:W152"/>
    <mergeCell ref="S153:W153"/>
    <mergeCell ref="S154:W154"/>
    <mergeCell ref="S155:W155"/>
    <mergeCell ref="S202:W202"/>
    <mergeCell ref="S203:W203"/>
    <mergeCell ref="S204:W204"/>
    <mergeCell ref="S188:W188"/>
    <mergeCell ref="S189:W189"/>
    <mergeCell ref="S190:W190"/>
    <mergeCell ref="S191:W191"/>
    <mergeCell ref="S192:W192"/>
    <mergeCell ref="S193:W193"/>
    <mergeCell ref="S195:W195"/>
    <mergeCell ref="S178:W178"/>
    <mergeCell ref="S180:W180"/>
    <mergeCell ref="S181:W181"/>
    <mergeCell ref="S182:W182"/>
    <mergeCell ref="S183:W183"/>
    <mergeCell ref="S184:W184"/>
    <mergeCell ref="S185:W185"/>
    <mergeCell ref="S186:W186"/>
    <mergeCell ref="P3:Q3"/>
    <mergeCell ref="A1:W1"/>
    <mergeCell ref="S236:W236"/>
    <mergeCell ref="S237:W237"/>
    <mergeCell ref="S238:W238"/>
    <mergeCell ref="S239:W239"/>
    <mergeCell ref="S240:W240"/>
    <mergeCell ref="S241:W241"/>
    <mergeCell ref="S242:W242"/>
    <mergeCell ref="S243:W243"/>
    <mergeCell ref="S244:W244"/>
    <mergeCell ref="S215:W215"/>
    <mergeCell ref="S217:W217"/>
    <mergeCell ref="S230:W230"/>
    <mergeCell ref="S231:W231"/>
    <mergeCell ref="S232:W232"/>
    <mergeCell ref="S233:W233"/>
    <mergeCell ref="S234:W234"/>
    <mergeCell ref="S235:W235"/>
    <mergeCell ref="S206:W206"/>
    <mergeCell ref="S207:W207"/>
    <mergeCell ref="S208:W208"/>
    <mergeCell ref="S209:W209"/>
    <mergeCell ref="S210:W210"/>
    <mergeCell ref="S211:W211"/>
    <mergeCell ref="S212:W212"/>
    <mergeCell ref="S214:W214"/>
    <mergeCell ref="S196:W196"/>
    <mergeCell ref="S197:W197"/>
    <mergeCell ref="S198:W198"/>
    <mergeCell ref="S199:W199"/>
    <mergeCell ref="S200:W200"/>
  </mergeCells>
  <phoneticPr fontId="1"/>
  <pageMargins left="0.70866141732283472" right="0.70866141732283472" top="0.55118110236220474" bottom="0.55118110236220474" header="0.31496062992125984" footer="0.31496062992125984"/>
  <pageSetup paperSize="9" scale="65" fitToHeight="0" orientation="portrait" r:id="rId1"/>
  <headerFooter>
    <oddHeader>&amp;R第４号様式別紙</oddHeader>
    <oddFooter>&amp;C&amp;P/&amp;N</oddFooter>
  </headerFooter>
  <rowBreaks count="5" manualBreakCount="5">
    <brk id="40" max="22" man="1"/>
    <brk id="90" max="22" man="1"/>
    <brk id="127" max="22" man="1"/>
    <brk id="165" max="22" man="1"/>
    <brk id="194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BB7C3-A346-4CA6-B690-A4B3BDF0584B}">
  <dimension ref="A1:D24"/>
  <sheetViews>
    <sheetView topLeftCell="A15" workbookViewId="0">
      <selection activeCell="B7" sqref="B7"/>
    </sheetView>
  </sheetViews>
  <sheetFormatPr defaultRowHeight="18.75" x14ac:dyDescent="0.4"/>
  <cols>
    <col min="1" max="1" width="19.125" bestFit="1" customWidth="1"/>
    <col min="2" max="4" width="20.5" customWidth="1"/>
  </cols>
  <sheetData>
    <row r="1" spans="1:4" x14ac:dyDescent="0.4">
      <c r="A1" s="438" t="s">
        <v>419</v>
      </c>
      <c r="B1" s="437" t="s">
        <v>420</v>
      </c>
      <c r="C1" s="437"/>
      <c r="D1" s="437"/>
    </row>
    <row r="2" spans="1:4" ht="31.5" x14ac:dyDescent="0.4">
      <c r="A2" s="438"/>
      <c r="B2" s="47" t="s">
        <v>444</v>
      </c>
      <c r="C2" s="47" t="s">
        <v>445</v>
      </c>
      <c r="D2" s="48" t="s">
        <v>443</v>
      </c>
    </row>
    <row r="3" spans="1:4" x14ac:dyDescent="0.4">
      <c r="A3" s="49" t="s">
        <v>421</v>
      </c>
      <c r="B3" s="50">
        <v>12</v>
      </c>
      <c r="C3" s="50">
        <v>6</v>
      </c>
      <c r="D3" s="50">
        <v>7</v>
      </c>
    </row>
    <row r="4" spans="1:4" x14ac:dyDescent="0.4">
      <c r="A4" s="49" t="s">
        <v>422</v>
      </c>
      <c r="B4" s="50">
        <v>0</v>
      </c>
      <c r="C4" s="50">
        <v>0</v>
      </c>
      <c r="D4" s="50">
        <v>0</v>
      </c>
    </row>
    <row r="5" spans="1:4" x14ac:dyDescent="0.4">
      <c r="A5" s="49" t="s">
        <v>423</v>
      </c>
      <c r="B5" s="50">
        <v>1</v>
      </c>
      <c r="C5" s="50">
        <v>1</v>
      </c>
      <c r="D5" s="50">
        <v>2</v>
      </c>
    </row>
    <row r="6" spans="1:4" x14ac:dyDescent="0.4">
      <c r="A6" s="49" t="s">
        <v>424</v>
      </c>
      <c r="B6" s="50">
        <v>0</v>
      </c>
      <c r="C6" s="50">
        <v>0</v>
      </c>
      <c r="D6" s="50">
        <v>0</v>
      </c>
    </row>
    <row r="7" spans="1:4" x14ac:dyDescent="0.4">
      <c r="A7" s="49" t="s">
        <v>425</v>
      </c>
      <c r="B7" s="50">
        <v>10</v>
      </c>
      <c r="C7" s="50">
        <v>5</v>
      </c>
      <c r="D7" s="50">
        <v>5</v>
      </c>
    </row>
    <row r="8" spans="1:4" x14ac:dyDescent="0.4">
      <c r="A8" s="49" t="s">
        <v>426</v>
      </c>
      <c r="B8" s="50">
        <v>12</v>
      </c>
      <c r="C8" s="50">
        <v>6</v>
      </c>
      <c r="D8" s="50">
        <v>7</v>
      </c>
    </row>
    <row r="9" spans="1:4" x14ac:dyDescent="0.4">
      <c r="A9" s="49" t="s">
        <v>427</v>
      </c>
      <c r="B9" s="50">
        <v>3</v>
      </c>
      <c r="C9" s="50">
        <v>3</v>
      </c>
      <c r="D9" s="50">
        <v>3</v>
      </c>
    </row>
    <row r="10" spans="1:4" x14ac:dyDescent="0.4">
      <c r="A10" s="49" t="s">
        <v>428</v>
      </c>
      <c r="B10" s="50">
        <v>1</v>
      </c>
      <c r="C10" s="50">
        <v>1</v>
      </c>
      <c r="D10" s="50">
        <v>2</v>
      </c>
    </row>
    <row r="11" spans="1:4" x14ac:dyDescent="0.4">
      <c r="A11" s="49" t="s">
        <v>429</v>
      </c>
      <c r="B11" s="50">
        <v>2</v>
      </c>
      <c r="C11" s="50">
        <v>1</v>
      </c>
      <c r="D11" s="50">
        <v>1</v>
      </c>
    </row>
    <row r="12" spans="1:4" x14ac:dyDescent="0.4">
      <c r="A12" s="49" t="s">
        <v>430</v>
      </c>
      <c r="B12" s="50">
        <v>1</v>
      </c>
      <c r="C12" s="50">
        <v>1</v>
      </c>
      <c r="D12" s="50">
        <v>1</v>
      </c>
    </row>
    <row r="13" spans="1:4" x14ac:dyDescent="0.4">
      <c r="A13" s="49" t="s">
        <v>431</v>
      </c>
      <c r="B13" s="50">
        <v>5</v>
      </c>
      <c r="C13" s="50">
        <v>1</v>
      </c>
      <c r="D13" s="50">
        <v>7</v>
      </c>
    </row>
    <row r="14" spans="1:4" x14ac:dyDescent="0.4">
      <c r="A14" s="49" t="s">
        <v>432</v>
      </c>
      <c r="B14" s="50">
        <v>2</v>
      </c>
      <c r="C14" s="50">
        <v>1</v>
      </c>
      <c r="D14" s="50">
        <v>2</v>
      </c>
    </row>
    <row r="15" spans="1:4" x14ac:dyDescent="0.4">
      <c r="A15" s="49" t="s">
        <v>433</v>
      </c>
      <c r="B15" s="50">
        <v>1</v>
      </c>
      <c r="C15" s="50">
        <v>1</v>
      </c>
      <c r="D15" s="50">
        <v>0</v>
      </c>
    </row>
    <row r="16" spans="1:4" x14ac:dyDescent="0.4">
      <c r="A16" s="49" t="s">
        <v>434</v>
      </c>
      <c r="B16" s="50">
        <v>12</v>
      </c>
      <c r="C16" s="50">
        <v>6</v>
      </c>
      <c r="D16" s="50">
        <v>7</v>
      </c>
    </row>
    <row r="17" spans="1:4" x14ac:dyDescent="0.4">
      <c r="A17" s="49" t="s">
        <v>435</v>
      </c>
      <c r="B17" s="50">
        <v>1</v>
      </c>
      <c r="C17" s="50">
        <v>1</v>
      </c>
      <c r="D17" s="50">
        <v>1</v>
      </c>
    </row>
    <row r="18" spans="1:4" x14ac:dyDescent="0.4">
      <c r="A18" s="49" t="s">
        <v>436</v>
      </c>
      <c r="B18" s="50">
        <v>0</v>
      </c>
      <c r="C18" s="50">
        <v>0</v>
      </c>
      <c r="D18" s="50">
        <v>0</v>
      </c>
    </row>
    <row r="19" spans="1:4" x14ac:dyDescent="0.4">
      <c r="A19" s="49" t="s">
        <v>437</v>
      </c>
      <c r="B19" s="50">
        <v>2</v>
      </c>
      <c r="C19" s="50">
        <v>2</v>
      </c>
      <c r="D19" s="50">
        <v>2</v>
      </c>
    </row>
    <row r="20" spans="1:4" x14ac:dyDescent="0.4">
      <c r="A20" s="49" t="s">
        <v>438</v>
      </c>
      <c r="B20" s="50">
        <v>6</v>
      </c>
      <c r="C20" s="50">
        <v>4</v>
      </c>
      <c r="D20" s="50">
        <v>6</v>
      </c>
    </row>
    <row r="21" spans="1:4" x14ac:dyDescent="0.4">
      <c r="A21" s="49" t="s">
        <v>439</v>
      </c>
      <c r="B21" s="50">
        <v>2</v>
      </c>
      <c r="C21" s="50">
        <v>2</v>
      </c>
      <c r="D21" s="50">
        <v>2</v>
      </c>
    </row>
    <row r="22" spans="1:4" x14ac:dyDescent="0.4">
      <c r="A22" s="49" t="s">
        <v>440</v>
      </c>
      <c r="B22" s="50">
        <v>0</v>
      </c>
      <c r="C22" s="50">
        <v>0</v>
      </c>
      <c r="D22" s="50">
        <v>0</v>
      </c>
    </row>
    <row r="23" spans="1:4" x14ac:dyDescent="0.4">
      <c r="A23" s="49" t="s">
        <v>441</v>
      </c>
      <c r="B23" s="50">
        <v>4</v>
      </c>
      <c r="C23" s="50">
        <v>2</v>
      </c>
      <c r="D23" s="50">
        <v>5</v>
      </c>
    </row>
    <row r="24" spans="1:4" x14ac:dyDescent="0.4">
      <c r="A24" s="49" t="s">
        <v>442</v>
      </c>
      <c r="B24" s="50">
        <v>0</v>
      </c>
      <c r="C24" s="50">
        <v>0</v>
      </c>
      <c r="D24" s="50">
        <v>0</v>
      </c>
    </row>
  </sheetData>
  <mergeCells count="2">
    <mergeCell ref="B1:D1"/>
    <mergeCell ref="A1:A2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FA943-8B26-4747-A9FD-ACE54DB9F59E}">
  <sheetPr>
    <pageSetUpPr fitToPage="1"/>
  </sheetPr>
  <dimension ref="A1:S26"/>
  <sheetViews>
    <sheetView view="pageBreakPreview" zoomScale="60" zoomScaleNormal="100" workbookViewId="0">
      <selection activeCell="R26" sqref="R26"/>
    </sheetView>
  </sheetViews>
  <sheetFormatPr defaultRowHeight="18.75" x14ac:dyDescent="0.4"/>
  <cols>
    <col min="1" max="1" width="22.875" customWidth="1"/>
    <col min="2" max="19" width="6" customWidth="1"/>
  </cols>
  <sheetData>
    <row r="1" spans="1:19" ht="34.5" customHeight="1" x14ac:dyDescent="0.4">
      <c r="A1" s="439" t="s">
        <v>485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</row>
    <row r="2" spans="1:19" ht="76.5" customHeight="1" x14ac:dyDescent="0.4">
      <c r="B2" s="64" t="s">
        <v>446</v>
      </c>
      <c r="C2" s="64" t="s">
        <v>447</v>
      </c>
      <c r="D2" s="64" t="s">
        <v>448</v>
      </c>
      <c r="E2" s="64" t="s">
        <v>449</v>
      </c>
      <c r="F2" s="64" t="s">
        <v>450</v>
      </c>
      <c r="G2" s="64" t="s">
        <v>451</v>
      </c>
      <c r="H2" s="64" t="s">
        <v>452</v>
      </c>
      <c r="I2" s="64" t="s">
        <v>453</v>
      </c>
      <c r="J2" s="64" t="s">
        <v>454</v>
      </c>
      <c r="K2" s="64" t="s">
        <v>455</v>
      </c>
      <c r="L2" s="64" t="s">
        <v>456</v>
      </c>
      <c r="M2" s="64" t="s">
        <v>457</v>
      </c>
      <c r="N2" s="64" t="s">
        <v>490</v>
      </c>
      <c r="O2" s="64" t="s">
        <v>492</v>
      </c>
      <c r="P2" s="64" t="s">
        <v>491</v>
      </c>
      <c r="Q2" s="62" t="s">
        <v>444</v>
      </c>
      <c r="R2" s="62" t="s">
        <v>445</v>
      </c>
      <c r="S2" s="63" t="s">
        <v>443</v>
      </c>
    </row>
    <row r="3" spans="1:19" ht="24" customHeight="1" x14ac:dyDescent="0.4">
      <c r="A3" s="67" t="s">
        <v>486</v>
      </c>
      <c r="B3" s="61" t="s">
        <v>487</v>
      </c>
      <c r="C3" s="61" t="s">
        <v>487</v>
      </c>
      <c r="D3" s="61" t="s">
        <v>487</v>
      </c>
      <c r="E3" s="61" t="s">
        <v>487</v>
      </c>
      <c r="F3" s="61" t="s">
        <v>487</v>
      </c>
      <c r="G3" s="61" t="s">
        <v>487</v>
      </c>
      <c r="H3" s="61" t="s">
        <v>487</v>
      </c>
      <c r="I3" s="61" t="s">
        <v>487</v>
      </c>
      <c r="J3" s="61" t="s">
        <v>487</v>
      </c>
      <c r="K3" s="61" t="s">
        <v>487</v>
      </c>
      <c r="L3" s="61" t="s">
        <v>488</v>
      </c>
      <c r="M3" s="61" t="s">
        <v>487</v>
      </c>
      <c r="N3" s="61" t="s">
        <v>489</v>
      </c>
      <c r="O3" s="61" t="s">
        <v>489</v>
      </c>
      <c r="P3" s="61" t="s">
        <v>489</v>
      </c>
      <c r="Q3" s="61" t="s">
        <v>493</v>
      </c>
      <c r="R3" s="61" t="s">
        <v>493</v>
      </c>
      <c r="S3" s="61" t="s">
        <v>493</v>
      </c>
    </row>
    <row r="4" spans="1:19" ht="24" hidden="1" x14ac:dyDescent="0.4">
      <c r="A4" s="69" t="s">
        <v>458</v>
      </c>
      <c r="B4" s="61">
        <v>1</v>
      </c>
      <c r="C4" s="61">
        <v>5</v>
      </c>
      <c r="D4" s="61">
        <v>5</v>
      </c>
      <c r="E4" s="61">
        <v>5</v>
      </c>
      <c r="F4" s="61">
        <v>5</v>
      </c>
      <c r="G4" s="61">
        <v>10</v>
      </c>
      <c r="H4" s="61">
        <v>5</v>
      </c>
      <c r="I4" s="61">
        <v>5</v>
      </c>
      <c r="J4" s="61">
        <v>7</v>
      </c>
      <c r="K4" s="61">
        <v>2</v>
      </c>
      <c r="L4" s="61">
        <v>5</v>
      </c>
      <c r="M4" s="61">
        <v>5</v>
      </c>
      <c r="N4" s="61">
        <v>6</v>
      </c>
      <c r="O4" s="61">
        <v>6</v>
      </c>
      <c r="P4" s="61">
        <v>1</v>
      </c>
      <c r="Q4" s="61">
        <v>0</v>
      </c>
      <c r="R4" s="61">
        <v>0</v>
      </c>
      <c r="S4" s="61">
        <v>0</v>
      </c>
    </row>
    <row r="5" spans="1:19" ht="24" x14ac:dyDescent="0.4">
      <c r="A5" s="73" t="s">
        <v>441</v>
      </c>
      <c r="B5" s="74">
        <v>1</v>
      </c>
      <c r="C5" s="74">
        <v>2</v>
      </c>
      <c r="D5" s="74">
        <v>2</v>
      </c>
      <c r="E5" s="74">
        <v>5</v>
      </c>
      <c r="F5" s="74">
        <v>2</v>
      </c>
      <c r="G5" s="74">
        <v>2</v>
      </c>
      <c r="H5" s="74">
        <v>1</v>
      </c>
      <c r="I5" s="74">
        <v>1</v>
      </c>
      <c r="J5" s="74">
        <v>5</v>
      </c>
      <c r="K5" s="74">
        <v>2</v>
      </c>
      <c r="L5" s="74">
        <v>5</v>
      </c>
      <c r="M5" s="74">
        <v>5</v>
      </c>
      <c r="N5" s="74">
        <v>0</v>
      </c>
      <c r="O5" s="74">
        <v>0</v>
      </c>
      <c r="P5" s="74">
        <v>0</v>
      </c>
      <c r="Q5" s="74">
        <f>VLOOKUP(A5,パーティション・コット!$A$3:$B$24,2,FALSE)</f>
        <v>4</v>
      </c>
      <c r="R5" s="75">
        <f>VLOOKUP(A5,パーティション・コット!$A$3:$C$24,3,FALSE)</f>
        <v>2</v>
      </c>
      <c r="S5" s="75">
        <f>VLOOKUP(A5,パーティション・コット!$A$3:$D$24,4,FALSE)</f>
        <v>5</v>
      </c>
    </row>
    <row r="6" spans="1:19" ht="24" x14ac:dyDescent="0.4">
      <c r="A6" s="68" t="s">
        <v>426</v>
      </c>
      <c r="B6" s="65">
        <v>1</v>
      </c>
      <c r="C6" s="65">
        <v>5</v>
      </c>
      <c r="D6" s="65">
        <v>5</v>
      </c>
      <c r="E6" s="65">
        <v>5</v>
      </c>
      <c r="F6" s="65">
        <v>5</v>
      </c>
      <c r="G6" s="65">
        <v>10</v>
      </c>
      <c r="H6" s="65">
        <v>5</v>
      </c>
      <c r="I6" s="65">
        <v>5</v>
      </c>
      <c r="J6" s="65">
        <v>7</v>
      </c>
      <c r="K6" s="65">
        <v>2</v>
      </c>
      <c r="L6" s="65">
        <v>5</v>
      </c>
      <c r="M6" s="65">
        <v>5</v>
      </c>
      <c r="N6" s="65">
        <v>6</v>
      </c>
      <c r="O6" s="65">
        <v>6</v>
      </c>
      <c r="P6" s="65">
        <v>1</v>
      </c>
      <c r="Q6" s="65">
        <f>VLOOKUP(A6,パーティション・コット!$A$3:$B$24,2,FALSE)</f>
        <v>12</v>
      </c>
      <c r="R6" s="66">
        <f>VLOOKUP(A6,パーティション・コット!$A$3:$C$24,3,FALSE)</f>
        <v>6</v>
      </c>
      <c r="S6" s="66">
        <f>VLOOKUP(A6,パーティション・コット!$A$3:$D$24,4,FALSE)</f>
        <v>7</v>
      </c>
    </row>
    <row r="7" spans="1:19" ht="24" x14ac:dyDescent="0.4">
      <c r="A7" s="73" t="s">
        <v>431</v>
      </c>
      <c r="B7" s="74">
        <v>1</v>
      </c>
      <c r="C7" s="74">
        <v>1</v>
      </c>
      <c r="D7" s="74">
        <v>1</v>
      </c>
      <c r="E7" s="74">
        <v>1</v>
      </c>
      <c r="F7" s="74">
        <v>1</v>
      </c>
      <c r="G7" s="74">
        <v>2</v>
      </c>
      <c r="H7" s="74">
        <v>3</v>
      </c>
      <c r="I7" s="74">
        <v>3</v>
      </c>
      <c r="J7" s="74">
        <v>2</v>
      </c>
      <c r="K7" s="74">
        <v>0</v>
      </c>
      <c r="L7" s="74">
        <v>0</v>
      </c>
      <c r="M7" s="74">
        <v>1</v>
      </c>
      <c r="N7" s="74">
        <v>2</v>
      </c>
      <c r="O7" s="74">
        <v>0</v>
      </c>
      <c r="P7" s="74">
        <v>0</v>
      </c>
      <c r="Q7" s="74">
        <f>VLOOKUP(A7,パーティション・コット!$A$3:$B$24,2,FALSE)</f>
        <v>5</v>
      </c>
      <c r="R7" s="75">
        <f>VLOOKUP(A7,パーティション・コット!$A$3:$C$24,3,FALSE)</f>
        <v>1</v>
      </c>
      <c r="S7" s="75">
        <f>VLOOKUP(A7,パーティション・コット!$A$3:$D$24,4,FALSE)</f>
        <v>7</v>
      </c>
    </row>
    <row r="8" spans="1:19" ht="24" x14ac:dyDescent="0.4">
      <c r="A8" s="68" t="s">
        <v>429</v>
      </c>
      <c r="B8" s="65">
        <v>1</v>
      </c>
      <c r="C8" s="65">
        <v>5</v>
      </c>
      <c r="D8" s="65">
        <v>5</v>
      </c>
      <c r="E8" s="65">
        <v>5</v>
      </c>
      <c r="F8" s="65">
        <v>5</v>
      </c>
      <c r="G8" s="65">
        <v>10</v>
      </c>
      <c r="H8" s="65">
        <v>5</v>
      </c>
      <c r="I8" s="65">
        <v>5</v>
      </c>
      <c r="J8" s="65">
        <v>7</v>
      </c>
      <c r="K8" s="65">
        <v>2</v>
      </c>
      <c r="L8" s="65">
        <v>5</v>
      </c>
      <c r="M8" s="65">
        <v>5</v>
      </c>
      <c r="N8" s="65">
        <v>6</v>
      </c>
      <c r="O8" s="65">
        <v>4</v>
      </c>
      <c r="P8" s="65">
        <v>0</v>
      </c>
      <c r="Q8" s="65">
        <f>VLOOKUP(A8,パーティション・コット!$A$3:$B$24,2,FALSE)</f>
        <v>2</v>
      </c>
      <c r="R8" s="66">
        <f>VLOOKUP(A8,パーティション・コット!$A$3:$C$24,3,FALSE)</f>
        <v>1</v>
      </c>
      <c r="S8" s="66">
        <f>VLOOKUP(A8,パーティション・コット!$A$3:$D$24,4,FALSE)</f>
        <v>1</v>
      </c>
    </row>
    <row r="9" spans="1:19" ht="24" x14ac:dyDescent="0.4">
      <c r="A9" s="73" t="s">
        <v>430</v>
      </c>
      <c r="B9" s="74">
        <v>1</v>
      </c>
      <c r="C9" s="74">
        <v>5</v>
      </c>
      <c r="D9" s="74">
        <v>5</v>
      </c>
      <c r="E9" s="74">
        <v>5</v>
      </c>
      <c r="F9" s="74">
        <v>5</v>
      </c>
      <c r="G9" s="74">
        <v>10</v>
      </c>
      <c r="H9" s="74">
        <v>5</v>
      </c>
      <c r="I9" s="74">
        <v>5</v>
      </c>
      <c r="J9" s="74">
        <v>7</v>
      </c>
      <c r="K9" s="74">
        <v>2</v>
      </c>
      <c r="L9" s="74">
        <v>5</v>
      </c>
      <c r="M9" s="74">
        <v>5</v>
      </c>
      <c r="N9" s="74">
        <v>6</v>
      </c>
      <c r="O9" s="74">
        <v>6</v>
      </c>
      <c r="P9" s="74">
        <v>1</v>
      </c>
      <c r="Q9" s="74">
        <f>VLOOKUP(A9,パーティション・コット!$A$3:$B$24,2,FALSE)</f>
        <v>1</v>
      </c>
      <c r="R9" s="75">
        <f>VLOOKUP(A9,パーティション・コット!$A$3:$C$24,3,FALSE)</f>
        <v>1</v>
      </c>
      <c r="S9" s="75">
        <f>VLOOKUP(A9,パーティション・コット!$A$3:$D$24,4,FALSE)</f>
        <v>1</v>
      </c>
    </row>
    <row r="10" spans="1:19" ht="24" x14ac:dyDescent="0.4">
      <c r="A10" s="68" t="s">
        <v>422</v>
      </c>
      <c r="B10" s="65">
        <v>1</v>
      </c>
      <c r="C10" s="65">
        <v>5</v>
      </c>
      <c r="D10" s="65">
        <v>5</v>
      </c>
      <c r="E10" s="65">
        <v>5</v>
      </c>
      <c r="F10" s="65">
        <v>5</v>
      </c>
      <c r="G10" s="65">
        <v>10</v>
      </c>
      <c r="H10" s="65">
        <v>5</v>
      </c>
      <c r="I10" s="65">
        <v>5</v>
      </c>
      <c r="J10" s="65">
        <v>7</v>
      </c>
      <c r="K10" s="65">
        <v>2</v>
      </c>
      <c r="L10" s="65">
        <v>5</v>
      </c>
      <c r="M10" s="65">
        <v>5</v>
      </c>
      <c r="N10" s="65">
        <v>6</v>
      </c>
      <c r="O10" s="65">
        <v>6</v>
      </c>
      <c r="P10" s="65">
        <v>1</v>
      </c>
      <c r="Q10" s="65">
        <f>VLOOKUP(A10,パーティション・コット!$A$3:$B$24,2,FALSE)</f>
        <v>0</v>
      </c>
      <c r="R10" s="66">
        <f>VLOOKUP(A10,パーティション・コット!$A$3:$C$24,3,FALSE)</f>
        <v>0</v>
      </c>
      <c r="S10" s="66">
        <f>VLOOKUP(A10,パーティション・コット!$A$3:$D$24,4,FALSE)</f>
        <v>0</v>
      </c>
    </row>
    <row r="11" spans="1:19" ht="24" x14ac:dyDescent="0.4">
      <c r="A11" s="73" t="s">
        <v>438</v>
      </c>
      <c r="B11" s="74">
        <v>1</v>
      </c>
      <c r="C11" s="74">
        <v>5</v>
      </c>
      <c r="D11" s="74">
        <v>5</v>
      </c>
      <c r="E11" s="74">
        <v>5</v>
      </c>
      <c r="F11" s="74">
        <v>5</v>
      </c>
      <c r="G11" s="74">
        <v>10</v>
      </c>
      <c r="H11" s="74">
        <v>5</v>
      </c>
      <c r="I11" s="74">
        <v>5</v>
      </c>
      <c r="J11" s="74">
        <v>7</v>
      </c>
      <c r="K11" s="74">
        <v>2</v>
      </c>
      <c r="L11" s="74">
        <v>5</v>
      </c>
      <c r="M11" s="74">
        <v>5</v>
      </c>
      <c r="N11" s="74">
        <v>6</v>
      </c>
      <c r="O11" s="74">
        <v>6</v>
      </c>
      <c r="P11" s="74">
        <v>1</v>
      </c>
      <c r="Q11" s="74">
        <f>VLOOKUP(A11,パーティション・コット!$A$3:$B$24,2,FALSE)</f>
        <v>6</v>
      </c>
      <c r="R11" s="75">
        <f>VLOOKUP(A11,パーティション・コット!$A$3:$C$24,3,FALSE)</f>
        <v>4</v>
      </c>
      <c r="S11" s="75">
        <f>VLOOKUP(A11,パーティション・コット!$A$3:$D$24,4,FALSE)</f>
        <v>6</v>
      </c>
    </row>
    <row r="12" spans="1:19" ht="24" x14ac:dyDescent="0.4">
      <c r="A12" s="68" t="s">
        <v>433</v>
      </c>
      <c r="B12" s="65">
        <v>1</v>
      </c>
      <c r="C12" s="65">
        <v>5</v>
      </c>
      <c r="D12" s="65">
        <v>5</v>
      </c>
      <c r="E12" s="65">
        <v>5</v>
      </c>
      <c r="F12" s="65">
        <v>5</v>
      </c>
      <c r="G12" s="65">
        <v>10</v>
      </c>
      <c r="H12" s="65">
        <v>5</v>
      </c>
      <c r="I12" s="65">
        <v>5</v>
      </c>
      <c r="J12" s="65">
        <v>7</v>
      </c>
      <c r="K12" s="65">
        <v>2</v>
      </c>
      <c r="L12" s="65">
        <v>5</v>
      </c>
      <c r="M12" s="65">
        <v>5</v>
      </c>
      <c r="N12" s="65">
        <v>6</v>
      </c>
      <c r="O12" s="65">
        <v>6</v>
      </c>
      <c r="P12" s="65">
        <v>1</v>
      </c>
      <c r="Q12" s="65">
        <f>VLOOKUP(A12,パーティション・コット!$A$3:$B$24,2,FALSE)</f>
        <v>1</v>
      </c>
      <c r="R12" s="66">
        <f>VLOOKUP(A12,パーティション・コット!$A$3:$C$24,3,FALSE)</f>
        <v>1</v>
      </c>
      <c r="S12" s="66">
        <f>VLOOKUP(A12,パーティション・コット!$A$3:$D$24,4,FALSE)</f>
        <v>0</v>
      </c>
    </row>
    <row r="13" spans="1:19" ht="24" x14ac:dyDescent="0.4">
      <c r="A13" s="73" t="s">
        <v>421</v>
      </c>
      <c r="B13" s="74">
        <v>1</v>
      </c>
      <c r="C13" s="74">
        <v>5</v>
      </c>
      <c r="D13" s="74">
        <v>5</v>
      </c>
      <c r="E13" s="74">
        <v>5</v>
      </c>
      <c r="F13" s="74">
        <v>5</v>
      </c>
      <c r="G13" s="74">
        <v>10</v>
      </c>
      <c r="H13" s="74">
        <v>5</v>
      </c>
      <c r="I13" s="74">
        <v>5</v>
      </c>
      <c r="J13" s="74">
        <v>7</v>
      </c>
      <c r="K13" s="74">
        <v>2</v>
      </c>
      <c r="L13" s="74">
        <v>5</v>
      </c>
      <c r="M13" s="74">
        <v>5</v>
      </c>
      <c r="N13" s="74">
        <v>6</v>
      </c>
      <c r="O13" s="74">
        <v>6</v>
      </c>
      <c r="P13" s="74">
        <v>1</v>
      </c>
      <c r="Q13" s="74">
        <f>VLOOKUP(A13,パーティション・コット!$A$3:$B$24,2,FALSE)</f>
        <v>12</v>
      </c>
      <c r="R13" s="75">
        <f>VLOOKUP(A13,パーティション・コット!$A$3:$C$24,3,FALSE)</f>
        <v>6</v>
      </c>
      <c r="S13" s="75">
        <f>VLOOKUP(A13,パーティション・コット!$A$3:$D$24,4,FALSE)</f>
        <v>7</v>
      </c>
    </row>
    <row r="14" spans="1:19" ht="24" x14ac:dyDescent="0.4">
      <c r="A14" s="68" t="s">
        <v>442</v>
      </c>
      <c r="B14" s="65">
        <v>1</v>
      </c>
      <c r="C14" s="65">
        <v>5</v>
      </c>
      <c r="D14" s="65">
        <v>5</v>
      </c>
      <c r="E14" s="65">
        <v>5</v>
      </c>
      <c r="F14" s="65">
        <v>5</v>
      </c>
      <c r="G14" s="65">
        <v>10</v>
      </c>
      <c r="H14" s="65">
        <v>5</v>
      </c>
      <c r="I14" s="65">
        <v>5</v>
      </c>
      <c r="J14" s="65">
        <v>7</v>
      </c>
      <c r="K14" s="65">
        <v>2</v>
      </c>
      <c r="L14" s="65">
        <v>5</v>
      </c>
      <c r="M14" s="65">
        <v>5</v>
      </c>
      <c r="N14" s="65">
        <v>6</v>
      </c>
      <c r="O14" s="65">
        <v>6</v>
      </c>
      <c r="P14" s="65">
        <v>1</v>
      </c>
      <c r="Q14" s="65">
        <f>VLOOKUP(A14,パーティション・コット!$A$3:$B$24,2,FALSE)</f>
        <v>0</v>
      </c>
      <c r="R14" s="66">
        <f>VLOOKUP(A14,パーティション・コット!$A$3:$C$24,3,FALSE)</f>
        <v>0</v>
      </c>
      <c r="S14" s="66">
        <f>VLOOKUP(A14,パーティション・コット!$A$3:$D$24,4,FALSE)</f>
        <v>0</v>
      </c>
    </row>
    <row r="15" spans="1:19" ht="24" x14ac:dyDescent="0.4">
      <c r="A15" s="73" t="s">
        <v>425</v>
      </c>
      <c r="B15" s="74">
        <v>1</v>
      </c>
      <c r="C15" s="74">
        <v>5</v>
      </c>
      <c r="D15" s="74">
        <v>5</v>
      </c>
      <c r="E15" s="74">
        <v>5</v>
      </c>
      <c r="F15" s="74">
        <v>5</v>
      </c>
      <c r="G15" s="74">
        <v>10</v>
      </c>
      <c r="H15" s="74">
        <v>5</v>
      </c>
      <c r="I15" s="74">
        <v>5</v>
      </c>
      <c r="J15" s="74">
        <v>7</v>
      </c>
      <c r="K15" s="74">
        <v>2</v>
      </c>
      <c r="L15" s="74">
        <v>5</v>
      </c>
      <c r="M15" s="74">
        <v>5</v>
      </c>
      <c r="N15" s="74">
        <v>6</v>
      </c>
      <c r="O15" s="74">
        <v>6</v>
      </c>
      <c r="P15" s="74">
        <v>1</v>
      </c>
      <c r="Q15" s="74">
        <f>VLOOKUP(A15,パーティション・コット!$A$3:$B$24,2,FALSE)</f>
        <v>10</v>
      </c>
      <c r="R15" s="75">
        <f>VLOOKUP(A15,パーティション・コット!$A$3:$C$24,3,FALSE)</f>
        <v>5</v>
      </c>
      <c r="S15" s="75">
        <f>VLOOKUP(A15,パーティション・コット!$A$3:$D$24,4,FALSE)</f>
        <v>5</v>
      </c>
    </row>
    <row r="16" spans="1:19" ht="24" x14ac:dyDescent="0.4">
      <c r="A16" s="68" t="s">
        <v>435</v>
      </c>
      <c r="B16" s="65">
        <v>1</v>
      </c>
      <c r="C16" s="65">
        <v>5</v>
      </c>
      <c r="D16" s="65">
        <v>5</v>
      </c>
      <c r="E16" s="65">
        <v>5</v>
      </c>
      <c r="F16" s="65">
        <v>5</v>
      </c>
      <c r="G16" s="65">
        <v>10</v>
      </c>
      <c r="H16" s="65">
        <v>5</v>
      </c>
      <c r="I16" s="65">
        <v>5</v>
      </c>
      <c r="J16" s="65">
        <v>7</v>
      </c>
      <c r="K16" s="65">
        <v>2</v>
      </c>
      <c r="L16" s="65">
        <v>5</v>
      </c>
      <c r="M16" s="65">
        <v>5</v>
      </c>
      <c r="N16" s="65">
        <v>6</v>
      </c>
      <c r="O16" s="65">
        <v>6</v>
      </c>
      <c r="P16" s="65">
        <v>1</v>
      </c>
      <c r="Q16" s="65">
        <f>VLOOKUP(A16,パーティション・コット!$A$3:$B$24,2,FALSE)</f>
        <v>1</v>
      </c>
      <c r="R16" s="66">
        <f>VLOOKUP(A16,パーティション・コット!$A$3:$C$24,3,FALSE)</f>
        <v>1</v>
      </c>
      <c r="S16" s="66">
        <f>VLOOKUP(A16,パーティション・コット!$A$3:$D$24,4,FALSE)</f>
        <v>1</v>
      </c>
    </row>
    <row r="17" spans="1:19" ht="24" x14ac:dyDescent="0.4">
      <c r="A17" s="73" t="s">
        <v>424</v>
      </c>
      <c r="B17" s="74">
        <v>1</v>
      </c>
      <c r="C17" s="74">
        <v>5</v>
      </c>
      <c r="D17" s="74">
        <v>5</v>
      </c>
      <c r="E17" s="74">
        <v>5</v>
      </c>
      <c r="F17" s="74">
        <v>5</v>
      </c>
      <c r="G17" s="74">
        <v>10</v>
      </c>
      <c r="H17" s="74">
        <v>5</v>
      </c>
      <c r="I17" s="74">
        <v>5</v>
      </c>
      <c r="J17" s="74">
        <v>7</v>
      </c>
      <c r="K17" s="74">
        <v>2</v>
      </c>
      <c r="L17" s="74">
        <v>5</v>
      </c>
      <c r="M17" s="74">
        <v>5</v>
      </c>
      <c r="N17" s="74">
        <v>6</v>
      </c>
      <c r="O17" s="74">
        <v>6</v>
      </c>
      <c r="P17" s="74">
        <v>1</v>
      </c>
      <c r="Q17" s="74">
        <f>VLOOKUP(A17,パーティション・コット!$A$3:$B$24,2,FALSE)</f>
        <v>0</v>
      </c>
      <c r="R17" s="75">
        <f>VLOOKUP(A17,パーティション・コット!$A$3:$C$24,3,FALSE)</f>
        <v>0</v>
      </c>
      <c r="S17" s="75">
        <f>VLOOKUP(A17,パーティション・コット!$A$3:$D$24,4,FALSE)</f>
        <v>0</v>
      </c>
    </row>
    <row r="18" spans="1:19" ht="24" x14ac:dyDescent="0.4">
      <c r="A18" s="68" t="s">
        <v>427</v>
      </c>
      <c r="B18" s="65">
        <v>1</v>
      </c>
      <c r="C18" s="65">
        <v>5</v>
      </c>
      <c r="D18" s="65">
        <v>5</v>
      </c>
      <c r="E18" s="65">
        <v>5</v>
      </c>
      <c r="F18" s="65">
        <v>5</v>
      </c>
      <c r="G18" s="65">
        <v>10</v>
      </c>
      <c r="H18" s="65">
        <v>5</v>
      </c>
      <c r="I18" s="65">
        <v>5</v>
      </c>
      <c r="J18" s="65">
        <v>7</v>
      </c>
      <c r="K18" s="65">
        <v>2</v>
      </c>
      <c r="L18" s="65">
        <v>5</v>
      </c>
      <c r="M18" s="65">
        <v>5</v>
      </c>
      <c r="N18" s="65">
        <v>6</v>
      </c>
      <c r="O18" s="65">
        <v>6</v>
      </c>
      <c r="P18" s="65">
        <v>1</v>
      </c>
      <c r="Q18" s="65">
        <f>VLOOKUP(A18,パーティション・コット!$A$3:$B$24,2,FALSE)</f>
        <v>3</v>
      </c>
      <c r="R18" s="66">
        <f>VLOOKUP(A18,パーティション・コット!$A$3:$C$24,3,FALSE)</f>
        <v>3</v>
      </c>
      <c r="S18" s="66">
        <f>VLOOKUP(A18,パーティション・コット!$A$3:$D$24,4,FALSE)</f>
        <v>3</v>
      </c>
    </row>
    <row r="19" spans="1:19" ht="24" x14ac:dyDescent="0.4">
      <c r="A19" s="73" t="s">
        <v>432</v>
      </c>
      <c r="B19" s="74">
        <v>1</v>
      </c>
      <c r="C19" s="74">
        <v>5</v>
      </c>
      <c r="D19" s="74">
        <v>5</v>
      </c>
      <c r="E19" s="74">
        <v>5</v>
      </c>
      <c r="F19" s="74">
        <v>5</v>
      </c>
      <c r="G19" s="74">
        <v>10</v>
      </c>
      <c r="H19" s="74">
        <v>5</v>
      </c>
      <c r="I19" s="74">
        <v>5</v>
      </c>
      <c r="J19" s="74">
        <v>7</v>
      </c>
      <c r="K19" s="74">
        <v>2</v>
      </c>
      <c r="L19" s="74">
        <v>5</v>
      </c>
      <c r="M19" s="74">
        <v>5</v>
      </c>
      <c r="N19" s="74">
        <v>6</v>
      </c>
      <c r="O19" s="74">
        <v>6</v>
      </c>
      <c r="P19" s="74">
        <v>1</v>
      </c>
      <c r="Q19" s="74">
        <f>VLOOKUP(A19,パーティション・コット!$A$3:$B$24,2,FALSE)</f>
        <v>2</v>
      </c>
      <c r="R19" s="75">
        <f>VLOOKUP(A19,パーティション・コット!$A$3:$C$24,3,FALSE)</f>
        <v>1</v>
      </c>
      <c r="S19" s="75">
        <f>VLOOKUP(A19,パーティション・コット!$A$3:$D$24,4,FALSE)</f>
        <v>2</v>
      </c>
    </row>
    <row r="20" spans="1:19" ht="24" x14ac:dyDescent="0.4">
      <c r="A20" s="68" t="s">
        <v>437</v>
      </c>
      <c r="B20" s="65">
        <v>1</v>
      </c>
      <c r="C20" s="65">
        <v>5</v>
      </c>
      <c r="D20" s="65">
        <v>5</v>
      </c>
      <c r="E20" s="65">
        <v>5</v>
      </c>
      <c r="F20" s="65">
        <v>5</v>
      </c>
      <c r="G20" s="65">
        <v>10</v>
      </c>
      <c r="H20" s="65">
        <v>5</v>
      </c>
      <c r="I20" s="65">
        <v>5</v>
      </c>
      <c r="J20" s="65">
        <v>7</v>
      </c>
      <c r="K20" s="65">
        <v>2</v>
      </c>
      <c r="L20" s="65">
        <v>5</v>
      </c>
      <c r="M20" s="65">
        <v>5</v>
      </c>
      <c r="N20" s="65">
        <v>6</v>
      </c>
      <c r="O20" s="65">
        <v>6</v>
      </c>
      <c r="P20" s="65">
        <v>1</v>
      </c>
      <c r="Q20" s="65">
        <f>VLOOKUP(A20,パーティション・コット!$A$3:$B$24,2,FALSE)</f>
        <v>2</v>
      </c>
      <c r="R20" s="66">
        <f>VLOOKUP(A20,パーティション・コット!$A$3:$C$24,3,FALSE)</f>
        <v>2</v>
      </c>
      <c r="S20" s="66">
        <f>VLOOKUP(A20,パーティション・コット!$A$3:$D$24,4,FALSE)</f>
        <v>2</v>
      </c>
    </row>
    <row r="21" spans="1:19" ht="24" x14ac:dyDescent="0.4">
      <c r="A21" s="73" t="s">
        <v>440</v>
      </c>
      <c r="B21" s="74">
        <v>1</v>
      </c>
      <c r="C21" s="74">
        <v>5</v>
      </c>
      <c r="D21" s="74">
        <v>5</v>
      </c>
      <c r="E21" s="74">
        <v>5</v>
      </c>
      <c r="F21" s="74">
        <v>5</v>
      </c>
      <c r="G21" s="74">
        <v>10</v>
      </c>
      <c r="H21" s="74">
        <v>5</v>
      </c>
      <c r="I21" s="74">
        <v>5</v>
      </c>
      <c r="J21" s="74">
        <v>7</v>
      </c>
      <c r="K21" s="74">
        <v>2</v>
      </c>
      <c r="L21" s="74">
        <v>5</v>
      </c>
      <c r="M21" s="74">
        <v>5</v>
      </c>
      <c r="N21" s="74">
        <v>6</v>
      </c>
      <c r="O21" s="74">
        <v>6</v>
      </c>
      <c r="P21" s="74">
        <v>1</v>
      </c>
      <c r="Q21" s="74">
        <f>VLOOKUP(A21,パーティション・コット!$A$3:$B$24,2,FALSE)</f>
        <v>0</v>
      </c>
      <c r="R21" s="75">
        <f>VLOOKUP(A21,パーティション・コット!$A$3:$C$24,3,FALSE)</f>
        <v>0</v>
      </c>
      <c r="S21" s="75">
        <f>VLOOKUP(A21,パーティション・コット!$A$3:$D$24,4,FALSE)</f>
        <v>0</v>
      </c>
    </row>
    <row r="22" spans="1:19" ht="24" x14ac:dyDescent="0.4">
      <c r="A22" s="68" t="s">
        <v>439</v>
      </c>
      <c r="B22" s="65">
        <v>1</v>
      </c>
      <c r="C22" s="65">
        <v>5</v>
      </c>
      <c r="D22" s="65">
        <v>5</v>
      </c>
      <c r="E22" s="65">
        <v>5</v>
      </c>
      <c r="F22" s="65">
        <v>5</v>
      </c>
      <c r="G22" s="65">
        <v>10</v>
      </c>
      <c r="H22" s="65">
        <v>5</v>
      </c>
      <c r="I22" s="65">
        <v>5</v>
      </c>
      <c r="J22" s="65">
        <v>7</v>
      </c>
      <c r="K22" s="65">
        <v>2</v>
      </c>
      <c r="L22" s="65">
        <v>5</v>
      </c>
      <c r="M22" s="65">
        <v>5</v>
      </c>
      <c r="N22" s="65">
        <v>6</v>
      </c>
      <c r="O22" s="65">
        <v>6</v>
      </c>
      <c r="P22" s="65">
        <v>1</v>
      </c>
      <c r="Q22" s="65">
        <f>VLOOKUP(A22,パーティション・コット!$A$3:$B$24,2,FALSE)</f>
        <v>2</v>
      </c>
      <c r="R22" s="66">
        <f>VLOOKUP(A22,パーティション・コット!$A$3:$C$24,3,FALSE)</f>
        <v>2</v>
      </c>
      <c r="S22" s="66">
        <f>VLOOKUP(A22,パーティション・コット!$A$3:$D$24,4,FALSE)</f>
        <v>2</v>
      </c>
    </row>
    <row r="23" spans="1:19" ht="24" x14ac:dyDescent="0.4">
      <c r="A23" s="73" t="s">
        <v>428</v>
      </c>
      <c r="B23" s="74">
        <v>1</v>
      </c>
      <c r="C23" s="74">
        <v>5</v>
      </c>
      <c r="D23" s="74">
        <v>5</v>
      </c>
      <c r="E23" s="74">
        <v>5</v>
      </c>
      <c r="F23" s="74">
        <v>5</v>
      </c>
      <c r="G23" s="74">
        <v>10</v>
      </c>
      <c r="H23" s="74">
        <v>5</v>
      </c>
      <c r="I23" s="74">
        <v>5</v>
      </c>
      <c r="J23" s="74">
        <v>7</v>
      </c>
      <c r="K23" s="74">
        <v>2</v>
      </c>
      <c r="L23" s="74">
        <v>5</v>
      </c>
      <c r="M23" s="74">
        <v>5</v>
      </c>
      <c r="N23" s="74">
        <v>6</v>
      </c>
      <c r="O23" s="74">
        <v>6</v>
      </c>
      <c r="P23" s="74">
        <v>1</v>
      </c>
      <c r="Q23" s="74">
        <f>VLOOKUP(A23,パーティション・コット!$A$3:$B$24,2,FALSE)</f>
        <v>1</v>
      </c>
      <c r="R23" s="75">
        <f>VLOOKUP(A23,パーティション・コット!$A$3:$C$24,3,FALSE)</f>
        <v>1</v>
      </c>
      <c r="S23" s="75">
        <f>VLOOKUP(A23,パーティション・コット!$A$3:$D$24,4,FALSE)</f>
        <v>2</v>
      </c>
    </row>
    <row r="24" spans="1:19" ht="24" x14ac:dyDescent="0.4">
      <c r="A24" s="68" t="s">
        <v>423</v>
      </c>
      <c r="B24" s="65">
        <v>1</v>
      </c>
      <c r="C24" s="65">
        <v>5</v>
      </c>
      <c r="D24" s="65">
        <v>5</v>
      </c>
      <c r="E24" s="65">
        <v>5</v>
      </c>
      <c r="F24" s="65">
        <v>5</v>
      </c>
      <c r="G24" s="65">
        <v>10</v>
      </c>
      <c r="H24" s="65">
        <v>5</v>
      </c>
      <c r="I24" s="65">
        <v>5</v>
      </c>
      <c r="J24" s="65">
        <v>7</v>
      </c>
      <c r="K24" s="65">
        <v>2</v>
      </c>
      <c r="L24" s="65">
        <v>5</v>
      </c>
      <c r="M24" s="65">
        <v>5</v>
      </c>
      <c r="N24" s="65">
        <v>6</v>
      </c>
      <c r="O24" s="65">
        <v>6</v>
      </c>
      <c r="P24" s="65">
        <v>1</v>
      </c>
      <c r="Q24" s="65">
        <f>VLOOKUP(A24,パーティション・コット!$A$3:$B$24,2,FALSE)</f>
        <v>1</v>
      </c>
      <c r="R24" s="66">
        <f>VLOOKUP(A24,パーティション・コット!$A$3:$C$24,3,FALSE)</f>
        <v>1</v>
      </c>
      <c r="S24" s="66">
        <f>VLOOKUP(A24,パーティション・コット!$A$3:$D$24,4,FALSE)</f>
        <v>2</v>
      </c>
    </row>
    <row r="25" spans="1:19" ht="24" x14ac:dyDescent="0.4">
      <c r="A25" s="73" t="s">
        <v>434</v>
      </c>
      <c r="B25" s="74">
        <v>1</v>
      </c>
      <c r="C25" s="74">
        <v>5</v>
      </c>
      <c r="D25" s="74">
        <v>5</v>
      </c>
      <c r="E25" s="74">
        <v>5</v>
      </c>
      <c r="F25" s="74">
        <v>5</v>
      </c>
      <c r="G25" s="74">
        <v>10</v>
      </c>
      <c r="H25" s="74">
        <v>5</v>
      </c>
      <c r="I25" s="74">
        <v>5</v>
      </c>
      <c r="J25" s="74">
        <v>7</v>
      </c>
      <c r="K25" s="74">
        <v>2</v>
      </c>
      <c r="L25" s="74">
        <v>5</v>
      </c>
      <c r="M25" s="74">
        <v>5</v>
      </c>
      <c r="N25" s="74">
        <v>6</v>
      </c>
      <c r="O25" s="74">
        <v>6</v>
      </c>
      <c r="P25" s="74">
        <v>1</v>
      </c>
      <c r="Q25" s="74">
        <f>VLOOKUP(A25,パーティション・コット!$A$3:$B$24,2,FALSE)</f>
        <v>12</v>
      </c>
      <c r="R25" s="75">
        <f>VLOOKUP(A25,パーティション・コット!$A$3:$C$24,3,FALSE)</f>
        <v>6</v>
      </c>
      <c r="S25" s="75">
        <f>VLOOKUP(A25,パーティション・コット!$A$3:$D$24,4,FALSE)</f>
        <v>7</v>
      </c>
    </row>
    <row r="26" spans="1:19" ht="24" x14ac:dyDescent="0.4">
      <c r="A26" s="68" t="s">
        <v>436</v>
      </c>
      <c r="B26" s="65">
        <v>1</v>
      </c>
      <c r="C26" s="65">
        <v>5</v>
      </c>
      <c r="D26" s="65">
        <v>5</v>
      </c>
      <c r="E26" s="65">
        <v>5</v>
      </c>
      <c r="F26" s="65">
        <v>5</v>
      </c>
      <c r="G26" s="65">
        <v>10</v>
      </c>
      <c r="H26" s="65">
        <v>5</v>
      </c>
      <c r="I26" s="65">
        <v>5</v>
      </c>
      <c r="J26" s="65">
        <v>7</v>
      </c>
      <c r="K26" s="65">
        <v>2</v>
      </c>
      <c r="L26" s="65">
        <v>5</v>
      </c>
      <c r="M26" s="65">
        <v>5</v>
      </c>
      <c r="N26" s="65">
        <v>6</v>
      </c>
      <c r="O26" s="65">
        <v>6</v>
      </c>
      <c r="P26" s="65">
        <v>1</v>
      </c>
      <c r="Q26" s="65">
        <f>VLOOKUP(A26,パーティション・コット!$A$3:$B$24,2,FALSE)</f>
        <v>0</v>
      </c>
      <c r="R26" s="66">
        <f>VLOOKUP(A26,パーティション・コット!$A$3:$C$24,3,FALSE)</f>
        <v>0</v>
      </c>
      <c r="S26" s="66">
        <f>VLOOKUP(A26,パーティション・コット!$A$3:$D$24,4,FALSE)</f>
        <v>0</v>
      </c>
    </row>
  </sheetData>
  <mergeCells count="1">
    <mergeCell ref="A1:S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zoomScale="55" zoomScaleNormal="55" workbookViewId="0">
      <selection activeCell="G7" sqref="G7"/>
    </sheetView>
  </sheetViews>
  <sheetFormatPr defaultRowHeight="18.75" x14ac:dyDescent="0.4"/>
  <cols>
    <col min="1" max="1" width="21" bestFit="1" customWidth="1"/>
    <col min="2" max="2" width="54.625" customWidth="1"/>
    <col min="3" max="3" width="27.625" customWidth="1"/>
  </cols>
  <sheetData>
    <row r="1" spans="1:3" ht="19.5" thickBot="1" x14ac:dyDescent="0.45">
      <c r="A1" s="440" t="s">
        <v>289</v>
      </c>
      <c r="B1" s="441"/>
      <c r="C1" s="9" t="s">
        <v>290</v>
      </c>
    </row>
    <row r="2" spans="1:3" ht="135" customHeight="1" x14ac:dyDescent="0.4">
      <c r="A2" s="10" t="s">
        <v>291</v>
      </c>
      <c r="B2" s="442"/>
      <c r="C2" s="12" t="s">
        <v>293</v>
      </c>
    </row>
    <row r="3" spans="1:3" ht="135" customHeight="1" x14ac:dyDescent="0.4">
      <c r="A3" s="10" t="s">
        <v>292</v>
      </c>
      <c r="B3" s="443"/>
      <c r="C3" s="12" t="s">
        <v>294</v>
      </c>
    </row>
    <row r="4" spans="1:3" ht="135" customHeight="1" thickBot="1" x14ac:dyDescent="0.45">
      <c r="A4" s="11"/>
      <c r="B4" s="444"/>
      <c r="C4" s="13" t="s">
        <v>295</v>
      </c>
    </row>
    <row r="5" spans="1:3" ht="135" customHeight="1" x14ac:dyDescent="0.4">
      <c r="A5" s="10" t="s">
        <v>296</v>
      </c>
      <c r="B5" s="442"/>
      <c r="C5" s="12" t="s">
        <v>298</v>
      </c>
    </row>
    <row r="6" spans="1:3" ht="135" customHeight="1" thickBot="1" x14ac:dyDescent="0.45">
      <c r="A6" s="14" t="s">
        <v>297</v>
      </c>
      <c r="B6" s="444"/>
      <c r="C6" s="13" t="s">
        <v>299</v>
      </c>
    </row>
    <row r="7" spans="1:3" ht="135" customHeight="1" x14ac:dyDescent="0.4">
      <c r="A7" s="445" t="s">
        <v>300</v>
      </c>
      <c r="B7" s="442"/>
      <c r="C7" s="12" t="s">
        <v>301</v>
      </c>
    </row>
    <row r="8" spans="1:3" ht="135" customHeight="1" thickBot="1" x14ac:dyDescent="0.45">
      <c r="A8" s="446"/>
      <c r="B8" s="444"/>
      <c r="C8" s="13" t="s">
        <v>302</v>
      </c>
    </row>
  </sheetData>
  <mergeCells count="5">
    <mergeCell ref="A1:B1"/>
    <mergeCell ref="B2:B4"/>
    <mergeCell ref="B5:B6"/>
    <mergeCell ref="A7:A8"/>
    <mergeCell ref="B7:B8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2"/>
  <sheetViews>
    <sheetView zoomScale="70" zoomScaleNormal="70" workbookViewId="0">
      <selection activeCell="I5" sqref="I5"/>
    </sheetView>
  </sheetViews>
  <sheetFormatPr defaultRowHeight="18.75" x14ac:dyDescent="0.4"/>
  <cols>
    <col min="1" max="1" width="25.875" customWidth="1"/>
    <col min="2" max="2" width="42.625" customWidth="1"/>
    <col min="3" max="3" width="35.125" customWidth="1"/>
  </cols>
  <sheetData>
    <row r="1" spans="1:3" ht="19.5" thickBot="1" x14ac:dyDescent="0.45">
      <c r="A1" s="440" t="s">
        <v>289</v>
      </c>
      <c r="B1" s="441"/>
      <c r="C1" s="9" t="s">
        <v>290</v>
      </c>
    </row>
    <row r="2" spans="1:3" ht="76.5" customHeight="1" x14ac:dyDescent="0.4">
      <c r="A2" s="445" t="s">
        <v>307</v>
      </c>
      <c r="B2" s="442"/>
      <c r="C2" s="12" t="s">
        <v>308</v>
      </c>
    </row>
    <row r="3" spans="1:3" ht="76.5" customHeight="1" thickBot="1" x14ac:dyDescent="0.45">
      <c r="A3" s="446"/>
      <c r="B3" s="444"/>
      <c r="C3" s="13" t="s">
        <v>309</v>
      </c>
    </row>
    <row r="4" spans="1:3" ht="76.5" customHeight="1" x14ac:dyDescent="0.4">
      <c r="A4" s="445" t="s">
        <v>310</v>
      </c>
      <c r="B4" s="442"/>
      <c r="C4" s="12" t="s">
        <v>293</v>
      </c>
    </row>
    <row r="5" spans="1:3" ht="76.5" customHeight="1" thickBot="1" x14ac:dyDescent="0.45">
      <c r="A5" s="446"/>
      <c r="B5" s="444"/>
      <c r="C5" s="13" t="s">
        <v>311</v>
      </c>
    </row>
    <row r="6" spans="1:3" ht="76.5" customHeight="1" x14ac:dyDescent="0.4">
      <c r="A6" s="445" t="s">
        <v>312</v>
      </c>
      <c r="B6" s="442"/>
      <c r="C6" s="12" t="s">
        <v>298</v>
      </c>
    </row>
    <row r="7" spans="1:3" ht="76.5" customHeight="1" thickBot="1" x14ac:dyDescent="0.45">
      <c r="A7" s="446"/>
      <c r="B7" s="444"/>
      <c r="C7" s="13" t="s">
        <v>313</v>
      </c>
    </row>
    <row r="8" spans="1:3" ht="76.5" customHeight="1" x14ac:dyDescent="0.4">
      <c r="A8" s="445" t="s">
        <v>314</v>
      </c>
      <c r="B8" s="442"/>
      <c r="C8" s="12" t="s">
        <v>293</v>
      </c>
    </row>
    <row r="9" spans="1:3" ht="76.5" customHeight="1" thickBot="1" x14ac:dyDescent="0.45">
      <c r="A9" s="446"/>
      <c r="B9" s="444"/>
      <c r="C9" s="13" t="s">
        <v>315</v>
      </c>
    </row>
    <row r="10" spans="1:3" ht="76.5" customHeight="1" x14ac:dyDescent="0.4">
      <c r="A10" s="10" t="s">
        <v>316</v>
      </c>
      <c r="B10" s="447"/>
      <c r="C10" s="12" t="s">
        <v>298</v>
      </c>
    </row>
    <row r="11" spans="1:3" ht="76.5" customHeight="1" x14ac:dyDescent="0.4">
      <c r="A11" s="10" t="s">
        <v>317</v>
      </c>
      <c r="B11" s="448"/>
      <c r="C11" s="25" t="s">
        <v>318</v>
      </c>
    </row>
    <row r="12" spans="1:3" ht="76.5" customHeight="1" thickBot="1" x14ac:dyDescent="0.45">
      <c r="A12" s="11"/>
      <c r="B12" s="449"/>
      <c r="C12" s="26" t="s">
        <v>319</v>
      </c>
    </row>
  </sheetData>
  <mergeCells count="10">
    <mergeCell ref="A8:A9"/>
    <mergeCell ref="B8:B9"/>
    <mergeCell ref="B10:B12"/>
    <mergeCell ref="A1:B1"/>
    <mergeCell ref="A2:A3"/>
    <mergeCell ref="B2:B3"/>
    <mergeCell ref="A4:A5"/>
    <mergeCell ref="B4:B5"/>
    <mergeCell ref="A6:A7"/>
    <mergeCell ref="B6:B7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zoomScale="85" zoomScaleNormal="85" workbookViewId="0">
      <selection activeCell="H3" sqref="H3"/>
    </sheetView>
  </sheetViews>
  <sheetFormatPr defaultRowHeight="18.75" x14ac:dyDescent="0.4"/>
  <cols>
    <col min="1" max="1" width="8.5" bestFit="1" customWidth="1"/>
    <col min="2" max="2" width="39.125" customWidth="1"/>
    <col min="3" max="3" width="13.75" customWidth="1"/>
  </cols>
  <sheetData>
    <row r="1" spans="1:3" ht="19.5" thickBot="1" x14ac:dyDescent="0.45">
      <c r="A1" s="450" t="s">
        <v>289</v>
      </c>
      <c r="B1" s="451"/>
      <c r="C1" s="27" t="s">
        <v>290</v>
      </c>
    </row>
    <row r="2" spans="1:3" ht="141" customHeight="1" thickBot="1" x14ac:dyDescent="0.45">
      <c r="A2" s="14" t="s">
        <v>324</v>
      </c>
      <c r="B2" s="28"/>
      <c r="C2" s="13" t="s">
        <v>146</v>
      </c>
    </row>
    <row r="3" spans="1:3" ht="141" customHeight="1" thickBot="1" x14ac:dyDescent="0.45">
      <c r="A3" s="14" t="s">
        <v>323</v>
      </c>
      <c r="B3" s="28"/>
      <c r="C3" s="13" t="s">
        <v>252</v>
      </c>
    </row>
    <row r="4" spans="1:3" ht="141" customHeight="1" thickBot="1" x14ac:dyDescent="0.45">
      <c r="A4" s="14" t="s">
        <v>322</v>
      </c>
      <c r="B4" s="28"/>
      <c r="C4" s="13" t="s">
        <v>253</v>
      </c>
    </row>
    <row r="5" spans="1:3" ht="141" customHeight="1" thickBot="1" x14ac:dyDescent="0.45">
      <c r="A5" s="14" t="s">
        <v>322</v>
      </c>
      <c r="B5" s="28"/>
      <c r="C5" s="13" t="s">
        <v>146</v>
      </c>
    </row>
  </sheetData>
  <mergeCells count="1">
    <mergeCell ref="A1:B1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リスト兼チェック表</vt:lpstr>
      <vt:lpstr>パーティション・コット</vt:lpstr>
      <vt:lpstr>拠点ごとの資機材数量一覧（救助・パーティション・コット）</vt:lpstr>
      <vt:lpstr>R６年度配備</vt:lpstr>
      <vt:lpstr>R５年度配備</vt:lpstr>
      <vt:lpstr>テント系</vt:lpstr>
      <vt:lpstr>リスト兼チェック表!Print_Area</vt:lpstr>
      <vt:lpstr>リスト兼チェック表!Print_Titles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大島 匡右</cp:lastModifiedBy>
  <cp:lastPrinted>2026-06-02T18:59:27Z</cp:lastPrinted>
  <dcterms:created xsi:type="dcterms:W3CDTF">2020-10-05T01:15:07Z</dcterms:created>
  <dcterms:modified xsi:type="dcterms:W3CDTF">2026-07-02T04:12:39Z</dcterms:modified>
</cp:coreProperties>
</file>