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9C41574F-E313-4F09-9822-3F2428ABC054}" xr6:coauthVersionLast="47" xr6:coauthVersionMax="47" xr10:uidLastSave="{00000000-0000-0000-0000-000000000000}"/>
  <bookViews>
    <workbookView xWindow="-120" yWindow="-120" windowWidth="20730" windowHeight="11040" xr2:uid="{00000000-000D-0000-FFFF-FFFF00000000}"/>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 l="1"/>
  <c r="D37" i="2"/>
  <c r="D36" i="2"/>
  <c r="D35" i="2"/>
  <c r="D39" i="2" s="1"/>
  <c r="D30" i="2"/>
  <c r="D28" i="2"/>
  <c r="D26" i="2"/>
  <c r="D22" i="2"/>
  <c r="D20" i="2"/>
  <c r="D32" i="2" s="1"/>
  <c r="D18" i="2"/>
  <c r="D15" i="2"/>
  <c r="D13" i="2"/>
  <c r="D11" i="2"/>
  <c r="D9" i="2"/>
  <c r="D7" i="2"/>
  <c r="D5" i="2"/>
  <c r="D17" i="2" s="1"/>
  <c r="D33" i="2" s="1"/>
  <c r="D3" i="2"/>
  <c r="C15" i="1"/>
  <c r="C14" i="1"/>
  <c r="C9" i="1"/>
  <c r="AA25" i="5"/>
  <c r="I25" i="5"/>
  <c r="D24" i="5"/>
  <c r="AB24" i="5"/>
  <c r="C24" i="5" s="1"/>
  <c r="D3" i="3"/>
  <c r="D5" i="3"/>
  <c r="D7" i="3"/>
  <c r="D9" i="3"/>
  <c r="D11" i="3"/>
  <c r="D13" i="3"/>
  <c r="D17" i="3"/>
  <c r="D15" i="3"/>
  <c r="D18" i="3"/>
  <c r="D20" i="3"/>
  <c r="D22" i="3"/>
  <c r="D24" i="3"/>
  <c r="D26" i="3"/>
  <c r="D28" i="3"/>
  <c r="D32" i="3" s="1"/>
  <c r="D33" i="3" s="1"/>
  <c r="N13" i="5" s="1"/>
  <c r="AH13" i="5" s="1"/>
  <c r="C11" i="5" s="1"/>
  <c r="C39" i="5" s="1"/>
  <c r="D30" i="3"/>
  <c r="C9" i="5"/>
  <c r="AH12" i="5"/>
  <c r="C14" i="5"/>
  <c r="C15" i="5"/>
  <c r="C16" i="5"/>
  <c r="C18" i="5"/>
  <c r="C20" i="5"/>
  <c r="C22" i="5"/>
  <c r="C27" i="5"/>
  <c r="C29" i="5"/>
  <c r="C31" i="5"/>
  <c r="C33" i="5"/>
  <c r="C35" i="5"/>
  <c r="C37" i="5"/>
  <c r="D35" i="3"/>
  <c r="D39" i="3" s="1"/>
  <c r="D36" i="3"/>
  <c r="D37" i="3"/>
  <c r="D38" i="3"/>
  <c r="D40" i="3"/>
  <c r="D41" i="3"/>
  <c r="D42" i="3"/>
  <c r="D43" i="3"/>
  <c r="D44" i="3"/>
  <c r="D45" i="3"/>
  <c r="D46" i="3"/>
  <c r="D46" i="2"/>
  <c r="D45" i="2"/>
  <c r="D44" i="2"/>
  <c r="D43" i="2"/>
  <c r="D42" i="2"/>
  <c r="D47" i="2" s="1"/>
  <c r="D41" i="2"/>
  <c r="D40" i="2"/>
  <c r="D24" i="2"/>
  <c r="AH12" i="1"/>
  <c r="C16" i="1"/>
  <c r="C18" i="1"/>
  <c r="C20" i="1"/>
  <c r="C22" i="1"/>
  <c r="D24" i="1"/>
  <c r="AB24" i="1"/>
  <c r="C24" i="1"/>
  <c r="AA25" i="1"/>
  <c r="I25" i="1"/>
  <c r="C27" i="1"/>
  <c r="C29" i="1"/>
  <c r="C31" i="1"/>
  <c r="C33" i="1"/>
  <c r="C35" i="1"/>
  <c r="C37" i="1"/>
  <c r="N13" i="1" l="1"/>
  <c r="AH13" i="1" s="1"/>
  <c r="D48" i="2"/>
  <c r="D47" i="3"/>
  <c r="D48" i="3" s="1"/>
  <c r="C11" i="1"/>
  <c r="C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1" authorId="0" shapeId="0" xr:uid="{00000000-0006-0000-0000-000004000000}">
      <text>
        <r>
          <rPr>
            <sz val="9"/>
            <color indexed="81"/>
            <rFont val="ＭＳ Ｐゴシック"/>
            <family val="3"/>
            <charset val="128"/>
          </rPr>
          <t>「摘要」欄のA・Bの空欄をそれぞれ入力すれば、自動計算されます。</t>
        </r>
      </text>
    </comment>
    <comment ref="N12" authorId="0" shapeId="0" xr:uid="{00000000-0006-0000-0000-000005000000}">
      <text>
        <r>
          <rPr>
            <sz val="9"/>
            <color indexed="81"/>
            <rFont val="ＭＳ Ｐゴシック"/>
            <family val="3"/>
            <charset val="128"/>
          </rPr>
          <t>加入世帯数（会費会員＋減免会員）を入力してください。</t>
        </r>
      </text>
    </comment>
    <comment ref="N13" authorId="0" shapeId="0" xr:uid="{00000000-0006-0000-0000-000006000000}">
      <text>
        <r>
          <rPr>
            <sz val="9"/>
            <color indexed="81"/>
            <rFont val="ＭＳ Ｐゴシック"/>
            <family val="3"/>
            <charset val="128"/>
          </rPr>
          <t>支出の部の③「補助対象予定経費」が自動入力されます。</t>
        </r>
      </text>
    </comment>
    <comment ref="C14" authorId="0" shapeId="0" xr:uid="{00000000-0006-0000-0000-000007000000}">
      <text>
        <r>
          <rPr>
            <sz val="9"/>
            <color indexed="81"/>
            <rFont val="ＭＳ Ｐゴシック"/>
            <family val="3"/>
            <charset val="128"/>
          </rPr>
          <t>「摘要」欄に防犯灯数を入力すれば、自動計算されます。</t>
        </r>
      </text>
    </comment>
    <comment ref="G14" authorId="0" shapeId="0" xr:uid="{00000000-0006-0000-0000-000008000000}">
      <text>
        <r>
          <rPr>
            <sz val="9"/>
            <color indexed="81"/>
            <rFont val="ＭＳ Ｐゴシック"/>
            <family val="3"/>
            <charset val="128"/>
          </rPr>
          <t xml:space="preserve">防犯灯数を入力してください。
</t>
        </r>
      </text>
    </comment>
    <comment ref="C15" authorId="0" shapeId="0" xr:uid="{00000000-0006-0000-0000-000009000000}">
      <text>
        <r>
          <rPr>
            <sz val="9"/>
            <color indexed="81"/>
            <rFont val="ＭＳ Ｐゴシック"/>
            <family val="3"/>
            <charset val="128"/>
          </rPr>
          <t xml:space="preserve">「摘要」欄に入力すれば、自動計算されます。
（以下、同様）
</t>
        </r>
      </text>
    </comment>
    <comment ref="B16" authorId="0" shapeId="0" xr:uid="{00000000-0006-0000-00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B000000}">
      <text>
        <r>
          <rPr>
            <sz val="9"/>
            <color indexed="81"/>
            <rFont val="ＭＳ Ｐゴシック"/>
            <family val="3"/>
            <charset val="128"/>
          </rPr>
          <t xml:space="preserve">補助金の内容、算出基礎等を記入してください。
（以下、同様）
</t>
        </r>
      </text>
    </comment>
    <comment ref="U24" authorId="0" shapeId="0" xr:uid="{00000000-0006-0000-0000-00000C000000}">
      <text>
        <r>
          <rPr>
            <sz val="9"/>
            <color indexed="81"/>
            <rFont val="ＭＳ Ｐゴシック"/>
            <family val="3"/>
            <charset val="128"/>
          </rPr>
          <t xml:space="preserve">配布部数を入力してください。
</t>
        </r>
      </text>
    </comment>
    <comment ref="U25" authorId="0" shapeId="0" xr:uid="{00000000-0006-0000-0000-00000D000000}">
      <text>
        <r>
          <rPr>
            <sz val="9"/>
            <color indexed="81"/>
            <rFont val="ＭＳ Ｐゴシック"/>
            <family val="3"/>
            <charset val="128"/>
          </rPr>
          <t xml:space="preserve">配布部数を入力してください。
</t>
        </r>
      </text>
    </comment>
    <comment ref="D27" authorId="0" shapeId="0" xr:uid="{00000000-0006-0000-0000-00000E000000}">
      <text>
        <r>
          <rPr>
            <sz val="9"/>
            <color indexed="81"/>
            <rFont val="ＭＳ Ｐゴシック"/>
            <family val="3"/>
            <charset val="128"/>
          </rPr>
          <t xml:space="preserve">費目を入力してください。
（以下、同様）
</t>
        </r>
      </text>
    </comment>
    <comment ref="I27" authorId="0" shapeId="0" xr:uid="{00000000-0006-0000-0000-00000F000000}">
      <text>
        <r>
          <rPr>
            <sz val="9"/>
            <color indexed="81"/>
            <rFont val="ＭＳ Ｐゴシック"/>
            <family val="3"/>
            <charset val="128"/>
          </rPr>
          <t>金額を入力してください。
（以下、同様）</t>
        </r>
      </text>
    </comment>
    <comment ref="C39" authorId="0" shapeId="0" xr:uid="{00000000-0006-0000-00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自動計算され、「収入の部」の「地域活動推進費」欄に反映されます。</t>
        </r>
      </text>
    </comment>
    <comment ref="D39" authorId="0" shapeId="0" xr:uid="{00000000-0006-0000-0100-000007000000}">
      <text>
        <r>
          <rPr>
            <sz val="9"/>
            <color indexed="81"/>
            <rFont val="ＭＳ Ｐゴシック"/>
            <family val="3"/>
            <charset val="128"/>
          </rPr>
          <t xml:space="preserve">自動計算されます。
</t>
        </r>
      </text>
    </comment>
    <comment ref="D47" authorId="0" shapeId="0" xr:uid="{00000000-0006-0000-0100-000008000000}">
      <text>
        <r>
          <rPr>
            <sz val="9"/>
            <color indexed="81"/>
            <rFont val="ＭＳ Ｐゴシック"/>
            <family val="3"/>
            <charset val="128"/>
          </rPr>
          <t xml:space="preserve">自動計算されます。
</t>
        </r>
      </text>
    </comment>
    <comment ref="D48" authorId="0" shapeId="0" xr:uid="{00000000-0006-0000-01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1" authorId="0" shapeId="0" xr:uid="{00000000-0006-0000-0200-000004000000}">
      <text>
        <r>
          <rPr>
            <sz val="9"/>
            <color indexed="81"/>
            <rFont val="ＭＳ Ｐゴシック"/>
            <family val="3"/>
            <charset val="128"/>
          </rPr>
          <t>「摘要」欄のA・Bの空欄をそれぞれ入力すれば、自動計算されます。</t>
        </r>
      </text>
    </comment>
    <comment ref="N12" authorId="0" shapeId="0" xr:uid="{00000000-0006-0000-0200-000005000000}">
      <text>
        <r>
          <rPr>
            <sz val="9"/>
            <color indexed="81"/>
            <rFont val="ＭＳ Ｐゴシック"/>
            <family val="3"/>
            <charset val="128"/>
          </rPr>
          <t>加入世帯数（会費会員＋減免会員）を入力してください。</t>
        </r>
      </text>
    </comment>
    <comment ref="N13" authorId="0" shapeId="0" xr:uid="{00000000-0006-0000-0200-000006000000}">
      <text>
        <r>
          <rPr>
            <sz val="9"/>
            <color indexed="81"/>
            <rFont val="ＭＳ Ｐゴシック"/>
            <family val="3"/>
            <charset val="128"/>
          </rPr>
          <t>支出の部の③「補助対象予定経費」が自動入力されます。</t>
        </r>
      </text>
    </comment>
    <comment ref="C14" authorId="0" shapeId="0" xr:uid="{00000000-0006-0000-0200-000007000000}">
      <text>
        <r>
          <rPr>
            <sz val="9"/>
            <color indexed="81"/>
            <rFont val="ＭＳ Ｐゴシック"/>
            <family val="3"/>
            <charset val="128"/>
          </rPr>
          <t>「摘要」欄に防犯灯数を入力すれば、自動計算されます。</t>
        </r>
      </text>
    </comment>
    <comment ref="G14" authorId="0" shapeId="0" xr:uid="{00000000-0006-0000-0200-000008000000}">
      <text>
        <r>
          <rPr>
            <sz val="9"/>
            <color indexed="81"/>
            <rFont val="ＭＳ Ｐゴシック"/>
            <family val="3"/>
            <charset val="128"/>
          </rPr>
          <t xml:space="preserve">防犯灯数を入力してください。
</t>
        </r>
      </text>
    </comment>
    <comment ref="C15" authorId="0" shapeId="0" xr:uid="{00000000-0006-0000-0200-000009000000}">
      <text>
        <r>
          <rPr>
            <sz val="9"/>
            <color indexed="81"/>
            <rFont val="ＭＳ Ｐゴシック"/>
            <family val="3"/>
            <charset val="128"/>
          </rPr>
          <t xml:space="preserve">「摘要」欄に入力すれば、自動計算されます。
（以下、同様）
</t>
        </r>
      </text>
    </comment>
    <comment ref="B16" authorId="0" shapeId="0" xr:uid="{00000000-0006-0000-0200-00000A00000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xr:uid="{00000000-0006-0000-0200-00000B000000}">
      <text>
        <r>
          <rPr>
            <sz val="9"/>
            <color indexed="81"/>
            <rFont val="ＭＳ Ｐゴシック"/>
            <family val="3"/>
            <charset val="128"/>
          </rPr>
          <t xml:space="preserve">補助金の内容、算出基礎等を記入してください。
（以下、同様）
</t>
        </r>
      </text>
    </comment>
    <comment ref="U24" authorId="0" shapeId="0" xr:uid="{00000000-0006-0000-0200-00000C000000}">
      <text>
        <r>
          <rPr>
            <sz val="9"/>
            <color indexed="81"/>
            <rFont val="ＭＳ Ｐゴシック"/>
            <family val="3"/>
            <charset val="128"/>
          </rPr>
          <t xml:space="preserve">配布部数を入力してください。
</t>
        </r>
      </text>
    </comment>
    <comment ref="U25" authorId="0" shapeId="0" xr:uid="{00000000-0006-0000-0200-00000D000000}">
      <text>
        <r>
          <rPr>
            <sz val="9"/>
            <color indexed="81"/>
            <rFont val="ＭＳ Ｐゴシック"/>
            <family val="3"/>
            <charset val="128"/>
          </rPr>
          <t xml:space="preserve">配布部数を入力してください。
</t>
        </r>
      </text>
    </comment>
    <comment ref="D27" authorId="0" shapeId="0" xr:uid="{00000000-0006-0000-0200-00000E000000}">
      <text>
        <r>
          <rPr>
            <sz val="9"/>
            <color indexed="81"/>
            <rFont val="ＭＳ Ｐゴシック"/>
            <family val="3"/>
            <charset val="128"/>
          </rPr>
          <t xml:space="preserve">費目を入力してください。
（以下、同様）
</t>
        </r>
      </text>
    </comment>
    <comment ref="I27" authorId="0" shapeId="0" xr:uid="{00000000-0006-0000-0200-00000F000000}">
      <text>
        <r>
          <rPr>
            <sz val="9"/>
            <color indexed="81"/>
            <rFont val="ＭＳ Ｐゴシック"/>
            <family val="3"/>
            <charset val="128"/>
          </rPr>
          <t xml:space="preserve">金額を入力してください。
（以下、同様）
</t>
        </r>
      </text>
    </comment>
    <comment ref="C39" authorId="0" shapeId="0" xr:uid="{00000000-0006-0000-02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自動計算され、「収入の部」の「地域活動推進費」欄に反映されます。</t>
        </r>
      </text>
    </comment>
    <comment ref="C37" authorId="0" shapeId="0" xr:uid="{00000000-0006-0000-0300-00000900000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xr:uid="{00000000-0006-0000-0300-00000A000000}">
      <text>
        <r>
          <rPr>
            <sz val="9"/>
            <color indexed="81"/>
            <rFont val="ＭＳ Ｐゴシック"/>
            <family val="3"/>
            <charset val="128"/>
          </rPr>
          <t xml:space="preserve">自動計算されます。
</t>
        </r>
      </text>
    </comment>
    <comment ref="D47"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<sst xmlns="http://schemas.openxmlformats.org/spreadsheetml/2006/main" count="576" uniqueCount="145">
  <si>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</si>
  <si>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</si>
  <si>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</si>
  <si>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</si>
  <si>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</si>
  <si>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</si>
  <si>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</si>
  <si>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</si>
  <si>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</si>
  <si>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</si>
  <si>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</si>
  <si>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</si>
  <si>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</si>
  <si>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</si>
  <si>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</si>
  <si>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</si>
  <si>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</si>
  <si>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</si>
  <si>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</si>
  <si>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</si>
  <si>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</si>
  <si>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</si>
  <si>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</si>
  <si>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</si>
  <si>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</si>
  <si>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</si>
  <si>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</si>
  <si>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</si>
  <si>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</si>
  <si>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</si>
  <si>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</si>
  <si>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</si>
  <si>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</si>
  <si>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</si>
  <si>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</si>
  <si>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</si>
  <si>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</si>
  <si>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</si>
  <si>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</si>
  <si>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</si>
  <si>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</si>
  <si>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</si>
  <si>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</si>
  <si>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</si>
  <si>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</si>
  <si>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</si>
  <si>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</si>
  <si>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</si>
  <si>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</si>
  <si>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</si>
  <si>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</si>
  <si>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</si>
  <si>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</si>
  <si>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</si>
  <si>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</si>
  <si>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</si>
  <si>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</si>
  <si>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</si>
  <si>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</si>
  <si>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</si>
  <si>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</si>
  <si>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</si>
  <si>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</si>
  <si>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</si>
  <si>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</si>
  <si>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</si>
  <si>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</si>
  <si>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</si>
  <si>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</si>
  <si>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</si>
  <si>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</si>
  <si>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</si>
  <si>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</si>
  <si>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</si>
  <si>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</si>
  <si>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</si>
  <si>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</si>
  <si>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</si>
  <si>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</si>
  <si>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</si>
  <si>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</si>
  <si>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</si>
  <si>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</si>
  <si>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</si>
  <si>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</si>
  <si>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</si>
  <si>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</si>
  <si>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</si>
  <si>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</si>
  <si>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</si>
  <si>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</si>
  <si>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</si>
  <si>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</si>
  <si>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</si>
  <si>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</si>
  <si>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</si>
  <si>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</si>
  <si>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</si>
  <si>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</si>
  <si>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</si>
  <si>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</si>
  <si>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</si>
  <si>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</si>
  <si>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</si>
  <si>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</si>
  <si>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</si>
  <si>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</si>
  <si>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</si>
  <si>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</si>
  <si>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</si>
  <si>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</si>
  <si>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</si>
  <si>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</si>
  <si>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</si>
  <si>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</si>
  <si>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</si>
  <si>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</si>
  <si>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</si>
  <si>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</si>
  <si>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</si>
  <si>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</si>
  <si>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</si>
  <si>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</si>
  <si>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</si>
  <si>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</si>
  <si>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</si>
  <si>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</si>
  <si>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</si>
  <si>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</si>
  <si>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</si>
  <si>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</si>
  <si>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</si>
  <si>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</si>
  <si>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</si>
  <si>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</si>
  <si>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</si>
  <si>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</si>
  <si>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</si>
  <si>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</si>
  <si>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</si>
  <si>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</si>
  <si>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</si>
  <si>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</si>
  <si>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　　　　　年度 収支予算書</t>
    <rPh sb="8" eb="10">
      <t>シュウシ</t>
    </rPh>
    <rPh sb="12" eb="13">
      <t>ショ</t>
    </rPh>
    <phoneticPr fontId="2"/>
  </si>
  <si>
    <t>　　　　　令和８年度 収支予算書</t>
    <rPh sb="5" eb="7">
      <t>レイワ</t>
    </rPh>
    <rPh sb="11" eb="13">
      <t>シュウシ</t>
    </rPh>
    <rPh sb="15" eb="1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</si>
</sst>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330">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6"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Alignment="1">
      <alignment vertical="center" wrapText="1"/>
    </xf>
    <xf numFmtId="38" fontId="1" fillId="0" borderId="0"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0" fillId="2" borderId="0" xfId="0" applyFont="1" applyFill="1" applyAlignment="1">
      <alignment vertical="center" shrinkToFit="1"/>
    </xf>
    <xf numFmtId="38" fontId="9" fillId="0" borderId="7" xfId="1" applyFont="1" applyFill="1" applyBorder="1" applyAlignment="1">
      <alignment vertical="center" shrinkToFit="1"/>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0" fillId="0" borderId="7" xfId="0" applyFont="1" applyBorder="1" applyAlignment="1">
      <alignment vertical="center" shrinkToFit="1"/>
    </xf>
    <xf numFmtId="0" fontId="10" fillId="2" borderId="6" xfId="0" applyFont="1" applyFill="1" applyBorder="1" applyAlignment="1">
      <alignment vertical="center" shrinkToFit="1"/>
    </xf>
    <xf numFmtId="0" fontId="10" fillId="2" borderId="8" xfId="0"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0" fillId="2" borderId="5" xfId="0" applyFont="1" applyFill="1" applyBorder="1" applyAlignment="1">
      <alignment vertical="center" shrinkToFit="1"/>
    </xf>
    <xf numFmtId="0" fontId="10" fillId="0" borderId="67"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38" fontId="9" fillId="3" borderId="4" xfId="1" applyFont="1" applyFill="1" applyBorder="1" applyAlignment="1">
      <alignment vertical="center" shrinkToFit="1"/>
    </xf>
    <xf numFmtId="38" fontId="9" fillId="3" borderId="0" xfId="1" applyFont="1" applyFill="1" applyBorder="1" applyAlignment="1">
      <alignment vertical="center" shrinkToFi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53"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0" fontId="10" fillId="0" borderId="4" xfId="0" applyFont="1" applyBorder="1" applyAlignment="1">
      <alignment vertical="center"/>
    </xf>
    <xf numFmtId="0" fontId="10" fillId="0" borderId="0" xfId="0" applyFont="1" applyAlignment="1">
      <alignment horizontal="center" vertical="center"/>
    </xf>
    <xf numFmtId="0" fontId="9" fillId="3" borderId="0" xfId="0" applyFont="1" applyFill="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 fillId="0" borderId="14" xfId="0" applyFont="1" applyBorder="1" applyAlignment="1">
      <alignment vertical="center"/>
    </xf>
    <xf numFmtId="0" fontId="1" fillId="0" borderId="53" xfId="0" applyFont="1"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176" fontId="1" fillId="0" borderId="55" xfId="1" applyNumberFormat="1" applyFont="1" applyFill="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0" fillId="0" borderId="52" xfId="0" applyBorder="1" applyAlignment="1">
      <alignment horizontal="center" vertical="center"/>
    </xf>
    <xf numFmtId="0" fontId="9"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176" fontId="1" fillId="0" borderId="15" xfId="1" applyNumberFormat="1" applyFont="1" applyBorder="1" applyAlignment="1">
      <alignment vertical="center"/>
    </xf>
    <xf numFmtId="0" fontId="0" fillId="0" borderId="55" xfId="0" applyBorder="1" applyAlignment="1">
      <alignment vertical="center"/>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0" fontId="0" fillId="0" borderId="7" xfId="0" applyBorder="1" applyAlignment="1">
      <alignment vertical="center" shrinkToFit="1"/>
    </xf>
    <xf numFmtId="49" fontId="12" fillId="0" borderId="7" xfId="0" applyNumberFormat="1" applyFont="1" applyBorder="1" applyAlignment="1">
      <alignment vertical="center" shrinkToFit="1"/>
    </xf>
    <xf numFmtId="0" fontId="0" fillId="0" borderId="7" xfId="0"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2" fillId="0" borderId="7" xfId="0" applyFont="1" applyBorder="1" applyAlignment="1">
      <alignment vertical="center" shrinkToFit="1"/>
    </xf>
    <xf numFmtId="0" fontId="10" fillId="0" borderId="9" xfId="0" applyFont="1" applyBorder="1" applyAlignment="1">
      <alignment vertical="center" shrinkToFit="1"/>
    </xf>
    <xf numFmtId="0" fontId="3" fillId="0" borderId="83" xfId="0" applyFont="1" applyBorder="1" applyAlignment="1">
      <alignment horizontal="center" vertical="center" wrapText="1"/>
    </xf>
    <xf numFmtId="0" fontId="3" fillId="0" borderId="25" xfId="0" applyFont="1" applyBorder="1" applyAlignment="1">
      <alignment horizontal="center" vertical="center"/>
    </xf>
    <xf numFmtId="0" fontId="3"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Border="1" applyAlignment="1">
      <alignment horizontal="center" vertical="center" textRotation="255"/>
    </xf>
    <xf numFmtId="0" fontId="1" fillId="0" borderId="9" xfId="0" applyFont="1" applyBorder="1" applyAlignment="1">
      <alignment horizontal="center" vertical="center" textRotation="255"/>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86" xfId="0" applyBorder="1" applyAlignment="1">
      <alignment horizontal="center" vertical="center" textRotation="255" wrapText="1"/>
    </xf>
    <xf numFmtId="0" fontId="0" fillId="0" borderId="58" xfId="0" applyBorder="1" applyAlignment="1">
      <alignment horizontal="center" vertical="center" textRotation="255" wrapText="1"/>
    </xf>
    <xf numFmtId="0" fontId="0" fillId="0" borderId="14" xfId="0" applyBorder="1" applyAlignment="1">
      <alignment vertical="center" textRotation="255" wrapText="1"/>
    </xf>
    <xf numFmtId="0" fontId="0" fillId="0" borderId="80" xfId="0" applyBorder="1" applyAlignment="1">
      <alignment vertical="center" textRotation="255" wrapText="1"/>
    </xf>
    <xf numFmtId="0" fontId="0" fillId="0" borderId="53" xfId="0" applyBorder="1" applyAlignment="1">
      <alignment vertical="center" textRotation="255" wrapText="1"/>
    </xf>
    <xf numFmtId="0" fontId="0" fillId="0" borderId="14" xfId="0" applyBorder="1" applyAlignment="1">
      <alignment vertical="center" wrapText="1"/>
    </xf>
    <xf numFmtId="0" fontId="0" fillId="0" borderId="53" xfId="0" applyBorder="1" applyAlignment="1">
      <alignment vertical="center" wrapText="1"/>
    </xf>
    <xf numFmtId="0" fontId="0" fillId="0" borderId="80" xfId="0" applyBorder="1" applyAlignment="1">
      <alignment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0" fillId="0" borderId="71" xfId="0" applyBorder="1" applyAlignment="1">
      <alignment vertical="center" textRotation="255" wrapText="1"/>
    </xf>
    <xf numFmtId="0" fontId="0" fillId="0" borderId="71" xfId="0" applyBorder="1" applyAlignment="1">
      <alignment vertical="center"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176" fontId="0" fillId="0" borderId="14" xfId="1" applyNumberFormat="1" applyFont="1" applyBorder="1" applyAlignment="1">
      <alignment vertical="center"/>
    </xf>
    <xf numFmtId="176" fontId="0" fillId="0" borderId="80" xfId="1" applyNumberFormat="1" applyFont="1" applyBorder="1" applyAlignment="1">
      <alignment vertical="center"/>
    </xf>
    <xf numFmtId="176" fontId="0" fillId="0" borderId="31" xfId="1" applyNumberFormat="1" applyFont="1" applyBorder="1" applyAlignment="1">
      <alignment vertical="center"/>
    </xf>
    <xf numFmtId="176" fontId="0" fillId="0" borderId="53" xfId="1" applyNumberFormat="1" applyFont="1" applyBorder="1" applyAlignment="1">
      <alignment vertical="center"/>
    </xf>
    <xf numFmtId="176" fontId="0" fillId="0" borderId="71" xfId="1" applyNumberFormat="1" applyFont="1" applyBorder="1" applyAlignment="1">
      <alignment vertical="center"/>
    </xf>
    <xf numFmtId="0" fontId="0" fillId="0" borderId="68" xfId="0" applyBorder="1" applyAlignment="1">
      <alignment horizontal="center" vertical="center" textRotation="255"/>
    </xf>
    <xf numFmtId="0" fontId="0" fillId="0" borderId="9"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2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2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2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2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2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AI8" sqref="AI8"/>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4" t="s">
        <v>0</v>
      </c>
      <c r="R1" s="175"/>
      <c r="S1" s="175"/>
      <c r="T1" s="175"/>
      <c r="U1" s="175"/>
      <c r="V1" s="175"/>
      <c r="W1" s="175"/>
      <c r="X1" s="175" t="s">
        <v>1</v>
      </c>
      <c r="Y1" s="175"/>
      <c r="Z1" s="175"/>
      <c r="AA1" s="175"/>
      <c r="AB1" s="175"/>
      <c r="AC1" s="175"/>
      <c r="AD1" s="176"/>
    </row>
    <row r="2" spans="1:35" ht="30" customHeight="1" thickBot="1">
      <c r="A2" s="1"/>
      <c r="B2" s="2"/>
      <c r="C2" s="3"/>
      <c r="D2" s="4"/>
      <c r="Q2" s="177"/>
      <c r="R2" s="178"/>
      <c r="S2" s="178"/>
      <c r="T2" s="178"/>
      <c r="U2" s="178"/>
      <c r="V2" s="178"/>
      <c r="W2" s="178"/>
      <c r="X2" s="178"/>
      <c r="Y2" s="178"/>
      <c r="Z2" s="178"/>
      <c r="AA2" s="178"/>
      <c r="AB2" s="178"/>
      <c r="AC2" s="178"/>
      <c r="AD2" s="179"/>
    </row>
    <row r="3" spans="1:35" ht="24" customHeight="1" thickTop="1">
      <c r="A3" s="5"/>
      <c r="B3" s="1"/>
      <c r="C3" s="3"/>
      <c r="D3" s="4"/>
    </row>
    <row r="4" spans="1:35" ht="22.5" customHeight="1">
      <c r="A4" s="201" t="s">
        <v>144</v>
      </c>
      <c r="B4" s="202"/>
      <c r="C4" s="202"/>
      <c r="D4" s="202"/>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row>
    <row r="5" spans="1:35" ht="22.5" customHeight="1">
      <c r="A5" s="209" t="s">
        <v>67</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1:35" ht="22.5" customHeight="1">
      <c r="A6" s="204" t="s">
        <v>142</v>
      </c>
      <c r="B6" s="205"/>
      <c r="C6" s="205"/>
      <c r="D6" s="205"/>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5" ht="22.5" customHeight="1" thickBot="1">
      <c r="A7" s="206" t="s">
        <v>2</v>
      </c>
      <c r="B7" s="207"/>
      <c r="C7" s="207"/>
      <c r="D7" s="207"/>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row>
    <row r="8" spans="1:35" s="7" customFormat="1" ht="25.5" customHeight="1" thickBot="1">
      <c r="A8" s="224" t="s">
        <v>3</v>
      </c>
      <c r="B8" s="225"/>
      <c r="C8" s="6" t="s">
        <v>4</v>
      </c>
      <c r="D8" s="210" t="s">
        <v>5</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2"/>
    </row>
    <row r="9" spans="1:35" s="12" customFormat="1" ht="19.5" customHeight="1">
      <c r="A9" s="237">
        <v>1</v>
      </c>
      <c r="B9" s="213" t="s">
        <v>6</v>
      </c>
      <c r="C9" s="215">
        <f>D9*I9*O9</f>
        <v>0</v>
      </c>
      <c r="D9" s="244"/>
      <c r="E9" s="245"/>
      <c r="F9" s="245"/>
      <c r="G9" s="8" t="s">
        <v>7</v>
      </c>
      <c r="H9" s="8" t="s">
        <v>51</v>
      </c>
      <c r="I9" s="243"/>
      <c r="J9" s="243"/>
      <c r="K9" s="243"/>
      <c r="L9" s="235" t="s">
        <v>8</v>
      </c>
      <c r="M9" s="236"/>
      <c r="N9" s="8" t="s">
        <v>52</v>
      </c>
      <c r="O9" s="236">
        <v>12</v>
      </c>
      <c r="P9" s="236"/>
      <c r="Q9" s="9" t="s">
        <v>68</v>
      </c>
      <c r="R9" s="10"/>
      <c r="S9" s="10"/>
      <c r="T9" s="10"/>
      <c r="W9" s="10"/>
      <c r="X9" s="10"/>
      <c r="Y9" s="10"/>
      <c r="Z9" s="10"/>
      <c r="AA9" s="10"/>
      <c r="AB9" s="10"/>
      <c r="AC9" s="10"/>
      <c r="AD9" s="11"/>
    </row>
    <row r="10" spans="1:35" s="12" customFormat="1" ht="19.5" customHeight="1">
      <c r="A10" s="238"/>
      <c r="B10" s="214"/>
      <c r="C10" s="216"/>
      <c r="D10" s="246" t="s">
        <v>133</v>
      </c>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47"/>
    </row>
    <row r="11" spans="1:35" s="12" customFormat="1" ht="16.5" customHeight="1">
      <c r="A11" s="252" t="s">
        <v>9</v>
      </c>
      <c r="B11" s="240" t="s">
        <v>10</v>
      </c>
      <c r="C11" s="215">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53"/>
      <c r="B12" s="241"/>
      <c r="C12" s="216"/>
      <c r="D12" s="18" t="s">
        <v>53</v>
      </c>
      <c r="E12" s="234">
        <v>900</v>
      </c>
      <c r="F12" s="234"/>
      <c r="G12" s="19" t="s">
        <v>7</v>
      </c>
      <c r="H12" s="19" t="s">
        <v>51</v>
      </c>
      <c r="I12" s="218" t="s">
        <v>11</v>
      </c>
      <c r="J12" s="218"/>
      <c r="K12" s="218"/>
      <c r="L12" s="218"/>
      <c r="M12" s="218"/>
      <c r="N12" s="219"/>
      <c r="O12" s="219"/>
      <c r="P12" s="219"/>
      <c r="Q12" s="222" t="s">
        <v>8</v>
      </c>
      <c r="R12" s="222"/>
      <c r="S12" s="222" t="s">
        <v>54</v>
      </c>
      <c r="T12" s="222"/>
      <c r="U12" s="222"/>
      <c r="V12" s="222"/>
      <c r="W12" s="222"/>
      <c r="X12" s="222"/>
      <c r="Y12" s="222"/>
      <c r="Z12" s="222"/>
      <c r="AA12" s="222"/>
      <c r="AB12" s="222"/>
      <c r="AC12" s="222"/>
      <c r="AD12" s="223"/>
      <c r="AE12" s="20"/>
      <c r="AF12" s="20" t="s">
        <v>12</v>
      </c>
      <c r="AG12" s="20" t="s">
        <v>13</v>
      </c>
      <c r="AH12" s="21">
        <f>E12*N12</f>
        <v>0</v>
      </c>
      <c r="AI12" s="20"/>
    </row>
    <row r="13" spans="1:35" s="12" customFormat="1" ht="16.5" customHeight="1">
      <c r="A13" s="254"/>
      <c r="B13" s="242"/>
      <c r="C13" s="242"/>
      <c r="D13" s="22" t="s">
        <v>55</v>
      </c>
      <c r="E13" s="217" t="s">
        <v>14</v>
      </c>
      <c r="F13" s="217"/>
      <c r="G13" s="217"/>
      <c r="H13" s="217"/>
      <c r="I13" s="217"/>
      <c r="J13" s="217"/>
      <c r="K13" s="217"/>
      <c r="L13" s="217"/>
      <c r="M13" s="217"/>
      <c r="N13" s="220">
        <f>'支出の部（入力用）'!D33</f>
        <v>0</v>
      </c>
      <c r="O13" s="220"/>
      <c r="P13" s="220"/>
      <c r="Q13" s="221"/>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54"/>
      <c r="B14" s="164" t="s">
        <v>135</v>
      </c>
      <c r="C14" s="25">
        <f>G14*K14</f>
        <v>0</v>
      </c>
      <c r="D14" s="190" t="s">
        <v>136</v>
      </c>
      <c r="E14" s="191"/>
      <c r="F14" s="191"/>
      <c r="G14" s="239"/>
      <c r="H14" s="239"/>
      <c r="I14" s="26" t="s">
        <v>16</v>
      </c>
      <c r="J14" s="26" t="s">
        <v>51</v>
      </c>
      <c r="K14" s="278">
        <v>2200</v>
      </c>
      <c r="L14" s="279"/>
      <c r="M14" s="27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54"/>
      <c r="B15" s="31" t="s">
        <v>17</v>
      </c>
      <c r="C15" s="32">
        <f>D15*I15</f>
        <v>0</v>
      </c>
      <c r="D15" s="190">
        <v>160</v>
      </c>
      <c r="E15" s="191"/>
      <c r="F15" s="191"/>
      <c r="G15" s="44" t="s">
        <v>7</v>
      </c>
      <c r="H15" s="116" t="s">
        <v>51</v>
      </c>
      <c r="I15" s="183"/>
      <c r="J15" s="183"/>
      <c r="K15" s="183"/>
      <c r="L15" s="192" t="s">
        <v>8</v>
      </c>
      <c r="M15" s="192"/>
      <c r="N15" s="115"/>
      <c r="O15" s="44"/>
      <c r="P15" s="44"/>
      <c r="Q15" s="44"/>
      <c r="R15" s="181"/>
      <c r="S15" s="181"/>
      <c r="T15" s="181"/>
      <c r="U15" s="35"/>
      <c r="V15" s="184"/>
      <c r="W15" s="184"/>
      <c r="X15" s="184"/>
      <c r="Y15" s="184"/>
      <c r="Z15" s="184"/>
      <c r="AA15" s="181"/>
      <c r="AB15" s="181"/>
      <c r="AC15" s="181"/>
      <c r="AD15" s="36"/>
    </row>
    <row r="16" spans="1:35" s="12" customFormat="1" ht="19.5" customHeight="1">
      <c r="A16" s="254"/>
      <c r="B16" s="226"/>
      <c r="C16" s="228" t="str">
        <f>IF(I16+I17+R16+R17+AA16+AA17=0,"",I16+I17+R16+R17+AA16+AA17)</f>
        <v/>
      </c>
      <c r="D16" s="185"/>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6"/>
    </row>
    <row r="17" spans="1:30" s="12" customFormat="1" ht="19.5" customHeight="1">
      <c r="A17" s="254"/>
      <c r="B17" s="214"/>
      <c r="C17" s="230"/>
      <c r="D17" s="187"/>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9"/>
    </row>
    <row r="18" spans="1:30" s="12" customFormat="1" ht="19.5" customHeight="1">
      <c r="A18" s="254"/>
      <c r="B18" s="226"/>
      <c r="C18" s="228" t="str">
        <f>IF(I18+I19+R18+R19+AA18+AA19=0,"",I18+I19+R18+R19+AA18+AA19)</f>
        <v/>
      </c>
      <c r="D18" s="185"/>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6"/>
    </row>
    <row r="19" spans="1:30" s="12" customFormat="1" ht="19.5" customHeight="1">
      <c r="A19" s="254"/>
      <c r="B19" s="227"/>
      <c r="C19" s="230"/>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row>
    <row r="20" spans="1:30" s="12" customFormat="1" ht="19.5" customHeight="1">
      <c r="A20" s="254"/>
      <c r="B20" s="226"/>
      <c r="C20" s="228" t="str">
        <f>IF(I20+I21+R20+R21+AA20+AA21=0,"",I20+I21+R20+R21+AA20+AA21)</f>
        <v/>
      </c>
      <c r="D20" s="185"/>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6"/>
    </row>
    <row r="21" spans="1:30" s="12" customFormat="1" ht="19.5" customHeight="1">
      <c r="A21" s="254"/>
      <c r="B21" s="214"/>
      <c r="C21" s="230"/>
      <c r="D21" s="187"/>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9"/>
    </row>
    <row r="22" spans="1:30" s="12" customFormat="1" ht="19.5" customHeight="1">
      <c r="A22" s="254"/>
      <c r="B22" s="258"/>
      <c r="C22" s="228" t="str">
        <f>IF(I22+I23+R22+R23+AA22+AA23=0,"",I22+I23+R22+R23+AA22+AA23)</f>
        <v/>
      </c>
      <c r="D22" s="185"/>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6"/>
    </row>
    <row r="23" spans="1:30" s="12" customFormat="1" ht="19.5" customHeight="1">
      <c r="A23" s="255"/>
      <c r="B23" s="214"/>
      <c r="C23" s="230"/>
      <c r="D23" s="187"/>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9"/>
    </row>
    <row r="24" spans="1:30" s="12" customFormat="1" ht="16.5" customHeight="1">
      <c r="A24" s="280">
        <v>3</v>
      </c>
      <c r="B24" s="258" t="s">
        <v>18</v>
      </c>
      <c r="C24" s="228">
        <f>AB24+I25+I26+R26+AA26</f>
        <v>0</v>
      </c>
      <c r="D24" s="41">
        <f>I24+N24</f>
        <v>17</v>
      </c>
      <c r="E24" s="35" t="s">
        <v>7</v>
      </c>
      <c r="F24" s="282" t="s">
        <v>19</v>
      </c>
      <c r="G24" s="273"/>
      <c r="H24" s="275"/>
      <c r="I24" s="45">
        <v>9</v>
      </c>
      <c r="J24" s="42" t="s">
        <v>7</v>
      </c>
      <c r="K24" s="274" t="s">
        <v>20</v>
      </c>
      <c r="L24" s="275"/>
      <c r="M24" s="275"/>
      <c r="N24" s="45">
        <v>8</v>
      </c>
      <c r="O24" s="42" t="s">
        <v>7</v>
      </c>
      <c r="P24" s="42" t="s">
        <v>58</v>
      </c>
      <c r="Q24" s="42" t="s">
        <v>51</v>
      </c>
      <c r="R24" s="272" t="s">
        <v>21</v>
      </c>
      <c r="S24" s="273"/>
      <c r="T24" s="273"/>
      <c r="U24" s="270"/>
      <c r="V24" s="271"/>
      <c r="W24" s="271"/>
      <c r="X24" s="44" t="s">
        <v>59</v>
      </c>
      <c r="Y24" s="45">
        <v>12</v>
      </c>
      <c r="Z24" s="43" t="s">
        <v>68</v>
      </c>
      <c r="AA24" s="44" t="s">
        <v>60</v>
      </c>
      <c r="AB24" s="267">
        <f>D24*U24*Y24</f>
        <v>0</v>
      </c>
      <c r="AC24" s="267"/>
      <c r="AD24" s="268"/>
    </row>
    <row r="25" spans="1:30" s="12" customFormat="1" ht="16.5" customHeight="1">
      <c r="A25" s="281"/>
      <c r="B25" s="259"/>
      <c r="C25" s="229"/>
      <c r="D25" s="283" t="s">
        <v>22</v>
      </c>
      <c r="E25" s="193"/>
      <c r="F25" s="193"/>
      <c r="G25" s="193"/>
      <c r="H25" s="193"/>
      <c r="I25" s="269">
        <f>AA25</f>
        <v>0</v>
      </c>
      <c r="J25" s="269"/>
      <c r="K25" s="269"/>
      <c r="L25" s="47" t="s">
        <v>7</v>
      </c>
      <c r="M25" s="46" t="s">
        <v>61</v>
      </c>
      <c r="N25" s="48">
        <v>4</v>
      </c>
      <c r="O25" s="193" t="s">
        <v>23</v>
      </c>
      <c r="P25" s="194"/>
      <c r="Q25" s="194"/>
      <c r="R25" s="194"/>
      <c r="S25" s="194"/>
      <c r="T25" s="194"/>
      <c r="U25" s="276"/>
      <c r="V25" s="277"/>
      <c r="W25" s="46" t="s">
        <v>62</v>
      </c>
      <c r="X25" s="48">
        <v>4</v>
      </c>
      <c r="Y25" s="46" t="s">
        <v>24</v>
      </c>
      <c r="Z25" s="46" t="s">
        <v>63</v>
      </c>
      <c r="AA25" s="269">
        <f>N25*U25*X25</f>
        <v>0</v>
      </c>
      <c r="AB25" s="269"/>
      <c r="AC25" s="269"/>
      <c r="AD25" s="49" t="s">
        <v>58</v>
      </c>
    </row>
    <row r="26" spans="1:30" s="12" customFormat="1" ht="16.5" customHeight="1">
      <c r="A26" s="238"/>
      <c r="B26" s="214"/>
      <c r="C26" s="249"/>
      <c r="D26" s="187"/>
      <c r="E26" s="188"/>
      <c r="F26" s="188"/>
      <c r="G26" s="188"/>
      <c r="H26" s="188"/>
      <c r="I26" s="195"/>
      <c r="J26" s="195"/>
      <c r="K26" s="195"/>
      <c r="L26" s="39" t="s">
        <v>7</v>
      </c>
      <c r="M26" s="188"/>
      <c r="N26" s="188"/>
      <c r="O26" s="188"/>
      <c r="P26" s="188"/>
      <c r="Q26" s="188"/>
      <c r="R26" s="195"/>
      <c r="S26" s="195"/>
      <c r="T26" s="195"/>
      <c r="U26" s="39" t="s">
        <v>7</v>
      </c>
      <c r="V26" s="188"/>
      <c r="W26" s="188"/>
      <c r="X26" s="188"/>
      <c r="Y26" s="188"/>
      <c r="Z26" s="188"/>
      <c r="AA26" s="195"/>
      <c r="AB26" s="195"/>
      <c r="AC26" s="195"/>
      <c r="AD26" s="40" t="s">
        <v>7</v>
      </c>
    </row>
    <row r="27" spans="1:30" s="12" customFormat="1" ht="19.5" customHeight="1">
      <c r="A27" s="256">
        <v>4</v>
      </c>
      <c r="B27" s="258" t="s">
        <v>25</v>
      </c>
      <c r="C27" s="228">
        <f>I27+I28+R27+R28+AA27+AA28</f>
        <v>0</v>
      </c>
      <c r="D27" s="185"/>
      <c r="E27" s="182"/>
      <c r="F27" s="182"/>
      <c r="G27" s="182"/>
      <c r="H27" s="182"/>
      <c r="I27" s="183"/>
      <c r="J27" s="183"/>
      <c r="K27" s="183"/>
      <c r="L27" s="35" t="s">
        <v>7</v>
      </c>
      <c r="M27" s="182"/>
      <c r="N27" s="182"/>
      <c r="O27" s="182"/>
      <c r="P27" s="182"/>
      <c r="Q27" s="182"/>
      <c r="R27" s="183"/>
      <c r="S27" s="183"/>
      <c r="T27" s="183"/>
      <c r="U27" s="35" t="s">
        <v>7</v>
      </c>
      <c r="V27" s="182"/>
      <c r="W27" s="182"/>
      <c r="X27" s="182"/>
      <c r="Y27" s="182"/>
      <c r="Z27" s="182"/>
      <c r="AA27" s="183"/>
      <c r="AB27" s="183"/>
      <c r="AC27" s="183"/>
      <c r="AD27" s="36" t="s">
        <v>7</v>
      </c>
    </row>
    <row r="28" spans="1:30" s="12" customFormat="1" ht="19.5" customHeight="1">
      <c r="A28" s="257"/>
      <c r="B28" s="259"/>
      <c r="C28" s="229"/>
      <c r="D28" s="197"/>
      <c r="E28" s="180"/>
      <c r="F28" s="180"/>
      <c r="G28" s="180"/>
      <c r="H28" s="180"/>
      <c r="I28" s="196"/>
      <c r="J28" s="196"/>
      <c r="K28" s="196"/>
      <c r="L28" s="47" t="s">
        <v>7</v>
      </c>
      <c r="M28" s="180"/>
      <c r="N28" s="180"/>
      <c r="O28" s="180"/>
      <c r="P28" s="180"/>
      <c r="Q28" s="180"/>
      <c r="R28" s="196"/>
      <c r="S28" s="196"/>
      <c r="T28" s="196"/>
      <c r="U28" s="47" t="s">
        <v>7</v>
      </c>
      <c r="V28" s="180"/>
      <c r="W28" s="180"/>
      <c r="X28" s="180"/>
      <c r="Y28" s="180"/>
      <c r="Z28" s="180"/>
      <c r="AA28" s="196"/>
      <c r="AB28" s="196"/>
      <c r="AC28" s="196"/>
      <c r="AD28" s="49" t="s">
        <v>7</v>
      </c>
    </row>
    <row r="29" spans="1:30" s="12" customFormat="1" ht="19.5" customHeight="1">
      <c r="A29" s="256">
        <v>5</v>
      </c>
      <c r="B29" s="258" t="s">
        <v>26</v>
      </c>
      <c r="C29" s="228">
        <f>I29+I30+R29+R30+AA29+AA30</f>
        <v>0</v>
      </c>
      <c r="D29" s="185"/>
      <c r="E29" s="182"/>
      <c r="F29" s="182"/>
      <c r="G29" s="182"/>
      <c r="H29" s="182"/>
      <c r="I29" s="183"/>
      <c r="J29" s="183"/>
      <c r="K29" s="183"/>
      <c r="L29" s="35" t="s">
        <v>7</v>
      </c>
      <c r="M29" s="182"/>
      <c r="N29" s="182"/>
      <c r="O29" s="182"/>
      <c r="P29" s="182"/>
      <c r="Q29" s="182"/>
      <c r="R29" s="183"/>
      <c r="S29" s="183"/>
      <c r="T29" s="183"/>
      <c r="U29" s="35" t="s">
        <v>7</v>
      </c>
      <c r="V29" s="182"/>
      <c r="W29" s="182"/>
      <c r="X29" s="182"/>
      <c r="Y29" s="182"/>
      <c r="Z29" s="182"/>
      <c r="AA29" s="183"/>
      <c r="AB29" s="183"/>
      <c r="AC29" s="183"/>
      <c r="AD29" s="36" t="s">
        <v>7</v>
      </c>
    </row>
    <row r="30" spans="1:30" s="12" customFormat="1" ht="19.5" customHeight="1">
      <c r="A30" s="238"/>
      <c r="B30" s="214"/>
      <c r="C30" s="230"/>
      <c r="D30" s="187"/>
      <c r="E30" s="188"/>
      <c r="F30" s="188"/>
      <c r="G30" s="188"/>
      <c r="H30" s="188"/>
      <c r="I30" s="195"/>
      <c r="J30" s="195"/>
      <c r="K30" s="195"/>
      <c r="L30" s="39" t="s">
        <v>7</v>
      </c>
      <c r="M30" s="188"/>
      <c r="N30" s="188"/>
      <c r="O30" s="188"/>
      <c r="P30" s="188"/>
      <c r="Q30" s="188"/>
      <c r="R30" s="195"/>
      <c r="S30" s="195"/>
      <c r="T30" s="195"/>
      <c r="U30" s="39" t="s">
        <v>7</v>
      </c>
      <c r="V30" s="188"/>
      <c r="W30" s="188"/>
      <c r="X30" s="188"/>
      <c r="Y30" s="188"/>
      <c r="Z30" s="188"/>
      <c r="AA30" s="195"/>
      <c r="AB30" s="195"/>
      <c r="AC30" s="195"/>
      <c r="AD30" s="40" t="s">
        <v>7</v>
      </c>
    </row>
    <row r="31" spans="1:30" s="12" customFormat="1" ht="19.5" customHeight="1">
      <c r="A31" s="260" t="s">
        <v>27</v>
      </c>
      <c r="B31" s="226" t="s">
        <v>28</v>
      </c>
      <c r="C31" s="228">
        <f>I31+I32+R31+R32+AA31+AA32</f>
        <v>0</v>
      </c>
      <c r="D31" s="185"/>
      <c r="E31" s="182"/>
      <c r="F31" s="182"/>
      <c r="G31" s="182"/>
      <c r="H31" s="182"/>
      <c r="I31" s="183"/>
      <c r="J31" s="183"/>
      <c r="K31" s="183"/>
      <c r="L31" s="35" t="s">
        <v>7</v>
      </c>
      <c r="M31" s="182"/>
      <c r="N31" s="182"/>
      <c r="O31" s="182"/>
      <c r="P31" s="182"/>
      <c r="Q31" s="182"/>
      <c r="R31" s="183"/>
      <c r="S31" s="183"/>
      <c r="T31" s="183"/>
      <c r="U31" s="35" t="s">
        <v>7</v>
      </c>
      <c r="V31" s="182"/>
      <c r="W31" s="182"/>
      <c r="X31" s="182"/>
      <c r="Y31" s="182"/>
      <c r="Z31" s="182"/>
      <c r="AA31" s="183"/>
      <c r="AB31" s="183"/>
      <c r="AC31" s="183"/>
      <c r="AD31" s="36" t="s">
        <v>7</v>
      </c>
    </row>
    <row r="32" spans="1:30" s="12" customFormat="1" ht="19.5" customHeight="1">
      <c r="A32" s="261"/>
      <c r="B32" s="227"/>
      <c r="C32" s="230"/>
      <c r="D32" s="187"/>
      <c r="E32" s="188"/>
      <c r="F32" s="188"/>
      <c r="G32" s="188"/>
      <c r="H32" s="188"/>
      <c r="I32" s="195"/>
      <c r="J32" s="195"/>
      <c r="K32" s="195"/>
      <c r="L32" s="39" t="s">
        <v>7</v>
      </c>
      <c r="M32" s="188"/>
      <c r="N32" s="188"/>
      <c r="O32" s="188"/>
      <c r="P32" s="188"/>
      <c r="Q32" s="188"/>
      <c r="R32" s="195"/>
      <c r="S32" s="195"/>
      <c r="T32" s="195"/>
      <c r="U32" s="39" t="s">
        <v>7</v>
      </c>
      <c r="V32" s="188"/>
      <c r="W32" s="188"/>
      <c r="X32" s="188"/>
      <c r="Y32" s="188"/>
      <c r="Z32" s="188"/>
      <c r="AA32" s="195"/>
      <c r="AB32" s="195"/>
      <c r="AC32" s="195"/>
      <c r="AD32" s="40" t="s">
        <v>7</v>
      </c>
    </row>
    <row r="33" spans="1:30" s="12" customFormat="1" ht="19.5" customHeight="1">
      <c r="A33" s="261"/>
      <c r="B33" s="226" t="s">
        <v>69</v>
      </c>
      <c r="C33" s="228">
        <f>I33+I34+R33+R34+AA33+AA34</f>
        <v>0</v>
      </c>
      <c r="D33" s="185"/>
      <c r="E33" s="182"/>
      <c r="F33" s="182"/>
      <c r="G33" s="182"/>
      <c r="H33" s="182"/>
      <c r="I33" s="183"/>
      <c r="J33" s="183"/>
      <c r="K33" s="183"/>
      <c r="L33" s="35" t="s">
        <v>7</v>
      </c>
      <c r="M33" s="182"/>
      <c r="N33" s="182"/>
      <c r="O33" s="182"/>
      <c r="P33" s="182"/>
      <c r="Q33" s="182"/>
      <c r="R33" s="183"/>
      <c r="S33" s="183"/>
      <c r="T33" s="183"/>
      <c r="U33" s="35" t="s">
        <v>7</v>
      </c>
      <c r="V33" s="182"/>
      <c r="W33" s="182"/>
      <c r="X33" s="182"/>
      <c r="Y33" s="182"/>
      <c r="Z33" s="182"/>
      <c r="AA33" s="183"/>
      <c r="AB33" s="183"/>
      <c r="AC33" s="183"/>
      <c r="AD33" s="36" t="s">
        <v>7</v>
      </c>
    </row>
    <row r="34" spans="1:30" s="12" customFormat="1" ht="19.5" customHeight="1">
      <c r="A34" s="261"/>
      <c r="B34" s="227"/>
      <c r="C34" s="230"/>
      <c r="D34" s="187"/>
      <c r="E34" s="188"/>
      <c r="F34" s="188"/>
      <c r="G34" s="188"/>
      <c r="H34" s="188"/>
      <c r="I34" s="195"/>
      <c r="J34" s="195"/>
      <c r="K34" s="195"/>
      <c r="L34" s="39" t="s">
        <v>7</v>
      </c>
      <c r="M34" s="188"/>
      <c r="N34" s="188"/>
      <c r="O34" s="188"/>
      <c r="P34" s="188"/>
      <c r="Q34" s="188"/>
      <c r="R34" s="195"/>
      <c r="S34" s="195"/>
      <c r="T34" s="195"/>
      <c r="U34" s="39" t="s">
        <v>7</v>
      </c>
      <c r="V34" s="188"/>
      <c r="W34" s="188"/>
      <c r="X34" s="188"/>
      <c r="Y34" s="188"/>
      <c r="Z34" s="188"/>
      <c r="AA34" s="195"/>
      <c r="AB34" s="195"/>
      <c r="AC34" s="195"/>
      <c r="AD34" s="40" t="s">
        <v>7</v>
      </c>
    </row>
    <row r="35" spans="1:30" s="12" customFormat="1" ht="19.5" customHeight="1">
      <c r="A35" s="261"/>
      <c r="B35" s="226" t="s">
        <v>70</v>
      </c>
      <c r="C35" s="248">
        <f>I35+I36+R35+R36+AA35+AA36</f>
        <v>0</v>
      </c>
      <c r="D35" s="185"/>
      <c r="E35" s="182"/>
      <c r="F35" s="182"/>
      <c r="G35" s="182"/>
      <c r="H35" s="182"/>
      <c r="I35" s="183"/>
      <c r="J35" s="183"/>
      <c r="K35" s="183"/>
      <c r="L35" s="35" t="s">
        <v>7</v>
      </c>
      <c r="M35" s="182"/>
      <c r="N35" s="182"/>
      <c r="O35" s="182"/>
      <c r="P35" s="182"/>
      <c r="Q35" s="182"/>
      <c r="R35" s="183"/>
      <c r="S35" s="183"/>
      <c r="T35" s="183"/>
      <c r="U35" s="35" t="s">
        <v>7</v>
      </c>
      <c r="V35" s="182"/>
      <c r="W35" s="182"/>
      <c r="X35" s="182"/>
      <c r="Y35" s="182"/>
      <c r="Z35" s="182"/>
      <c r="AA35" s="183"/>
      <c r="AB35" s="183"/>
      <c r="AC35" s="183"/>
      <c r="AD35" s="36" t="s">
        <v>7</v>
      </c>
    </row>
    <row r="36" spans="1:30" s="12" customFormat="1" ht="19.5" customHeight="1">
      <c r="A36" s="262"/>
      <c r="B36" s="214"/>
      <c r="C36" s="249"/>
      <c r="D36" s="187"/>
      <c r="E36" s="188"/>
      <c r="F36" s="188"/>
      <c r="G36" s="188"/>
      <c r="H36" s="188"/>
      <c r="I36" s="195"/>
      <c r="J36" s="195"/>
      <c r="K36" s="195"/>
      <c r="L36" s="39" t="s">
        <v>7</v>
      </c>
      <c r="M36" s="188"/>
      <c r="N36" s="188"/>
      <c r="O36" s="188"/>
      <c r="P36" s="188"/>
      <c r="Q36" s="188"/>
      <c r="R36" s="195"/>
      <c r="S36" s="195"/>
      <c r="T36" s="195"/>
      <c r="U36" s="39" t="s">
        <v>7</v>
      </c>
      <c r="V36" s="188"/>
      <c r="W36" s="188"/>
      <c r="X36" s="188"/>
      <c r="Y36" s="188"/>
      <c r="Z36" s="188"/>
      <c r="AA36" s="195"/>
      <c r="AB36" s="195"/>
      <c r="AC36" s="195"/>
      <c r="AD36" s="40" t="s">
        <v>7</v>
      </c>
    </row>
    <row r="37" spans="1:30" s="12" customFormat="1" ht="19.5" customHeight="1">
      <c r="A37" s="256">
        <v>7</v>
      </c>
      <c r="B37" s="264" t="s">
        <v>29</v>
      </c>
      <c r="C37" s="248">
        <f>I37+I38+R37+R38+AA37+AA38</f>
        <v>0</v>
      </c>
      <c r="D37" s="197"/>
      <c r="E37" s="180"/>
      <c r="F37" s="180"/>
      <c r="G37" s="180"/>
      <c r="H37" s="180"/>
      <c r="I37" s="196"/>
      <c r="J37" s="196"/>
      <c r="K37" s="196"/>
      <c r="L37" s="47" t="s">
        <v>7</v>
      </c>
      <c r="M37" s="180"/>
      <c r="N37" s="180"/>
      <c r="O37" s="180"/>
      <c r="P37" s="180"/>
      <c r="Q37" s="180"/>
      <c r="R37" s="196"/>
      <c r="S37" s="196"/>
      <c r="T37" s="196"/>
      <c r="U37" s="47" t="s">
        <v>7</v>
      </c>
      <c r="V37" s="180"/>
      <c r="W37" s="180"/>
      <c r="X37" s="180"/>
      <c r="Y37" s="180"/>
      <c r="Z37" s="180"/>
      <c r="AA37" s="196"/>
      <c r="AB37" s="196"/>
      <c r="AC37" s="196"/>
      <c r="AD37" s="49" t="s">
        <v>7</v>
      </c>
    </row>
    <row r="38" spans="1:30" s="12" customFormat="1" ht="19.5" customHeight="1" thickBot="1">
      <c r="A38" s="263"/>
      <c r="B38" s="265"/>
      <c r="C38" s="266"/>
      <c r="D38" s="198"/>
      <c r="E38" s="199"/>
      <c r="F38" s="199"/>
      <c r="G38" s="199"/>
      <c r="H38" s="199"/>
      <c r="I38" s="200"/>
      <c r="J38" s="200"/>
      <c r="K38" s="200"/>
      <c r="L38" s="54" t="s">
        <v>7</v>
      </c>
      <c r="M38" s="199"/>
      <c r="N38" s="199"/>
      <c r="O38" s="199"/>
      <c r="P38" s="199"/>
      <c r="Q38" s="199"/>
      <c r="R38" s="200"/>
      <c r="S38" s="200"/>
      <c r="T38" s="200"/>
      <c r="U38" s="54" t="s">
        <v>7</v>
      </c>
      <c r="V38" s="199"/>
      <c r="W38" s="199"/>
      <c r="X38" s="199"/>
      <c r="Y38" s="199"/>
      <c r="Z38" s="199"/>
      <c r="AA38" s="200"/>
      <c r="AB38" s="200"/>
      <c r="AC38" s="200"/>
      <c r="AD38" s="55" t="s">
        <v>7</v>
      </c>
    </row>
    <row r="39" spans="1:30" s="12" customFormat="1" ht="49.5" customHeight="1" thickTop="1" thickBot="1">
      <c r="A39" s="250" t="s">
        <v>30</v>
      </c>
      <c r="B39" s="251"/>
      <c r="C39" s="56">
        <f>SUM(C9:C38)</f>
        <v>0</v>
      </c>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3"/>
    </row>
    <row r="40" spans="1:30" s="12" customFormat="1" ht="9" customHeight="1">
      <c r="A40" s="57"/>
      <c r="B40" s="57"/>
      <c r="C40" s="58"/>
      <c r="D40" s="59"/>
    </row>
  </sheetData>
  <mergeCells count="158">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I29:K29"/>
    <mergeCell ref="D30:H30"/>
    <mergeCell ref="D29:H29"/>
    <mergeCell ref="M30:Q30"/>
    <mergeCell ref="V29:Z29"/>
    <mergeCell ref="M31:Q31"/>
    <mergeCell ref="R31:T31"/>
    <mergeCell ref="M34:Q34"/>
    <mergeCell ref="R34:T34"/>
    <mergeCell ref="V34:Z34"/>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A39:B39"/>
    <mergeCell ref="A11:A23"/>
    <mergeCell ref="A27:A28"/>
    <mergeCell ref="A29:A30"/>
    <mergeCell ref="B27:B28"/>
    <mergeCell ref="B22:B23"/>
    <mergeCell ref="A31:A36"/>
    <mergeCell ref="B35:B36"/>
    <mergeCell ref="A37:A38"/>
    <mergeCell ref="B37:B38"/>
    <mergeCell ref="B29:B30"/>
    <mergeCell ref="B18:B19"/>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7:H37"/>
    <mergeCell ref="AA37:AC37"/>
    <mergeCell ref="D38:H38"/>
    <mergeCell ref="I38:K38"/>
    <mergeCell ref="M38:Q38"/>
    <mergeCell ref="R38:T38"/>
    <mergeCell ref="V38:Z38"/>
    <mergeCell ref="AA38:AC38"/>
    <mergeCell ref="I37:K37"/>
    <mergeCell ref="M37:Q37"/>
    <mergeCell ref="R37:T37"/>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topLeftCell="A22" zoomScaleNormal="100" zoomScaleSheetLayoutView="100" workbookViewId="0">
      <selection activeCell="D40" sqref="D40"/>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04" t="s">
        <v>31</v>
      </c>
      <c r="B1" s="204"/>
      <c r="C1" s="205"/>
      <c r="D1" s="205"/>
      <c r="E1" s="205"/>
      <c r="G1" s="61"/>
      <c r="J1" s="61"/>
    </row>
    <row r="2" spans="1:13" s="12" customFormat="1" ht="25.5" customHeight="1" thickBot="1">
      <c r="A2" s="224" t="s">
        <v>3</v>
      </c>
      <c r="B2" s="311"/>
      <c r="C2" s="312"/>
      <c r="D2" s="62" t="s">
        <v>4</v>
      </c>
      <c r="E2" s="316" t="s">
        <v>32</v>
      </c>
      <c r="F2" s="317"/>
      <c r="G2" s="317"/>
      <c r="H2" s="317"/>
      <c r="I2" s="317"/>
      <c r="J2" s="317"/>
      <c r="K2" s="317"/>
      <c r="L2" s="317"/>
      <c r="M2" s="318"/>
    </row>
    <row r="3" spans="1:13" s="12" customFormat="1" ht="12.75" customHeight="1">
      <c r="A3" s="254" t="s">
        <v>33</v>
      </c>
      <c r="B3" s="309">
        <v>1</v>
      </c>
      <c r="C3" s="310" t="s">
        <v>34</v>
      </c>
      <c r="D3" s="319">
        <f>F3+F4+I3+I4+L3+L4</f>
        <v>0</v>
      </c>
      <c r="E3" s="63"/>
      <c r="F3" s="64"/>
      <c r="G3" s="65" t="s">
        <v>7</v>
      </c>
      <c r="H3" s="66"/>
      <c r="I3" s="64"/>
      <c r="J3" s="65" t="s">
        <v>7</v>
      </c>
      <c r="K3" s="50"/>
      <c r="L3" s="64"/>
      <c r="M3" s="67" t="s">
        <v>7</v>
      </c>
    </row>
    <row r="4" spans="1:13" s="12" customFormat="1" ht="12.75" customHeight="1">
      <c r="A4" s="254"/>
      <c r="B4" s="303"/>
      <c r="C4" s="305"/>
      <c r="D4" s="314"/>
      <c r="E4" s="63"/>
      <c r="F4" s="64"/>
      <c r="G4" s="65" t="s">
        <v>7</v>
      </c>
      <c r="H4" s="66"/>
      <c r="I4" s="64"/>
      <c r="J4" s="65" t="s">
        <v>7</v>
      </c>
      <c r="K4" s="50"/>
      <c r="L4" s="64"/>
      <c r="M4" s="67" t="s">
        <v>7</v>
      </c>
    </row>
    <row r="5" spans="1:13" s="12" customFormat="1" ht="12.75" customHeight="1">
      <c r="A5" s="254"/>
      <c r="B5" s="301">
        <v>2</v>
      </c>
      <c r="C5" s="304" t="s">
        <v>35</v>
      </c>
      <c r="D5" s="313">
        <f>F5+F6+I5+I6+L5+L6</f>
        <v>0</v>
      </c>
      <c r="E5" s="68"/>
      <c r="F5" s="69"/>
      <c r="G5" s="70" t="s">
        <v>7</v>
      </c>
      <c r="H5" s="71"/>
      <c r="I5" s="69"/>
      <c r="J5" s="70" t="s">
        <v>7</v>
      </c>
      <c r="K5" s="33"/>
      <c r="L5" s="69"/>
      <c r="M5" s="72" t="s">
        <v>7</v>
      </c>
    </row>
    <row r="6" spans="1:13" s="12" customFormat="1" ht="12.75" customHeight="1">
      <c r="A6" s="254"/>
      <c r="B6" s="303"/>
      <c r="C6" s="305"/>
      <c r="D6" s="314"/>
      <c r="E6" s="73"/>
      <c r="F6" s="74"/>
      <c r="G6" s="75" t="s">
        <v>7</v>
      </c>
      <c r="H6" s="76"/>
      <c r="I6" s="74"/>
      <c r="J6" s="75" t="s">
        <v>7</v>
      </c>
      <c r="K6" s="37"/>
      <c r="L6" s="74"/>
      <c r="M6" s="77" t="s">
        <v>7</v>
      </c>
    </row>
    <row r="7" spans="1:13" s="12" customFormat="1" ht="12.75" customHeight="1">
      <c r="A7" s="254"/>
      <c r="B7" s="301">
        <v>3</v>
      </c>
      <c r="C7" s="304" t="s">
        <v>36</v>
      </c>
      <c r="D7" s="313">
        <f>F7+F8+I7+I8+L7+L8</f>
        <v>0</v>
      </c>
      <c r="E7" s="63"/>
      <c r="F7" s="64"/>
      <c r="G7" s="70" t="s">
        <v>7</v>
      </c>
      <c r="H7" s="66"/>
      <c r="I7" s="64"/>
      <c r="J7" s="70" t="s">
        <v>7</v>
      </c>
      <c r="K7" s="50"/>
      <c r="L7" s="64"/>
      <c r="M7" s="72" t="s">
        <v>7</v>
      </c>
    </row>
    <row r="8" spans="1:13" s="12" customFormat="1" ht="12.75" customHeight="1">
      <c r="A8" s="254"/>
      <c r="B8" s="303"/>
      <c r="C8" s="305"/>
      <c r="D8" s="314"/>
      <c r="E8" s="63"/>
      <c r="F8" s="64"/>
      <c r="G8" s="75" t="s">
        <v>7</v>
      </c>
      <c r="H8" s="66"/>
      <c r="I8" s="64"/>
      <c r="J8" s="75" t="s">
        <v>7</v>
      </c>
      <c r="K8" s="50"/>
      <c r="L8" s="64"/>
      <c r="M8" s="77" t="s">
        <v>7</v>
      </c>
    </row>
    <row r="9" spans="1:13" s="12" customFormat="1" ht="12.75" customHeight="1">
      <c r="A9" s="254"/>
      <c r="B9" s="301">
        <v>4</v>
      </c>
      <c r="C9" s="304" t="s">
        <v>37</v>
      </c>
      <c r="D9" s="313">
        <f>F9+F10+I9+I10+L9+L10</f>
        <v>0</v>
      </c>
      <c r="E9" s="68"/>
      <c r="F9" s="69"/>
      <c r="G9" s="70" t="s">
        <v>7</v>
      </c>
      <c r="H9" s="71"/>
      <c r="I9" s="69"/>
      <c r="J9" s="70" t="s">
        <v>7</v>
      </c>
      <c r="K9" s="33"/>
      <c r="L9" s="69"/>
      <c r="M9" s="72" t="s">
        <v>7</v>
      </c>
    </row>
    <row r="10" spans="1:13" s="12" customFormat="1" ht="12.75" customHeight="1">
      <c r="A10" s="254"/>
      <c r="B10" s="303"/>
      <c r="C10" s="305"/>
      <c r="D10" s="314"/>
      <c r="E10" s="73"/>
      <c r="F10" s="74"/>
      <c r="G10" s="75" t="s">
        <v>7</v>
      </c>
      <c r="H10" s="76"/>
      <c r="I10" s="74"/>
      <c r="J10" s="75" t="s">
        <v>7</v>
      </c>
      <c r="K10" s="37"/>
      <c r="L10" s="74"/>
      <c r="M10" s="77" t="s">
        <v>7</v>
      </c>
    </row>
    <row r="11" spans="1:13" s="12" customFormat="1" ht="12.75" customHeight="1">
      <c r="A11" s="254"/>
      <c r="B11" s="301">
        <v>5</v>
      </c>
      <c r="C11" s="304" t="s">
        <v>38</v>
      </c>
      <c r="D11" s="313">
        <f>F11+F12+I11+I12+L11+L12</f>
        <v>0</v>
      </c>
      <c r="E11" s="68"/>
      <c r="F11" s="69"/>
      <c r="G11" s="70" t="s">
        <v>7</v>
      </c>
      <c r="H11" s="71"/>
      <c r="I11" s="69"/>
      <c r="J11" s="70" t="s">
        <v>7</v>
      </c>
      <c r="K11" s="33"/>
      <c r="L11" s="69"/>
      <c r="M11" s="72" t="s">
        <v>7</v>
      </c>
    </row>
    <row r="12" spans="1:13" s="12" customFormat="1" ht="12.75" customHeight="1">
      <c r="A12" s="254"/>
      <c r="B12" s="303"/>
      <c r="C12" s="305"/>
      <c r="D12" s="314"/>
      <c r="E12" s="73"/>
      <c r="F12" s="74"/>
      <c r="G12" s="75" t="s">
        <v>7</v>
      </c>
      <c r="H12" s="76"/>
      <c r="I12" s="74"/>
      <c r="J12" s="75" t="s">
        <v>7</v>
      </c>
      <c r="K12" s="37"/>
      <c r="L12" s="74"/>
      <c r="M12" s="77" t="s">
        <v>7</v>
      </c>
    </row>
    <row r="13" spans="1:13" s="12" customFormat="1" ht="12.75" customHeight="1">
      <c r="A13" s="254"/>
      <c r="B13" s="301">
        <v>6</v>
      </c>
      <c r="C13" s="304" t="s">
        <v>39</v>
      </c>
      <c r="D13" s="313">
        <f>F13+F14+I13+I14+L13+L14</f>
        <v>0</v>
      </c>
      <c r="E13" s="68"/>
      <c r="F13" s="69"/>
      <c r="G13" s="70" t="s">
        <v>7</v>
      </c>
      <c r="H13" s="71"/>
      <c r="I13" s="69"/>
      <c r="J13" s="70" t="s">
        <v>7</v>
      </c>
      <c r="K13" s="33"/>
      <c r="L13" s="69"/>
      <c r="M13" s="72" t="s">
        <v>7</v>
      </c>
    </row>
    <row r="14" spans="1:13" s="12" customFormat="1" ht="12.75" customHeight="1">
      <c r="A14" s="254"/>
      <c r="B14" s="303"/>
      <c r="C14" s="305"/>
      <c r="D14" s="314"/>
      <c r="E14" s="73"/>
      <c r="F14" s="74"/>
      <c r="G14" s="75" t="s">
        <v>7</v>
      </c>
      <c r="H14" s="76"/>
      <c r="I14" s="74"/>
      <c r="J14" s="75" t="s">
        <v>7</v>
      </c>
      <c r="K14" s="37"/>
      <c r="L14" s="74"/>
      <c r="M14" s="77" t="s">
        <v>7</v>
      </c>
    </row>
    <row r="15" spans="1:13" s="12" customFormat="1" ht="12.75" customHeight="1">
      <c r="A15" s="254"/>
      <c r="B15" s="301">
        <v>7</v>
      </c>
      <c r="C15" s="304" t="s">
        <v>64</v>
      </c>
      <c r="D15" s="313">
        <f>F15+F16+I15+I16+L15+L16</f>
        <v>0</v>
      </c>
      <c r="E15" s="63"/>
      <c r="F15" s="64"/>
      <c r="G15" s="70" t="s">
        <v>7</v>
      </c>
      <c r="H15" s="66"/>
      <c r="I15" s="64"/>
      <c r="J15" s="70" t="s">
        <v>7</v>
      </c>
      <c r="K15" s="50"/>
      <c r="L15" s="64"/>
      <c r="M15" s="72" t="s">
        <v>7</v>
      </c>
    </row>
    <row r="16" spans="1:13" s="12" customFormat="1" ht="12.75" customHeight="1" thickBot="1">
      <c r="A16" s="300"/>
      <c r="B16" s="302"/>
      <c r="C16" s="306"/>
      <c r="D16" s="315"/>
      <c r="E16" s="78"/>
      <c r="F16" s="79"/>
      <c r="G16" s="80" t="s">
        <v>7</v>
      </c>
      <c r="H16" s="81"/>
      <c r="I16" s="79"/>
      <c r="J16" s="80" t="s">
        <v>7</v>
      </c>
      <c r="K16" s="52"/>
      <c r="L16" s="79"/>
      <c r="M16" s="82" t="s">
        <v>7</v>
      </c>
    </row>
    <row r="17" spans="1:13" s="12" customFormat="1" ht="25.5" customHeight="1" thickTop="1" thickBot="1">
      <c r="A17" s="296" t="s">
        <v>40</v>
      </c>
      <c r="B17" s="297"/>
      <c r="C17" s="298"/>
      <c r="D17" s="159">
        <f>SUM(D3:D16)</f>
        <v>0</v>
      </c>
      <c r="E17" s="93"/>
      <c r="F17" s="94"/>
      <c r="G17" s="95"/>
      <c r="H17" s="96"/>
      <c r="I17" s="94"/>
      <c r="J17" s="95"/>
      <c r="K17" s="96"/>
      <c r="L17" s="94"/>
      <c r="M17" s="97"/>
    </row>
    <row r="18" spans="1:13" s="12" customFormat="1" ht="18" customHeight="1" thickTop="1">
      <c r="A18" s="254" t="s">
        <v>41</v>
      </c>
      <c r="B18" s="307">
        <v>1</v>
      </c>
      <c r="C18" s="308" t="s">
        <v>42</v>
      </c>
      <c r="D18" s="320">
        <f>F18+F19+I18+I19+L18+L19</f>
        <v>0</v>
      </c>
      <c r="E18" s="89"/>
      <c r="F18" s="51"/>
      <c r="G18" s="65" t="s">
        <v>7</v>
      </c>
      <c r="H18" s="50"/>
      <c r="I18" s="51"/>
      <c r="J18" s="65" t="s">
        <v>7</v>
      </c>
      <c r="K18" s="50"/>
      <c r="L18" s="51"/>
      <c r="M18" s="67" t="s">
        <v>7</v>
      </c>
    </row>
    <row r="19" spans="1:13" s="12" customFormat="1" ht="18" customHeight="1">
      <c r="A19" s="254"/>
      <c r="B19" s="303"/>
      <c r="C19" s="305"/>
      <c r="D19" s="214"/>
      <c r="E19" s="88"/>
      <c r="F19" s="38"/>
      <c r="G19" s="75" t="s">
        <v>7</v>
      </c>
      <c r="H19" s="37"/>
      <c r="I19" s="38"/>
      <c r="J19" s="75" t="s">
        <v>7</v>
      </c>
      <c r="K19" s="37"/>
      <c r="L19" s="38"/>
      <c r="M19" s="77" t="s">
        <v>7</v>
      </c>
    </row>
    <row r="20" spans="1:13" s="12" customFormat="1" ht="18" customHeight="1">
      <c r="A20" s="254"/>
      <c r="B20" s="301">
        <v>2</v>
      </c>
      <c r="C20" s="321" t="s">
        <v>43</v>
      </c>
      <c r="D20" s="313">
        <f>F20+F21+I20+I21+L20+L21</f>
        <v>0</v>
      </c>
      <c r="E20" s="89"/>
      <c r="F20" s="51"/>
      <c r="G20" s="65" t="s">
        <v>7</v>
      </c>
      <c r="H20" s="50"/>
      <c r="I20" s="51"/>
      <c r="J20" s="65" t="s">
        <v>7</v>
      </c>
      <c r="K20" s="50"/>
      <c r="L20" s="51"/>
      <c r="M20" s="67" t="s">
        <v>7</v>
      </c>
    </row>
    <row r="21" spans="1:13" s="12" customFormat="1" ht="18" customHeight="1">
      <c r="A21" s="254"/>
      <c r="B21" s="303"/>
      <c r="C21" s="322"/>
      <c r="D21" s="314"/>
      <c r="E21" s="89"/>
      <c r="F21" s="51"/>
      <c r="G21" s="65" t="s">
        <v>7</v>
      </c>
      <c r="H21" s="50"/>
      <c r="I21" s="51"/>
      <c r="J21" s="65" t="s">
        <v>7</v>
      </c>
      <c r="K21" s="50"/>
      <c r="L21" s="51"/>
      <c r="M21" s="67" t="s">
        <v>7</v>
      </c>
    </row>
    <row r="22" spans="1:13" s="12" customFormat="1" ht="18" customHeight="1">
      <c r="A22" s="254"/>
      <c r="B22" s="301">
        <v>3</v>
      </c>
      <c r="C22" s="304" t="s">
        <v>44</v>
      </c>
      <c r="D22" s="313">
        <f>F22+F23+I22+I23+L22+L23</f>
        <v>0</v>
      </c>
      <c r="E22" s="90"/>
      <c r="F22" s="34"/>
      <c r="G22" s="70" t="s">
        <v>7</v>
      </c>
      <c r="H22" s="33"/>
      <c r="I22" s="34"/>
      <c r="J22" s="70" t="s">
        <v>7</v>
      </c>
      <c r="K22" s="33"/>
      <c r="L22" s="34"/>
      <c r="M22" s="72" t="s">
        <v>7</v>
      </c>
    </row>
    <row r="23" spans="1:13" s="12" customFormat="1" ht="18" customHeight="1">
      <c r="A23" s="254"/>
      <c r="B23" s="303"/>
      <c r="C23" s="305"/>
      <c r="D23" s="314"/>
      <c r="E23" s="88"/>
      <c r="F23" s="38"/>
      <c r="G23" s="75" t="s">
        <v>7</v>
      </c>
      <c r="H23" s="37"/>
      <c r="I23" s="38"/>
      <c r="J23" s="75" t="s">
        <v>7</v>
      </c>
      <c r="K23" s="37"/>
      <c r="L23" s="38"/>
      <c r="M23" s="77" t="s">
        <v>7</v>
      </c>
    </row>
    <row r="24" spans="1:13" s="12" customFormat="1" ht="18" customHeight="1">
      <c r="A24" s="254"/>
      <c r="B24" s="301">
        <v>4</v>
      </c>
      <c r="C24" s="304" t="s">
        <v>45</v>
      </c>
      <c r="D24" s="313">
        <f>F24+F25+I24+I25+L24+L25</f>
        <v>0</v>
      </c>
      <c r="E24" s="89"/>
      <c r="F24" s="51"/>
      <c r="G24" s="65" t="s">
        <v>7</v>
      </c>
      <c r="H24" s="50"/>
      <c r="I24" s="51"/>
      <c r="J24" s="65" t="s">
        <v>7</v>
      </c>
      <c r="K24" s="50"/>
      <c r="L24" s="51"/>
      <c r="M24" s="67" t="s">
        <v>7</v>
      </c>
    </row>
    <row r="25" spans="1:13" s="12" customFormat="1" ht="18" customHeight="1">
      <c r="A25" s="254"/>
      <c r="B25" s="303"/>
      <c r="C25" s="305"/>
      <c r="D25" s="314"/>
      <c r="E25" s="89"/>
      <c r="F25" s="51"/>
      <c r="G25" s="65" t="s">
        <v>7</v>
      </c>
      <c r="H25" s="50"/>
      <c r="I25" s="51"/>
      <c r="J25" s="65" t="s">
        <v>7</v>
      </c>
      <c r="K25" s="50"/>
      <c r="L25" s="51"/>
      <c r="M25" s="67" t="s">
        <v>7</v>
      </c>
    </row>
    <row r="26" spans="1:13" s="12" customFormat="1" ht="18" customHeight="1">
      <c r="A26" s="254"/>
      <c r="B26" s="301">
        <v>5</v>
      </c>
      <c r="C26" s="304" t="s">
        <v>46</v>
      </c>
      <c r="D26" s="313">
        <f>F26+F27+I26+I27+L26+L27</f>
        <v>0</v>
      </c>
      <c r="E26" s="90"/>
      <c r="F26" s="34"/>
      <c r="G26" s="70" t="s">
        <v>7</v>
      </c>
      <c r="H26" s="33"/>
      <c r="I26" s="34"/>
      <c r="J26" s="70" t="s">
        <v>7</v>
      </c>
      <c r="K26" s="33"/>
      <c r="L26" s="34"/>
      <c r="M26" s="72" t="s">
        <v>7</v>
      </c>
    </row>
    <row r="27" spans="1:13" s="12" customFormat="1" ht="18" customHeight="1">
      <c r="A27" s="254"/>
      <c r="B27" s="303"/>
      <c r="C27" s="305"/>
      <c r="D27" s="314"/>
      <c r="E27" s="88"/>
      <c r="F27" s="38"/>
      <c r="G27" s="75" t="s">
        <v>7</v>
      </c>
      <c r="H27" s="37"/>
      <c r="I27" s="38"/>
      <c r="J27" s="75" t="s">
        <v>7</v>
      </c>
      <c r="K27" s="37"/>
      <c r="L27" s="38"/>
      <c r="M27" s="77" t="s">
        <v>7</v>
      </c>
    </row>
    <row r="28" spans="1:13" s="12" customFormat="1" ht="18" customHeight="1">
      <c r="A28" s="254"/>
      <c r="B28" s="301">
        <v>6</v>
      </c>
      <c r="C28" s="258" t="s">
        <v>47</v>
      </c>
      <c r="D28" s="313">
        <f>F28+F29+I28+I29+L28+L29</f>
        <v>0</v>
      </c>
      <c r="E28" s="90"/>
      <c r="F28" s="34"/>
      <c r="G28" s="70" t="s">
        <v>7</v>
      </c>
      <c r="H28" s="33"/>
      <c r="I28" s="34"/>
      <c r="J28" s="70" t="s">
        <v>7</v>
      </c>
      <c r="K28" s="33"/>
      <c r="L28" s="34"/>
      <c r="M28" s="72" t="s">
        <v>7</v>
      </c>
    </row>
    <row r="29" spans="1:13" s="12" customFormat="1" ht="18" customHeight="1">
      <c r="A29" s="254"/>
      <c r="B29" s="303"/>
      <c r="C29" s="214"/>
      <c r="D29" s="314"/>
      <c r="E29" s="88"/>
      <c r="F29" s="38"/>
      <c r="G29" s="75" t="s">
        <v>7</v>
      </c>
      <c r="H29" s="37"/>
      <c r="I29" s="38"/>
      <c r="J29" s="75" t="s">
        <v>7</v>
      </c>
      <c r="K29" s="37"/>
      <c r="L29" s="38"/>
      <c r="M29" s="77" t="s">
        <v>7</v>
      </c>
    </row>
    <row r="30" spans="1:13" s="12" customFormat="1" ht="18" customHeight="1">
      <c r="A30" s="254"/>
      <c r="B30" s="301">
        <v>7</v>
      </c>
      <c r="C30" s="258" t="s">
        <v>65</v>
      </c>
      <c r="D30" s="313">
        <f>F30+F31+I30+I31+L30+L31</f>
        <v>0</v>
      </c>
      <c r="E30" s="89"/>
      <c r="F30" s="51"/>
      <c r="G30" s="65" t="s">
        <v>7</v>
      </c>
      <c r="H30" s="50"/>
      <c r="I30" s="51"/>
      <c r="J30" s="65" t="s">
        <v>7</v>
      </c>
      <c r="K30" s="50"/>
      <c r="L30" s="51"/>
      <c r="M30" s="67" t="s">
        <v>7</v>
      </c>
    </row>
    <row r="31" spans="1:13" s="12" customFormat="1" ht="18" customHeight="1" thickBot="1">
      <c r="A31" s="300"/>
      <c r="B31" s="302"/>
      <c r="C31" s="293"/>
      <c r="D31" s="315"/>
      <c r="E31" s="91"/>
      <c r="F31" s="53"/>
      <c r="G31" s="80" t="s">
        <v>7</v>
      </c>
      <c r="H31" s="52"/>
      <c r="I31" s="53"/>
      <c r="J31" s="80" t="s">
        <v>7</v>
      </c>
      <c r="K31" s="52"/>
      <c r="L31" s="53"/>
      <c r="M31" s="82" t="s">
        <v>7</v>
      </c>
    </row>
    <row r="32" spans="1:13" s="12" customFormat="1" ht="25.5" customHeight="1" thickTop="1" thickBot="1">
      <c r="A32" s="296" t="s">
        <v>48</v>
      </c>
      <c r="B32" s="297"/>
      <c r="C32" s="298"/>
      <c r="D32" s="92">
        <f>SUM(D18:D31)</f>
        <v>0</v>
      </c>
      <c r="E32" s="93"/>
      <c r="F32" s="94"/>
      <c r="G32" s="95"/>
      <c r="H32" s="96"/>
      <c r="I32" s="94"/>
      <c r="J32" s="95"/>
      <c r="K32" s="96"/>
      <c r="L32" s="94"/>
      <c r="M32" s="97"/>
    </row>
    <row r="33" spans="1:13" s="12" customFormat="1" ht="36" customHeight="1" thickTop="1" thickBot="1">
      <c r="A33" s="290" t="s">
        <v>49</v>
      </c>
      <c r="B33" s="291"/>
      <c r="C33" s="292"/>
      <c r="D33" s="98">
        <f>D17+D32</f>
        <v>0</v>
      </c>
      <c r="E33" s="83"/>
      <c r="F33" s="84"/>
      <c r="G33" s="85"/>
      <c r="H33" s="86"/>
      <c r="I33" s="84"/>
      <c r="J33" s="85"/>
      <c r="K33" s="86"/>
      <c r="L33" s="84"/>
      <c r="M33" s="87"/>
    </row>
    <row r="34" spans="1:13" s="12" customFormat="1" ht="15" customHeight="1" thickBot="1">
      <c r="A34" s="99"/>
      <c r="B34" s="135"/>
      <c r="C34" s="135"/>
      <c r="D34" s="100"/>
      <c r="E34" s="59"/>
      <c r="F34" s="101"/>
      <c r="G34" s="102"/>
      <c r="H34" s="59"/>
      <c r="I34" s="103"/>
      <c r="J34" s="102"/>
      <c r="K34" s="59"/>
      <c r="L34" s="103"/>
      <c r="M34" s="59"/>
    </row>
    <row r="35" spans="1:13" s="12" customFormat="1" ht="24" customHeight="1">
      <c r="A35" s="294" t="s">
        <v>71</v>
      </c>
      <c r="B35" s="141">
        <v>1</v>
      </c>
      <c r="C35" s="142" t="s">
        <v>137</v>
      </c>
      <c r="D35" s="118">
        <f>F35+I35+L35</f>
        <v>0</v>
      </c>
      <c r="E35" s="119"/>
      <c r="F35" s="120"/>
      <c r="G35" s="121" t="s">
        <v>7</v>
      </c>
      <c r="H35" s="122"/>
      <c r="I35" s="120"/>
      <c r="J35" s="121" t="s">
        <v>7</v>
      </c>
      <c r="K35" s="122"/>
      <c r="L35" s="120"/>
      <c r="M35" s="123" t="s">
        <v>7</v>
      </c>
    </row>
    <row r="36" spans="1:13" s="12" customFormat="1" ht="24" customHeight="1">
      <c r="A36" s="295"/>
      <c r="B36" s="136">
        <v>2</v>
      </c>
      <c r="C36" s="137" t="s">
        <v>72</v>
      </c>
      <c r="D36" s="129">
        <f>F36+I36+L36</f>
        <v>0</v>
      </c>
      <c r="E36" s="124"/>
      <c r="F36" s="125"/>
      <c r="G36" s="126" t="s">
        <v>7</v>
      </c>
      <c r="H36" s="127"/>
      <c r="I36" s="125"/>
      <c r="J36" s="126" t="s">
        <v>7</v>
      </c>
      <c r="K36" s="127"/>
      <c r="L36" s="125"/>
      <c r="M36" s="128" t="s">
        <v>7</v>
      </c>
    </row>
    <row r="37" spans="1:13" s="12" customFormat="1" ht="24" customHeight="1">
      <c r="A37" s="295"/>
      <c r="B37" s="138">
        <v>3</v>
      </c>
      <c r="C37" s="139"/>
      <c r="D37" s="129">
        <f>F37+I37+L37</f>
        <v>0</v>
      </c>
      <c r="E37" s="124"/>
      <c r="F37" s="125"/>
      <c r="G37" s="126" t="s">
        <v>7</v>
      </c>
      <c r="H37" s="127"/>
      <c r="I37" s="125"/>
      <c r="J37" s="126" t="s">
        <v>7</v>
      </c>
      <c r="K37" s="127"/>
      <c r="L37" s="125"/>
      <c r="M37" s="128" t="s">
        <v>7</v>
      </c>
    </row>
    <row r="38" spans="1:13" s="12" customFormat="1" ht="24" customHeight="1" thickBot="1">
      <c r="A38" s="295"/>
      <c r="B38" s="140">
        <v>4</v>
      </c>
      <c r="C38" s="114"/>
      <c r="D38" s="143">
        <f>F38+I38+L38</f>
        <v>0</v>
      </c>
      <c r="E38" s="130"/>
      <c r="F38" s="131"/>
      <c r="G38" s="132" t="s">
        <v>7</v>
      </c>
      <c r="H38" s="133"/>
      <c r="I38" s="131"/>
      <c r="J38" s="132" t="s">
        <v>7</v>
      </c>
      <c r="K38" s="133"/>
      <c r="L38" s="131"/>
      <c r="M38" s="134" t="s">
        <v>7</v>
      </c>
    </row>
    <row r="39" spans="1:13" s="12" customFormat="1" ht="25.5" customHeight="1" thickTop="1" thickBot="1">
      <c r="A39" s="296" t="s">
        <v>73</v>
      </c>
      <c r="B39" s="297"/>
      <c r="C39" s="298"/>
      <c r="D39" s="117">
        <f>SUM(D35:D38)</f>
        <v>0</v>
      </c>
      <c r="E39" s="105"/>
      <c r="F39" s="94"/>
      <c r="G39" s="95"/>
      <c r="H39" s="96"/>
      <c r="I39" s="106"/>
      <c r="J39" s="95"/>
      <c r="K39" s="96"/>
      <c r="L39" s="94"/>
      <c r="M39" s="97"/>
    </row>
    <row r="40" spans="1:13" s="12" customFormat="1" ht="21" customHeight="1" thickTop="1">
      <c r="A40" s="299" t="s">
        <v>50</v>
      </c>
      <c r="B40" s="144">
        <v>1</v>
      </c>
      <c r="C40" s="145" t="s">
        <v>66</v>
      </c>
      <c r="D40" s="146">
        <f>F40+I40+L40</f>
        <v>0</v>
      </c>
      <c r="E40" s="147"/>
      <c r="F40" s="148"/>
      <c r="G40" s="149" t="s">
        <v>7</v>
      </c>
      <c r="H40" s="150"/>
      <c r="I40" s="148"/>
      <c r="J40" s="149" t="s">
        <v>7</v>
      </c>
      <c r="K40" s="150"/>
      <c r="L40" s="148"/>
      <c r="M40" s="151" t="s">
        <v>7</v>
      </c>
    </row>
    <row r="41" spans="1:13" s="12" customFormat="1" ht="21" customHeight="1">
      <c r="A41" s="254"/>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c r="A42" s="254"/>
      <c r="B42" s="152">
        <v>3</v>
      </c>
      <c r="C42" s="139" t="s">
        <v>76</v>
      </c>
      <c r="D42" s="153">
        <f t="shared" si="0"/>
        <v>0</v>
      </c>
      <c r="E42" s="124"/>
      <c r="F42" s="125"/>
      <c r="G42" s="154" t="s">
        <v>7</v>
      </c>
      <c r="H42" s="127"/>
      <c r="I42" s="125"/>
      <c r="J42" s="154" t="s">
        <v>7</v>
      </c>
      <c r="K42" s="127"/>
      <c r="L42" s="125"/>
      <c r="M42" s="128" t="s">
        <v>7</v>
      </c>
    </row>
    <row r="43" spans="1:13" s="12" customFormat="1" ht="21" customHeight="1">
      <c r="A43" s="254"/>
      <c r="B43" s="152">
        <v>4</v>
      </c>
      <c r="C43" s="139" t="s">
        <v>77</v>
      </c>
      <c r="D43" s="153">
        <f t="shared" si="0"/>
        <v>0</v>
      </c>
      <c r="E43" s="124"/>
      <c r="F43" s="125"/>
      <c r="G43" s="154" t="s">
        <v>7</v>
      </c>
      <c r="H43" s="127"/>
      <c r="I43" s="125"/>
      <c r="J43" s="154" t="s">
        <v>7</v>
      </c>
      <c r="K43" s="127"/>
      <c r="L43" s="125"/>
      <c r="M43" s="128" t="s">
        <v>7</v>
      </c>
    </row>
    <row r="44" spans="1:13" s="12" customFormat="1" ht="21" customHeight="1">
      <c r="A44" s="254"/>
      <c r="B44" s="152">
        <v>5</v>
      </c>
      <c r="C44" s="137" t="s">
        <v>128</v>
      </c>
      <c r="D44" s="153">
        <f t="shared" si="0"/>
        <v>0</v>
      </c>
      <c r="E44" s="124"/>
      <c r="F44" s="125"/>
      <c r="G44" s="154" t="s">
        <v>7</v>
      </c>
      <c r="H44" s="127"/>
      <c r="I44" s="125"/>
      <c r="J44" s="154" t="s">
        <v>7</v>
      </c>
      <c r="K44" s="127"/>
      <c r="L44" s="125"/>
      <c r="M44" s="128" t="s">
        <v>7</v>
      </c>
    </row>
    <row r="45" spans="1:13" s="12" customFormat="1" ht="21" customHeight="1">
      <c r="A45" s="254"/>
      <c r="B45" s="152">
        <v>6</v>
      </c>
      <c r="C45" s="137" t="s">
        <v>78</v>
      </c>
      <c r="D45" s="153">
        <f t="shared" si="0"/>
        <v>0</v>
      </c>
      <c r="E45" s="124"/>
      <c r="F45" s="125"/>
      <c r="G45" s="154" t="s">
        <v>7</v>
      </c>
      <c r="H45" s="127"/>
      <c r="I45" s="125"/>
      <c r="J45" s="154" t="s">
        <v>7</v>
      </c>
      <c r="K45" s="127"/>
      <c r="L45" s="125"/>
      <c r="M45" s="128" t="s">
        <v>7</v>
      </c>
    </row>
    <row r="46" spans="1:13" s="12" customFormat="1" ht="21" customHeight="1" thickBot="1">
      <c r="A46" s="300"/>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c r="A47" s="287" t="s">
        <v>74</v>
      </c>
      <c r="B47" s="288"/>
      <c r="C47" s="289"/>
      <c r="D47" s="104">
        <f>SUM(D40:D46)</f>
        <v>0</v>
      </c>
      <c r="E47" s="105"/>
      <c r="F47" s="94"/>
      <c r="G47" s="95"/>
      <c r="H47" s="96"/>
      <c r="I47" s="106"/>
      <c r="J47" s="95"/>
      <c r="K47" s="96"/>
      <c r="L47" s="94"/>
      <c r="M47" s="97"/>
    </row>
    <row r="48" spans="1:13" ht="36" customHeight="1" thickTop="1" thickBot="1">
      <c r="A48" s="284" t="s">
        <v>75</v>
      </c>
      <c r="B48" s="285"/>
      <c r="C48" s="286"/>
      <c r="D48" s="107">
        <f>D33+D39+D47</f>
        <v>0</v>
      </c>
      <c r="E48" s="108"/>
      <c r="F48" s="109"/>
      <c r="G48" s="110"/>
      <c r="H48" s="111"/>
      <c r="I48" s="109"/>
      <c r="J48" s="110"/>
      <c r="K48" s="111"/>
      <c r="L48" s="109"/>
      <c r="M48" s="112"/>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topLeftCell="A25" zoomScaleNormal="100" zoomScaleSheetLayoutView="100" workbookViewId="0">
      <selection activeCell="AH15" sqref="AH15"/>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174" t="s">
        <v>0</v>
      </c>
      <c r="R1" s="175"/>
      <c r="S1" s="175"/>
      <c r="T1" s="175"/>
      <c r="U1" s="175"/>
      <c r="V1" s="175"/>
      <c r="W1" s="175"/>
      <c r="X1" s="175" t="s">
        <v>1</v>
      </c>
      <c r="Y1" s="175"/>
      <c r="Z1" s="175"/>
      <c r="AA1" s="175"/>
      <c r="AB1" s="175"/>
      <c r="AC1" s="175"/>
      <c r="AD1" s="176"/>
    </row>
    <row r="2" spans="1:35" ht="30" customHeight="1" thickBot="1">
      <c r="A2" s="1"/>
      <c r="B2" s="2"/>
      <c r="C2" s="3"/>
      <c r="D2" s="4"/>
      <c r="Q2" s="177"/>
      <c r="R2" s="178"/>
      <c r="S2" s="178"/>
      <c r="T2" s="178"/>
      <c r="U2" s="178"/>
      <c r="V2" s="178"/>
      <c r="W2" s="178"/>
      <c r="X2" s="178"/>
      <c r="Y2" s="178"/>
      <c r="Z2" s="178"/>
      <c r="AA2" s="178"/>
      <c r="AB2" s="178"/>
      <c r="AC2" s="178"/>
      <c r="AD2" s="179"/>
    </row>
    <row r="3" spans="1:35" ht="24" customHeight="1" thickTop="1">
      <c r="A3" s="5"/>
      <c r="B3" s="1"/>
      <c r="C3" s="3"/>
      <c r="D3" s="4"/>
    </row>
    <row r="4" spans="1:35" ht="22.5" customHeight="1">
      <c r="A4" s="201" t="s">
        <v>143</v>
      </c>
      <c r="B4" s="202"/>
      <c r="C4" s="202"/>
      <c r="D4" s="202"/>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row>
    <row r="5" spans="1:35" ht="22.5" customHeight="1">
      <c r="A5" s="209" t="s">
        <v>67</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1:35" ht="22.5" customHeight="1">
      <c r="A6" s="204" t="s">
        <v>142</v>
      </c>
      <c r="B6" s="205"/>
      <c r="C6" s="205"/>
      <c r="D6" s="205"/>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5" ht="22.5" customHeight="1" thickBot="1">
      <c r="A7" s="206" t="s">
        <v>2</v>
      </c>
      <c r="B7" s="207"/>
      <c r="C7" s="207"/>
      <c r="D7" s="207"/>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row>
    <row r="8" spans="1:35" s="7" customFormat="1" ht="25.5" customHeight="1" thickBot="1">
      <c r="A8" s="224" t="s">
        <v>3</v>
      </c>
      <c r="B8" s="225"/>
      <c r="C8" s="6" t="s">
        <v>4</v>
      </c>
      <c r="D8" s="210" t="s">
        <v>5</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2"/>
    </row>
    <row r="9" spans="1:35" s="12" customFormat="1" ht="19.5" customHeight="1">
      <c r="A9" s="237">
        <v>1</v>
      </c>
      <c r="B9" s="213" t="s">
        <v>6</v>
      </c>
      <c r="C9" s="215">
        <f>D9*I9*O9</f>
        <v>1266000</v>
      </c>
      <c r="D9" s="244">
        <v>250</v>
      </c>
      <c r="E9" s="245"/>
      <c r="F9" s="245"/>
      <c r="G9" s="8" t="s">
        <v>7</v>
      </c>
      <c r="H9" s="8" t="s">
        <v>51</v>
      </c>
      <c r="I9" s="243">
        <v>422</v>
      </c>
      <c r="J9" s="243"/>
      <c r="K9" s="243"/>
      <c r="L9" s="235" t="s">
        <v>8</v>
      </c>
      <c r="M9" s="236"/>
      <c r="N9" s="8" t="s">
        <v>52</v>
      </c>
      <c r="O9" s="236">
        <v>12</v>
      </c>
      <c r="P9" s="236"/>
      <c r="Q9" s="9" t="s">
        <v>68</v>
      </c>
      <c r="R9" s="10"/>
      <c r="S9" s="10"/>
      <c r="T9" s="10"/>
      <c r="W9" s="10"/>
      <c r="X9" s="10"/>
      <c r="Y9" s="10"/>
      <c r="Z9" s="10"/>
      <c r="AA9" s="10"/>
      <c r="AB9" s="10"/>
      <c r="AC9" s="10"/>
      <c r="AD9" s="11"/>
    </row>
    <row r="10" spans="1:35" s="12" customFormat="1" ht="19.5" customHeight="1">
      <c r="A10" s="238"/>
      <c r="B10" s="214"/>
      <c r="C10" s="216"/>
      <c r="D10" s="246" t="s">
        <v>134</v>
      </c>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47"/>
    </row>
    <row r="11" spans="1:35" s="12" customFormat="1" ht="16.5" customHeight="1">
      <c r="A11" s="252" t="s">
        <v>9</v>
      </c>
      <c r="B11" s="240" t="s">
        <v>10</v>
      </c>
      <c r="C11" s="215">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53"/>
      <c r="B12" s="241"/>
      <c r="C12" s="216"/>
      <c r="D12" s="18" t="s">
        <v>82</v>
      </c>
      <c r="E12" s="234">
        <v>900</v>
      </c>
      <c r="F12" s="234"/>
      <c r="G12" s="19" t="s">
        <v>7</v>
      </c>
      <c r="H12" s="19" t="s">
        <v>51</v>
      </c>
      <c r="I12" s="218" t="s">
        <v>11</v>
      </c>
      <c r="J12" s="218"/>
      <c r="K12" s="218"/>
      <c r="L12" s="218"/>
      <c r="M12" s="218"/>
      <c r="N12" s="219">
        <v>426</v>
      </c>
      <c r="O12" s="219"/>
      <c r="P12" s="219"/>
      <c r="Q12" s="222" t="s">
        <v>8</v>
      </c>
      <c r="R12" s="222"/>
      <c r="S12" s="222" t="s">
        <v>54</v>
      </c>
      <c r="T12" s="222"/>
      <c r="U12" s="222"/>
      <c r="V12" s="222"/>
      <c r="W12" s="222"/>
      <c r="X12" s="222"/>
      <c r="Y12" s="222"/>
      <c r="Z12" s="222"/>
      <c r="AA12" s="222"/>
      <c r="AB12" s="222"/>
      <c r="AC12" s="222"/>
      <c r="AD12" s="223"/>
      <c r="AE12" s="20"/>
      <c r="AF12" s="20" t="s">
        <v>12</v>
      </c>
      <c r="AG12" s="20" t="s">
        <v>13</v>
      </c>
      <c r="AH12" s="21">
        <f>E12*N12</f>
        <v>383400</v>
      </c>
      <c r="AI12" s="20"/>
    </row>
    <row r="13" spans="1:35" s="12" customFormat="1" ht="16.5" customHeight="1">
      <c r="A13" s="254"/>
      <c r="B13" s="242"/>
      <c r="C13" s="242"/>
      <c r="D13" s="22" t="s">
        <v>83</v>
      </c>
      <c r="E13" s="217" t="s">
        <v>14</v>
      </c>
      <c r="F13" s="217"/>
      <c r="G13" s="217"/>
      <c r="H13" s="217"/>
      <c r="I13" s="217"/>
      <c r="J13" s="217"/>
      <c r="K13" s="217"/>
      <c r="L13" s="217"/>
      <c r="M13" s="217"/>
      <c r="N13" s="220">
        <f>'支出の部（記入例）'!D33</f>
        <v>1563000</v>
      </c>
      <c r="O13" s="220"/>
      <c r="P13" s="220"/>
      <c r="Q13" s="221"/>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54"/>
      <c r="B14" s="164" t="s">
        <v>135</v>
      </c>
      <c r="C14" s="25">
        <f>G14*K14</f>
        <v>26400</v>
      </c>
      <c r="D14" s="190" t="s">
        <v>136</v>
      </c>
      <c r="E14" s="191"/>
      <c r="F14" s="191"/>
      <c r="G14" s="239">
        <v>12</v>
      </c>
      <c r="H14" s="239"/>
      <c r="I14" s="26" t="s">
        <v>16</v>
      </c>
      <c r="J14" s="26" t="s">
        <v>51</v>
      </c>
      <c r="K14" s="278">
        <v>2200</v>
      </c>
      <c r="L14" s="279"/>
      <c r="M14" s="27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54"/>
      <c r="B15" s="31" t="s">
        <v>17</v>
      </c>
      <c r="C15" s="32">
        <f>D15*I15</f>
        <v>68160</v>
      </c>
      <c r="D15" s="190">
        <v>160</v>
      </c>
      <c r="E15" s="191"/>
      <c r="F15" s="191"/>
      <c r="G15" s="44" t="s">
        <v>7</v>
      </c>
      <c r="H15" s="116" t="s">
        <v>51</v>
      </c>
      <c r="I15" s="183">
        <v>426</v>
      </c>
      <c r="J15" s="183"/>
      <c r="K15" s="183"/>
      <c r="L15" s="192" t="s">
        <v>8</v>
      </c>
      <c r="M15" s="192"/>
      <c r="N15" s="115"/>
      <c r="O15" s="44"/>
      <c r="P15" s="44"/>
      <c r="Q15" s="44"/>
      <c r="R15" s="181"/>
      <c r="S15" s="181"/>
      <c r="T15" s="181"/>
      <c r="U15" s="35"/>
      <c r="V15" s="184"/>
      <c r="W15" s="184"/>
      <c r="X15" s="184"/>
      <c r="Y15" s="184"/>
      <c r="Z15" s="184"/>
      <c r="AA15" s="181"/>
      <c r="AB15" s="181"/>
      <c r="AC15" s="181"/>
      <c r="AD15" s="36"/>
    </row>
    <row r="16" spans="1:35" s="12" customFormat="1" ht="19.5" customHeight="1">
      <c r="A16" s="254"/>
      <c r="B16" s="226"/>
      <c r="C16" s="228" t="str">
        <f>IF(I16+I17+R16+R17+AA16+AA17=0,"",I16+I17+R16+R17+AA16+AA17)</f>
        <v/>
      </c>
      <c r="D16" s="185"/>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6"/>
    </row>
    <row r="17" spans="1:30" s="12" customFormat="1" ht="19.5" customHeight="1">
      <c r="A17" s="254"/>
      <c r="B17" s="214"/>
      <c r="C17" s="230"/>
      <c r="D17" s="187"/>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9"/>
    </row>
    <row r="18" spans="1:30" s="12" customFormat="1" ht="19.5" customHeight="1">
      <c r="A18" s="254"/>
      <c r="B18" s="226"/>
      <c r="C18" s="228" t="str">
        <f>IF(I18+I19+R18+R19+AA18+AA19=0,"",I18+I19+R18+R19+AA18+AA19)</f>
        <v/>
      </c>
      <c r="D18" s="185"/>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6"/>
    </row>
    <row r="19" spans="1:30" s="12" customFormat="1" ht="19.5" customHeight="1">
      <c r="A19" s="254"/>
      <c r="B19" s="227"/>
      <c r="C19" s="230"/>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row>
    <row r="20" spans="1:30" s="12" customFormat="1" ht="19.5" customHeight="1">
      <c r="A20" s="254"/>
      <c r="B20" s="226"/>
      <c r="C20" s="228" t="str">
        <f>IF(I20+I21+R20+R21+AA20+AA21=0,"",I20+I21+R20+R21+AA20+AA21)</f>
        <v/>
      </c>
      <c r="D20" s="185"/>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6"/>
    </row>
    <row r="21" spans="1:30" s="12" customFormat="1" ht="19.5" customHeight="1">
      <c r="A21" s="254"/>
      <c r="B21" s="214"/>
      <c r="C21" s="230"/>
      <c r="D21" s="187"/>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9"/>
    </row>
    <row r="22" spans="1:30" s="12" customFormat="1" ht="19.5" customHeight="1">
      <c r="A22" s="254"/>
      <c r="B22" s="258"/>
      <c r="C22" s="228" t="str">
        <f>IF(I22+I23+R22+R23+AA22+AA23=0,"",I22+I23+R22+R23+AA22+AA23)</f>
        <v/>
      </c>
      <c r="D22" s="185"/>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6"/>
    </row>
    <row r="23" spans="1:30" s="12" customFormat="1" ht="19.5" customHeight="1">
      <c r="A23" s="255"/>
      <c r="B23" s="214"/>
      <c r="C23" s="230"/>
      <c r="D23" s="187"/>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9"/>
    </row>
    <row r="24" spans="1:30" s="12" customFormat="1" ht="16.5" customHeight="1">
      <c r="A24" s="280">
        <v>3</v>
      </c>
      <c r="B24" s="258" t="s">
        <v>18</v>
      </c>
      <c r="C24" s="228">
        <f>AB24+I25+I26+R26+AA26</f>
        <v>97554</v>
      </c>
      <c r="D24" s="41">
        <f>I24+N24</f>
        <v>17</v>
      </c>
      <c r="E24" s="35" t="s">
        <v>7</v>
      </c>
      <c r="F24" s="282" t="s">
        <v>19</v>
      </c>
      <c r="G24" s="273"/>
      <c r="H24" s="275"/>
      <c r="I24" s="45">
        <v>9</v>
      </c>
      <c r="J24" s="42" t="s">
        <v>7</v>
      </c>
      <c r="K24" s="274" t="s">
        <v>20</v>
      </c>
      <c r="L24" s="275"/>
      <c r="M24" s="275"/>
      <c r="N24" s="45">
        <v>8</v>
      </c>
      <c r="O24" s="42" t="s">
        <v>7</v>
      </c>
      <c r="P24" s="42" t="s">
        <v>58</v>
      </c>
      <c r="Q24" s="42" t="s">
        <v>51</v>
      </c>
      <c r="R24" s="272" t="s">
        <v>21</v>
      </c>
      <c r="S24" s="273"/>
      <c r="T24" s="273"/>
      <c r="U24" s="270">
        <v>426</v>
      </c>
      <c r="V24" s="271"/>
      <c r="W24" s="271"/>
      <c r="X24" s="44" t="s">
        <v>59</v>
      </c>
      <c r="Y24" s="45">
        <v>12</v>
      </c>
      <c r="Z24" s="43" t="s">
        <v>68</v>
      </c>
      <c r="AA24" s="44" t="s">
        <v>86</v>
      </c>
      <c r="AB24" s="267">
        <f>D24*U24*Y24</f>
        <v>86904</v>
      </c>
      <c r="AC24" s="267"/>
      <c r="AD24" s="268"/>
    </row>
    <row r="25" spans="1:30" s="12" customFormat="1" ht="16.5" customHeight="1">
      <c r="A25" s="281"/>
      <c r="B25" s="259"/>
      <c r="C25" s="229"/>
      <c r="D25" s="283" t="s">
        <v>22</v>
      </c>
      <c r="E25" s="193"/>
      <c r="F25" s="193"/>
      <c r="G25" s="193"/>
      <c r="H25" s="193"/>
      <c r="I25" s="269">
        <f>AA25</f>
        <v>6816</v>
      </c>
      <c r="J25" s="269"/>
      <c r="K25" s="269"/>
      <c r="L25" s="47" t="s">
        <v>7</v>
      </c>
      <c r="M25" s="46" t="s">
        <v>61</v>
      </c>
      <c r="N25" s="48">
        <v>4</v>
      </c>
      <c r="O25" s="193" t="s">
        <v>23</v>
      </c>
      <c r="P25" s="194"/>
      <c r="Q25" s="194"/>
      <c r="R25" s="194"/>
      <c r="S25" s="194"/>
      <c r="T25" s="194"/>
      <c r="U25" s="276">
        <v>426</v>
      </c>
      <c r="V25" s="277"/>
      <c r="W25" s="46" t="s">
        <v>62</v>
      </c>
      <c r="X25" s="48">
        <v>4</v>
      </c>
      <c r="Y25" s="46" t="s">
        <v>24</v>
      </c>
      <c r="Z25" s="46" t="s">
        <v>63</v>
      </c>
      <c r="AA25" s="269">
        <f>N25*U25*X25</f>
        <v>6816</v>
      </c>
      <c r="AB25" s="269"/>
      <c r="AC25" s="269"/>
      <c r="AD25" s="49" t="s">
        <v>58</v>
      </c>
    </row>
    <row r="26" spans="1:30" s="12" customFormat="1" ht="16.5" customHeight="1">
      <c r="A26" s="238"/>
      <c r="B26" s="214"/>
      <c r="C26" s="249"/>
      <c r="D26" s="187" t="s">
        <v>87</v>
      </c>
      <c r="E26" s="188"/>
      <c r="F26" s="188"/>
      <c r="G26" s="188"/>
      <c r="H26" s="188"/>
      <c r="I26" s="195">
        <v>3834</v>
      </c>
      <c r="J26" s="195"/>
      <c r="K26" s="195"/>
      <c r="L26" s="39" t="s">
        <v>7</v>
      </c>
      <c r="M26" s="188"/>
      <c r="N26" s="188"/>
      <c r="O26" s="188"/>
      <c r="P26" s="188"/>
      <c r="Q26" s="188"/>
      <c r="R26" s="195"/>
      <c r="S26" s="195"/>
      <c r="T26" s="195"/>
      <c r="U26" s="39" t="s">
        <v>7</v>
      </c>
      <c r="V26" s="188"/>
      <c r="W26" s="188"/>
      <c r="X26" s="188"/>
      <c r="Y26" s="188"/>
      <c r="Z26" s="188"/>
      <c r="AA26" s="195"/>
      <c r="AB26" s="195"/>
      <c r="AC26" s="195"/>
      <c r="AD26" s="40" t="s">
        <v>7</v>
      </c>
    </row>
    <row r="27" spans="1:30" s="12" customFormat="1" ht="19.5" customHeight="1">
      <c r="A27" s="256">
        <v>4</v>
      </c>
      <c r="B27" s="258" t="s">
        <v>25</v>
      </c>
      <c r="C27" s="228">
        <f>I27+I28+R27+R28+AA27+AA28</f>
        <v>68300</v>
      </c>
      <c r="D27" s="185" t="s">
        <v>88</v>
      </c>
      <c r="E27" s="182"/>
      <c r="F27" s="182"/>
      <c r="G27" s="182"/>
      <c r="H27" s="182"/>
      <c r="I27" s="183">
        <v>28300</v>
      </c>
      <c r="J27" s="183"/>
      <c r="K27" s="183"/>
      <c r="L27" s="35" t="s">
        <v>7</v>
      </c>
      <c r="M27" s="182" t="s">
        <v>89</v>
      </c>
      <c r="N27" s="182"/>
      <c r="O27" s="182"/>
      <c r="P27" s="182"/>
      <c r="Q27" s="182"/>
      <c r="R27" s="183">
        <v>20000</v>
      </c>
      <c r="S27" s="183"/>
      <c r="T27" s="183"/>
      <c r="U27" s="35" t="s">
        <v>7</v>
      </c>
      <c r="V27" s="182" t="s">
        <v>90</v>
      </c>
      <c r="W27" s="182"/>
      <c r="X27" s="182"/>
      <c r="Y27" s="182"/>
      <c r="Z27" s="182"/>
      <c r="AA27" s="183">
        <v>20000</v>
      </c>
      <c r="AB27" s="183"/>
      <c r="AC27" s="183"/>
      <c r="AD27" s="36" t="s">
        <v>7</v>
      </c>
    </row>
    <row r="28" spans="1:30" s="12" customFormat="1" ht="19.5" customHeight="1">
      <c r="A28" s="257"/>
      <c r="B28" s="259"/>
      <c r="C28" s="229"/>
      <c r="D28" s="187"/>
      <c r="E28" s="188"/>
      <c r="F28" s="188"/>
      <c r="G28" s="188"/>
      <c r="H28" s="188"/>
      <c r="I28" s="195"/>
      <c r="J28" s="195"/>
      <c r="K28" s="195"/>
      <c r="L28" s="39" t="s">
        <v>7</v>
      </c>
      <c r="M28" s="188"/>
      <c r="N28" s="188"/>
      <c r="O28" s="188"/>
      <c r="P28" s="188"/>
      <c r="Q28" s="188"/>
      <c r="R28" s="195"/>
      <c r="S28" s="195"/>
      <c r="T28" s="195"/>
      <c r="U28" s="39" t="s">
        <v>7</v>
      </c>
      <c r="V28" s="188"/>
      <c r="W28" s="188"/>
      <c r="X28" s="188"/>
      <c r="Y28" s="188"/>
      <c r="Z28" s="188"/>
      <c r="AA28" s="195"/>
      <c r="AB28" s="195"/>
      <c r="AC28" s="195"/>
      <c r="AD28" s="40" t="s">
        <v>7</v>
      </c>
    </row>
    <row r="29" spans="1:30" s="12" customFormat="1" ht="19.5" customHeight="1">
      <c r="A29" s="256">
        <v>5</v>
      </c>
      <c r="B29" s="258" t="s">
        <v>26</v>
      </c>
      <c r="C29" s="228">
        <f>I29+I30+R29+R30+AA29+AA30</f>
        <v>21000</v>
      </c>
      <c r="D29" s="185" t="s">
        <v>91</v>
      </c>
      <c r="E29" s="182"/>
      <c r="F29" s="182"/>
      <c r="G29" s="182"/>
      <c r="H29" s="182"/>
      <c r="I29" s="183">
        <v>6000</v>
      </c>
      <c r="J29" s="183"/>
      <c r="K29" s="183"/>
      <c r="L29" s="47" t="s">
        <v>7</v>
      </c>
      <c r="M29" s="182" t="s">
        <v>92</v>
      </c>
      <c r="N29" s="182"/>
      <c r="O29" s="182"/>
      <c r="P29" s="182"/>
      <c r="Q29" s="182"/>
      <c r="R29" s="183">
        <v>15000</v>
      </c>
      <c r="S29" s="183"/>
      <c r="T29" s="183"/>
      <c r="U29" s="47" t="s">
        <v>7</v>
      </c>
      <c r="V29" s="182"/>
      <c r="W29" s="182"/>
      <c r="X29" s="182"/>
      <c r="Y29" s="182"/>
      <c r="Z29" s="182"/>
      <c r="AA29" s="183"/>
      <c r="AB29" s="183"/>
      <c r="AC29" s="183"/>
      <c r="AD29" s="49" t="s">
        <v>7</v>
      </c>
    </row>
    <row r="30" spans="1:30" s="12" customFormat="1" ht="19.5" customHeight="1">
      <c r="A30" s="238"/>
      <c r="B30" s="214"/>
      <c r="C30" s="230"/>
      <c r="D30" s="187"/>
      <c r="E30" s="188"/>
      <c r="F30" s="188"/>
      <c r="G30" s="188"/>
      <c r="H30" s="188"/>
      <c r="I30" s="195"/>
      <c r="J30" s="195"/>
      <c r="K30" s="195"/>
      <c r="L30" s="47" t="s">
        <v>7</v>
      </c>
      <c r="M30" s="188"/>
      <c r="N30" s="188"/>
      <c r="O30" s="188"/>
      <c r="P30" s="188"/>
      <c r="Q30" s="188"/>
      <c r="R30" s="195"/>
      <c r="S30" s="195"/>
      <c r="T30" s="195"/>
      <c r="U30" s="47" t="s">
        <v>7</v>
      </c>
      <c r="V30" s="188"/>
      <c r="W30" s="188"/>
      <c r="X30" s="188"/>
      <c r="Y30" s="188"/>
      <c r="Z30" s="188"/>
      <c r="AA30" s="195"/>
      <c r="AB30" s="195"/>
      <c r="AC30" s="195"/>
      <c r="AD30" s="49" t="s">
        <v>7</v>
      </c>
    </row>
    <row r="31" spans="1:30" s="12" customFormat="1" ht="19.5" customHeight="1">
      <c r="A31" s="260" t="s">
        <v>27</v>
      </c>
      <c r="B31" s="226" t="s">
        <v>28</v>
      </c>
      <c r="C31" s="228">
        <f>I31+I32+R31+R32+AA31+AA32</f>
        <v>20000</v>
      </c>
      <c r="D31" s="185" t="s">
        <v>93</v>
      </c>
      <c r="E31" s="182"/>
      <c r="F31" s="182"/>
      <c r="G31" s="182"/>
      <c r="H31" s="182"/>
      <c r="I31" s="183">
        <v>20000</v>
      </c>
      <c r="J31" s="183"/>
      <c r="K31" s="183"/>
      <c r="L31" s="35" t="s">
        <v>7</v>
      </c>
      <c r="M31" s="182"/>
      <c r="N31" s="182"/>
      <c r="O31" s="182"/>
      <c r="P31" s="182"/>
      <c r="Q31" s="182"/>
      <c r="R31" s="183"/>
      <c r="S31" s="183"/>
      <c r="T31" s="183"/>
      <c r="U31" s="35" t="s">
        <v>7</v>
      </c>
      <c r="V31" s="182"/>
      <c r="W31" s="182"/>
      <c r="X31" s="182"/>
      <c r="Y31" s="182"/>
      <c r="Z31" s="182"/>
      <c r="AA31" s="183"/>
      <c r="AB31" s="183"/>
      <c r="AC31" s="183"/>
      <c r="AD31" s="36" t="s">
        <v>7</v>
      </c>
    </row>
    <row r="32" spans="1:30" s="12" customFormat="1" ht="19.5" customHeight="1">
      <c r="A32" s="261"/>
      <c r="B32" s="227"/>
      <c r="C32" s="230"/>
      <c r="D32" s="187"/>
      <c r="E32" s="188"/>
      <c r="F32" s="188"/>
      <c r="G32" s="188"/>
      <c r="H32" s="188"/>
      <c r="I32" s="195"/>
      <c r="J32" s="195"/>
      <c r="K32" s="195"/>
      <c r="L32" s="39" t="s">
        <v>7</v>
      </c>
      <c r="M32" s="188"/>
      <c r="N32" s="188"/>
      <c r="O32" s="188"/>
      <c r="P32" s="188"/>
      <c r="Q32" s="188"/>
      <c r="R32" s="195"/>
      <c r="S32" s="195"/>
      <c r="T32" s="195"/>
      <c r="U32" s="39" t="s">
        <v>7</v>
      </c>
      <c r="V32" s="188"/>
      <c r="W32" s="188"/>
      <c r="X32" s="188"/>
      <c r="Y32" s="188"/>
      <c r="Z32" s="188"/>
      <c r="AA32" s="195"/>
      <c r="AB32" s="195"/>
      <c r="AC32" s="195"/>
      <c r="AD32" s="40" t="s">
        <v>7</v>
      </c>
    </row>
    <row r="33" spans="1:30" s="12" customFormat="1" ht="19.5" customHeight="1">
      <c r="A33" s="261"/>
      <c r="B33" s="226" t="s">
        <v>69</v>
      </c>
      <c r="C33" s="228">
        <f>I33+I34+R33+R34+AA33+AA34</f>
        <v>60350</v>
      </c>
      <c r="D33" s="185" t="s">
        <v>94</v>
      </c>
      <c r="E33" s="182"/>
      <c r="F33" s="182"/>
      <c r="G33" s="182"/>
      <c r="H33" s="182"/>
      <c r="I33" s="183">
        <v>50000</v>
      </c>
      <c r="J33" s="183"/>
      <c r="K33" s="183"/>
      <c r="L33" s="47" t="s">
        <v>7</v>
      </c>
      <c r="M33" s="182" t="s">
        <v>95</v>
      </c>
      <c r="N33" s="182"/>
      <c r="O33" s="182"/>
      <c r="P33" s="182"/>
      <c r="Q33" s="182"/>
      <c r="R33" s="183">
        <v>10350</v>
      </c>
      <c r="S33" s="183"/>
      <c r="T33" s="183"/>
      <c r="U33" s="47" t="s">
        <v>7</v>
      </c>
      <c r="V33" s="182"/>
      <c r="W33" s="182"/>
      <c r="X33" s="182"/>
      <c r="Y33" s="182"/>
      <c r="Z33" s="182"/>
      <c r="AA33" s="183"/>
      <c r="AB33" s="183"/>
      <c r="AC33" s="183"/>
      <c r="AD33" s="49" t="s">
        <v>7</v>
      </c>
    </row>
    <row r="34" spans="1:30" s="12" customFormat="1" ht="19.5" customHeight="1">
      <c r="A34" s="261"/>
      <c r="B34" s="227"/>
      <c r="C34" s="230"/>
      <c r="D34" s="187"/>
      <c r="E34" s="188"/>
      <c r="F34" s="188"/>
      <c r="G34" s="188"/>
      <c r="H34" s="188"/>
      <c r="I34" s="195"/>
      <c r="J34" s="195"/>
      <c r="K34" s="195"/>
      <c r="L34" s="47" t="s">
        <v>7</v>
      </c>
      <c r="M34" s="188"/>
      <c r="N34" s="188"/>
      <c r="O34" s="188"/>
      <c r="P34" s="188"/>
      <c r="Q34" s="188"/>
      <c r="R34" s="195"/>
      <c r="S34" s="195"/>
      <c r="T34" s="195"/>
      <c r="U34" s="47" t="s">
        <v>7</v>
      </c>
      <c r="V34" s="188"/>
      <c r="W34" s="188"/>
      <c r="X34" s="188"/>
      <c r="Y34" s="188"/>
      <c r="Z34" s="188"/>
      <c r="AA34" s="195"/>
      <c r="AB34" s="195"/>
      <c r="AC34" s="195"/>
      <c r="AD34" s="49" t="s">
        <v>7</v>
      </c>
    </row>
    <row r="35" spans="1:30" s="12" customFormat="1" ht="19.5" customHeight="1">
      <c r="A35" s="261"/>
      <c r="B35" s="226" t="s">
        <v>70</v>
      </c>
      <c r="C35" s="248">
        <f>I35+I36+R35+R36+AA35+AA36</f>
        <v>50</v>
      </c>
      <c r="D35" s="185" t="s">
        <v>96</v>
      </c>
      <c r="E35" s="182"/>
      <c r="F35" s="182"/>
      <c r="G35" s="182"/>
      <c r="H35" s="182"/>
      <c r="I35" s="183">
        <v>50</v>
      </c>
      <c r="J35" s="183"/>
      <c r="K35" s="183"/>
      <c r="L35" s="35" t="s">
        <v>7</v>
      </c>
      <c r="M35" s="182"/>
      <c r="N35" s="182"/>
      <c r="O35" s="182"/>
      <c r="P35" s="182"/>
      <c r="Q35" s="182"/>
      <c r="R35" s="183"/>
      <c r="S35" s="183"/>
      <c r="T35" s="183"/>
      <c r="U35" s="35" t="s">
        <v>7</v>
      </c>
      <c r="V35" s="182"/>
      <c r="W35" s="182"/>
      <c r="X35" s="182"/>
      <c r="Y35" s="182"/>
      <c r="Z35" s="182"/>
      <c r="AA35" s="183"/>
      <c r="AB35" s="183"/>
      <c r="AC35" s="183"/>
      <c r="AD35" s="36" t="s">
        <v>7</v>
      </c>
    </row>
    <row r="36" spans="1:30" s="12" customFormat="1" ht="19.5" customHeight="1">
      <c r="A36" s="262"/>
      <c r="B36" s="214"/>
      <c r="C36" s="249"/>
      <c r="D36" s="187"/>
      <c r="E36" s="188"/>
      <c r="F36" s="188"/>
      <c r="G36" s="188"/>
      <c r="H36" s="188"/>
      <c r="I36" s="195"/>
      <c r="J36" s="195"/>
      <c r="K36" s="195"/>
      <c r="L36" s="39" t="s">
        <v>7</v>
      </c>
      <c r="M36" s="188"/>
      <c r="N36" s="188"/>
      <c r="O36" s="188"/>
      <c r="P36" s="188"/>
      <c r="Q36" s="188"/>
      <c r="R36" s="195"/>
      <c r="S36" s="195"/>
      <c r="T36" s="195"/>
      <c r="U36" s="39" t="s">
        <v>7</v>
      </c>
      <c r="V36" s="188"/>
      <c r="W36" s="188"/>
      <c r="X36" s="188"/>
      <c r="Y36" s="188"/>
      <c r="Z36" s="188"/>
      <c r="AA36" s="195"/>
      <c r="AB36" s="195"/>
      <c r="AC36" s="195"/>
      <c r="AD36" s="40" t="s">
        <v>7</v>
      </c>
    </row>
    <row r="37" spans="1:30" s="12" customFormat="1" ht="19.5" customHeight="1">
      <c r="A37" s="256">
        <v>7</v>
      </c>
      <c r="B37" s="264" t="s">
        <v>29</v>
      </c>
      <c r="C37" s="248">
        <f>I37+I38+R37+R38+AA37+AA38</f>
        <v>123510</v>
      </c>
      <c r="D37" s="185" t="s">
        <v>97</v>
      </c>
      <c r="E37" s="182"/>
      <c r="F37" s="182"/>
      <c r="G37" s="182"/>
      <c r="H37" s="182"/>
      <c r="I37" s="183">
        <v>123510</v>
      </c>
      <c r="J37" s="183"/>
      <c r="K37" s="183"/>
      <c r="L37" s="35" t="s">
        <v>7</v>
      </c>
      <c r="M37" s="182"/>
      <c r="N37" s="182"/>
      <c r="O37" s="182"/>
      <c r="P37" s="182"/>
      <c r="Q37" s="182"/>
      <c r="R37" s="183"/>
      <c r="S37" s="183"/>
      <c r="T37" s="183"/>
      <c r="U37" s="35" t="s">
        <v>7</v>
      </c>
      <c r="V37" s="182"/>
      <c r="W37" s="182"/>
      <c r="X37" s="182"/>
      <c r="Y37" s="182"/>
      <c r="Z37" s="182"/>
      <c r="AA37" s="183"/>
      <c r="AB37" s="183"/>
      <c r="AC37" s="183"/>
      <c r="AD37" s="36" t="s">
        <v>7</v>
      </c>
    </row>
    <row r="38" spans="1:30" s="12" customFormat="1" ht="19.5" customHeight="1" thickBot="1">
      <c r="A38" s="263"/>
      <c r="B38" s="265"/>
      <c r="C38" s="266"/>
      <c r="D38" s="198"/>
      <c r="E38" s="199"/>
      <c r="F38" s="199"/>
      <c r="G38" s="199"/>
      <c r="H38" s="199"/>
      <c r="I38" s="200"/>
      <c r="J38" s="200"/>
      <c r="K38" s="200"/>
      <c r="L38" s="54" t="s">
        <v>7</v>
      </c>
      <c r="M38" s="199"/>
      <c r="N38" s="199"/>
      <c r="O38" s="199"/>
      <c r="P38" s="199"/>
      <c r="Q38" s="199"/>
      <c r="R38" s="200"/>
      <c r="S38" s="200"/>
      <c r="T38" s="200"/>
      <c r="U38" s="54" t="s">
        <v>7</v>
      </c>
      <c r="V38" s="199"/>
      <c r="W38" s="199"/>
      <c r="X38" s="199"/>
      <c r="Y38" s="199"/>
      <c r="Z38" s="199"/>
      <c r="AA38" s="200"/>
      <c r="AB38" s="200"/>
      <c r="AC38" s="200"/>
      <c r="AD38" s="55" t="s">
        <v>7</v>
      </c>
    </row>
    <row r="39" spans="1:30" s="12" customFormat="1" ht="49.5" customHeight="1" thickTop="1" thickBot="1">
      <c r="A39" s="250" t="s">
        <v>30</v>
      </c>
      <c r="B39" s="251"/>
      <c r="C39" s="56">
        <f>SUM(C9:C38)</f>
        <v>2134724</v>
      </c>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3"/>
    </row>
    <row r="40" spans="1:30" s="12" customFormat="1" ht="9" customHeight="1">
      <c r="A40" s="57"/>
      <c r="B40" s="57"/>
      <c r="C40" s="58"/>
      <c r="D40" s="59"/>
    </row>
  </sheetData>
  <mergeCells count="158">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6:AD6"/>
    <mergeCell ref="A7:AD7"/>
    <mergeCell ref="A5:AD5"/>
    <mergeCell ref="B9:B10"/>
    <mergeCell ref="C9:C10"/>
    <mergeCell ref="A8:B8"/>
    <mergeCell ref="D8:AD8"/>
    <mergeCell ref="I9:K9"/>
    <mergeCell ref="D9:F9"/>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1:H31"/>
    <mergeCell ref="D29:H29"/>
    <mergeCell ref="M30:Q30"/>
    <mergeCell ref="R30:T30"/>
    <mergeCell ref="D32:H32"/>
    <mergeCell ref="I34:K34"/>
    <mergeCell ref="M34:Q34"/>
    <mergeCell ref="R34:T34"/>
    <mergeCell ref="V34:Z34"/>
    <mergeCell ref="I33:K33"/>
    <mergeCell ref="M33:Q33"/>
    <mergeCell ref="R32:T32"/>
    <mergeCell ref="I29:K29"/>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K14:M14"/>
    <mergeCell ref="A24:A26"/>
    <mergeCell ref="B24:B26"/>
    <mergeCell ref="C24:C26"/>
    <mergeCell ref="I26:K26"/>
    <mergeCell ref="D26:H26"/>
    <mergeCell ref="F24:H24"/>
    <mergeCell ref="M26:Q26"/>
    <mergeCell ref="D25:H25"/>
    <mergeCell ref="B20:B21"/>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25" zoomScaleNormal="100" zoomScaleSheetLayoutView="100" workbookViewId="0">
      <selection activeCell="O38" sqref="O38"/>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04" t="s">
        <v>31</v>
      </c>
      <c r="B1" s="204"/>
      <c r="C1" s="205"/>
      <c r="D1" s="205"/>
      <c r="E1" s="205"/>
      <c r="G1" s="61"/>
      <c r="J1" s="61"/>
    </row>
    <row r="2" spans="1:13" s="12" customFormat="1" ht="25.5" customHeight="1" thickBot="1">
      <c r="A2" s="224" t="s">
        <v>3</v>
      </c>
      <c r="B2" s="311"/>
      <c r="C2" s="312"/>
      <c r="D2" s="62" t="s">
        <v>4</v>
      </c>
      <c r="E2" s="316" t="s">
        <v>32</v>
      </c>
      <c r="F2" s="317"/>
      <c r="G2" s="317"/>
      <c r="H2" s="317"/>
      <c r="I2" s="317"/>
      <c r="J2" s="317"/>
      <c r="K2" s="317"/>
      <c r="L2" s="317"/>
      <c r="M2" s="318"/>
    </row>
    <row r="3" spans="1:13" s="12" customFormat="1" ht="12.75" customHeight="1">
      <c r="A3" s="254" t="s">
        <v>33</v>
      </c>
      <c r="B3" s="309">
        <v>1</v>
      </c>
      <c r="C3" s="310" t="s">
        <v>34</v>
      </c>
      <c r="D3" s="327">
        <f>F3+F4+I3+I4+L3+L4</f>
        <v>80000</v>
      </c>
      <c r="E3" s="63" t="s">
        <v>98</v>
      </c>
      <c r="F3" s="64">
        <v>80000</v>
      </c>
      <c r="G3" s="65" t="s">
        <v>99</v>
      </c>
      <c r="H3" s="66"/>
      <c r="I3" s="64"/>
      <c r="J3" s="65" t="s">
        <v>99</v>
      </c>
      <c r="K3" s="50"/>
      <c r="L3" s="64"/>
      <c r="M3" s="67" t="s">
        <v>7</v>
      </c>
    </row>
    <row r="4" spans="1:13" s="12" customFormat="1" ht="12.75" customHeight="1">
      <c r="A4" s="254"/>
      <c r="B4" s="303"/>
      <c r="C4" s="305"/>
      <c r="D4" s="326"/>
      <c r="E4" s="63"/>
      <c r="F4" s="64"/>
      <c r="G4" s="65" t="s">
        <v>99</v>
      </c>
      <c r="H4" s="66"/>
      <c r="I4" s="64"/>
      <c r="J4" s="65" t="s">
        <v>99</v>
      </c>
      <c r="K4" s="50"/>
      <c r="L4" s="64"/>
      <c r="M4" s="67" t="s">
        <v>7</v>
      </c>
    </row>
    <row r="5" spans="1:13" s="12" customFormat="1" ht="12.75" customHeight="1">
      <c r="A5" s="254"/>
      <c r="B5" s="301">
        <v>2</v>
      </c>
      <c r="C5" s="304" t="s">
        <v>35</v>
      </c>
      <c r="D5" s="323">
        <f>F5+F6+I5+I6+L5+L6</f>
        <v>65000</v>
      </c>
      <c r="E5" s="68" t="s">
        <v>100</v>
      </c>
      <c r="F5" s="69">
        <v>40000</v>
      </c>
      <c r="G5" s="70" t="s">
        <v>99</v>
      </c>
      <c r="H5" s="71" t="s">
        <v>101</v>
      </c>
      <c r="I5" s="69">
        <v>10000</v>
      </c>
      <c r="J5" s="70" t="s">
        <v>99</v>
      </c>
      <c r="K5" s="33" t="s">
        <v>102</v>
      </c>
      <c r="L5" s="69">
        <v>10000</v>
      </c>
      <c r="M5" s="72" t="s">
        <v>7</v>
      </c>
    </row>
    <row r="6" spans="1:13" s="12" customFormat="1" ht="12.75" customHeight="1">
      <c r="A6" s="254"/>
      <c r="B6" s="303"/>
      <c r="C6" s="305"/>
      <c r="D6" s="326"/>
      <c r="E6" s="73" t="s">
        <v>103</v>
      </c>
      <c r="F6" s="74">
        <v>5000</v>
      </c>
      <c r="G6" s="75" t="s">
        <v>99</v>
      </c>
      <c r="H6" s="76"/>
      <c r="I6" s="74"/>
      <c r="J6" s="75" t="s">
        <v>99</v>
      </c>
      <c r="K6" s="37"/>
      <c r="L6" s="74"/>
      <c r="M6" s="77" t="s">
        <v>7</v>
      </c>
    </row>
    <row r="7" spans="1:13" s="12" customFormat="1" ht="12.75" customHeight="1">
      <c r="A7" s="254"/>
      <c r="B7" s="301">
        <v>3</v>
      </c>
      <c r="C7" s="304" t="s">
        <v>36</v>
      </c>
      <c r="D7" s="323">
        <f>F7+F8+I7+I8+L7+L8</f>
        <v>60000</v>
      </c>
      <c r="E7" s="63" t="s">
        <v>104</v>
      </c>
      <c r="F7" s="64">
        <v>60000</v>
      </c>
      <c r="G7" s="70" t="s">
        <v>99</v>
      </c>
      <c r="H7" s="66"/>
      <c r="I7" s="64"/>
      <c r="J7" s="70" t="s">
        <v>99</v>
      </c>
      <c r="K7" s="50"/>
      <c r="L7" s="64"/>
      <c r="M7" s="72" t="s">
        <v>7</v>
      </c>
    </row>
    <row r="8" spans="1:13" s="12" customFormat="1" ht="12.75" customHeight="1">
      <c r="A8" s="254"/>
      <c r="B8" s="303"/>
      <c r="C8" s="305"/>
      <c r="D8" s="326"/>
      <c r="E8" s="63"/>
      <c r="F8" s="64"/>
      <c r="G8" s="75" t="s">
        <v>99</v>
      </c>
      <c r="H8" s="66"/>
      <c r="I8" s="64"/>
      <c r="J8" s="75" t="s">
        <v>99</v>
      </c>
      <c r="K8" s="50"/>
      <c r="L8" s="64"/>
      <c r="M8" s="77" t="s">
        <v>7</v>
      </c>
    </row>
    <row r="9" spans="1:13" s="12" customFormat="1" ht="12.75" customHeight="1">
      <c r="A9" s="254"/>
      <c r="B9" s="301">
        <v>4</v>
      </c>
      <c r="C9" s="304" t="s">
        <v>37</v>
      </c>
      <c r="D9" s="323">
        <f>F9+F10+I9+I10+L9+L10</f>
        <v>0</v>
      </c>
      <c r="E9" s="68"/>
      <c r="F9" s="69"/>
      <c r="G9" s="70" t="s">
        <v>99</v>
      </c>
      <c r="H9" s="71"/>
      <c r="I9" s="69"/>
      <c r="J9" s="70" t="s">
        <v>99</v>
      </c>
      <c r="K9" s="33"/>
      <c r="L9" s="69"/>
      <c r="M9" s="72" t="s">
        <v>7</v>
      </c>
    </row>
    <row r="10" spans="1:13" s="12" customFormat="1" ht="12.75" customHeight="1">
      <c r="A10" s="254"/>
      <c r="B10" s="303"/>
      <c r="C10" s="305"/>
      <c r="D10" s="326"/>
      <c r="E10" s="73"/>
      <c r="F10" s="74"/>
      <c r="G10" s="75" t="s">
        <v>99</v>
      </c>
      <c r="H10" s="76"/>
      <c r="I10" s="74"/>
      <c r="J10" s="75" t="s">
        <v>99</v>
      </c>
      <c r="K10" s="37"/>
      <c r="L10" s="74"/>
      <c r="M10" s="77" t="s">
        <v>7</v>
      </c>
    </row>
    <row r="11" spans="1:13" s="12" customFormat="1" ht="12.75" customHeight="1">
      <c r="A11" s="254"/>
      <c r="B11" s="301">
        <v>5</v>
      </c>
      <c r="C11" s="304" t="s">
        <v>38</v>
      </c>
      <c r="D11" s="323">
        <f>F11+F12+I11+I12+L11+L12</f>
        <v>160000</v>
      </c>
      <c r="E11" s="68" t="s">
        <v>105</v>
      </c>
      <c r="F11" s="69">
        <v>70000</v>
      </c>
      <c r="G11" s="70" t="s">
        <v>99</v>
      </c>
      <c r="H11" s="71" t="s">
        <v>106</v>
      </c>
      <c r="I11" s="69">
        <v>50000</v>
      </c>
      <c r="J11" s="70" t="s">
        <v>99</v>
      </c>
      <c r="K11" s="33" t="s">
        <v>107</v>
      </c>
      <c r="L11" s="69">
        <v>40000</v>
      </c>
      <c r="M11" s="72" t="s">
        <v>7</v>
      </c>
    </row>
    <row r="12" spans="1:13" s="12" customFormat="1" ht="12.75" customHeight="1">
      <c r="A12" s="254"/>
      <c r="B12" s="303"/>
      <c r="C12" s="305"/>
      <c r="D12" s="326"/>
      <c r="E12" s="73"/>
      <c r="F12" s="74"/>
      <c r="G12" s="75" t="s">
        <v>99</v>
      </c>
      <c r="H12" s="76"/>
      <c r="I12" s="74"/>
      <c r="J12" s="75" t="s">
        <v>99</v>
      </c>
      <c r="K12" s="37"/>
      <c r="L12" s="74"/>
      <c r="M12" s="77" t="s">
        <v>7</v>
      </c>
    </row>
    <row r="13" spans="1:13" s="12" customFormat="1" ht="12.75" customHeight="1">
      <c r="A13" s="254"/>
      <c r="B13" s="301">
        <v>6</v>
      </c>
      <c r="C13" s="304" t="s">
        <v>39</v>
      </c>
      <c r="D13" s="323">
        <f>F13+F14+I13+I14+L13+L14</f>
        <v>150000</v>
      </c>
      <c r="E13" s="68" t="s">
        <v>108</v>
      </c>
      <c r="F13" s="69">
        <v>150000</v>
      </c>
      <c r="G13" s="70" t="s">
        <v>99</v>
      </c>
      <c r="H13" s="71"/>
      <c r="I13" s="69"/>
      <c r="J13" s="70" t="s">
        <v>99</v>
      </c>
      <c r="K13" s="33"/>
      <c r="L13" s="69"/>
      <c r="M13" s="72" t="s">
        <v>7</v>
      </c>
    </row>
    <row r="14" spans="1:13" s="12" customFormat="1" ht="12.75" customHeight="1">
      <c r="A14" s="254"/>
      <c r="B14" s="303"/>
      <c r="C14" s="305"/>
      <c r="D14" s="326"/>
      <c r="E14" s="73"/>
      <c r="F14" s="74"/>
      <c r="G14" s="75" t="s">
        <v>99</v>
      </c>
      <c r="H14" s="76"/>
      <c r="I14" s="74"/>
      <c r="J14" s="75" t="s">
        <v>99</v>
      </c>
      <c r="K14" s="37"/>
      <c r="L14" s="74"/>
      <c r="M14" s="77" t="s">
        <v>7</v>
      </c>
    </row>
    <row r="15" spans="1:13" s="12" customFormat="1" ht="12.75" customHeight="1">
      <c r="A15" s="254"/>
      <c r="B15" s="301">
        <v>7</v>
      </c>
      <c r="C15" s="304" t="s">
        <v>64</v>
      </c>
      <c r="D15" s="323">
        <f>F15+F16+I15+I16+L15+L16</f>
        <v>70000</v>
      </c>
      <c r="E15" s="63" t="s">
        <v>109</v>
      </c>
      <c r="F15" s="64">
        <v>50000</v>
      </c>
      <c r="G15" s="70" t="s">
        <v>99</v>
      </c>
      <c r="H15" s="66" t="s">
        <v>110</v>
      </c>
      <c r="I15" s="64">
        <v>20000</v>
      </c>
      <c r="J15" s="70" t="s">
        <v>99</v>
      </c>
      <c r="K15" s="50"/>
      <c r="L15" s="64"/>
      <c r="M15" s="72" t="s">
        <v>7</v>
      </c>
    </row>
    <row r="16" spans="1:13" s="12" customFormat="1" ht="12.75" customHeight="1" thickBot="1">
      <c r="A16" s="300"/>
      <c r="B16" s="302"/>
      <c r="C16" s="306"/>
      <c r="D16" s="324"/>
      <c r="E16" s="78"/>
      <c r="F16" s="79"/>
      <c r="G16" s="80" t="s">
        <v>99</v>
      </c>
      <c r="H16" s="81"/>
      <c r="I16" s="79"/>
      <c r="J16" s="80" t="s">
        <v>99</v>
      </c>
      <c r="K16" s="52"/>
      <c r="L16" s="79"/>
      <c r="M16" s="82" t="s">
        <v>7</v>
      </c>
    </row>
    <row r="17" spans="1:13" s="12" customFormat="1" ht="25.5" customHeight="1" thickTop="1" thickBot="1">
      <c r="A17" s="296" t="s">
        <v>40</v>
      </c>
      <c r="B17" s="297"/>
      <c r="C17" s="298"/>
      <c r="D17" s="165">
        <f>SUM(D3:D16)</f>
        <v>585000</v>
      </c>
      <c r="E17" s="93"/>
      <c r="F17" s="94"/>
      <c r="G17" s="95"/>
      <c r="H17" s="96"/>
      <c r="I17" s="94"/>
      <c r="J17" s="95"/>
      <c r="K17" s="96"/>
      <c r="L17" s="94"/>
      <c r="M17" s="97"/>
    </row>
    <row r="18" spans="1:13" s="12" customFormat="1" ht="18" customHeight="1" thickTop="1">
      <c r="A18" s="254" t="s">
        <v>41</v>
      </c>
      <c r="B18" s="307">
        <v>1</v>
      </c>
      <c r="C18" s="308" t="s">
        <v>42</v>
      </c>
      <c r="D18" s="325">
        <f>F18+F19+I18+I19+L18+L19</f>
        <v>100000</v>
      </c>
      <c r="E18" s="160" t="s">
        <v>111</v>
      </c>
      <c r="F18" s="161">
        <v>100000</v>
      </c>
      <c r="G18" s="162" t="s">
        <v>99</v>
      </c>
      <c r="H18" s="163"/>
      <c r="I18" s="161"/>
      <c r="J18" s="162" t="s">
        <v>99</v>
      </c>
      <c r="K18" s="163"/>
      <c r="L18" s="161"/>
      <c r="M18" s="67" t="s">
        <v>7</v>
      </c>
    </row>
    <row r="19" spans="1:13" s="12" customFormat="1" ht="18" customHeight="1">
      <c r="A19" s="254"/>
      <c r="B19" s="303"/>
      <c r="C19" s="305"/>
      <c r="D19" s="214"/>
      <c r="E19" s="88"/>
      <c r="F19" s="38"/>
      <c r="G19" s="75" t="s">
        <v>99</v>
      </c>
      <c r="H19" s="37"/>
      <c r="I19" s="38"/>
      <c r="J19" s="75" t="s">
        <v>99</v>
      </c>
      <c r="K19" s="37"/>
      <c r="L19" s="38"/>
      <c r="M19" s="77" t="s">
        <v>7</v>
      </c>
    </row>
    <row r="20" spans="1:13" s="12" customFormat="1" ht="18" customHeight="1">
      <c r="A20" s="254"/>
      <c r="B20" s="301">
        <v>2</v>
      </c>
      <c r="C20" s="321" t="s">
        <v>43</v>
      </c>
      <c r="D20" s="323">
        <f>F20+F21+I20+I21+L20+L21</f>
        <v>148000</v>
      </c>
      <c r="E20" s="89" t="s">
        <v>112</v>
      </c>
      <c r="F20" s="51">
        <v>30000</v>
      </c>
      <c r="G20" s="65" t="s">
        <v>99</v>
      </c>
      <c r="H20" s="50" t="s">
        <v>138</v>
      </c>
      <c r="I20" s="51">
        <v>68000</v>
      </c>
      <c r="J20" s="65" t="s">
        <v>99</v>
      </c>
      <c r="K20" s="50" t="s">
        <v>113</v>
      </c>
      <c r="L20" s="51">
        <v>50000</v>
      </c>
      <c r="M20" s="67" t="s">
        <v>7</v>
      </c>
    </row>
    <row r="21" spans="1:13" s="12" customFormat="1" ht="18" customHeight="1">
      <c r="A21" s="254"/>
      <c r="B21" s="303"/>
      <c r="C21" s="322"/>
      <c r="D21" s="326"/>
      <c r="E21" s="89"/>
      <c r="F21" s="51"/>
      <c r="G21" s="65" t="s">
        <v>99</v>
      </c>
      <c r="H21" s="50"/>
      <c r="I21" s="51"/>
      <c r="J21" s="65" t="s">
        <v>99</v>
      </c>
      <c r="K21" s="50"/>
      <c r="L21" s="51"/>
      <c r="M21" s="67" t="s">
        <v>7</v>
      </c>
    </row>
    <row r="22" spans="1:13" s="12" customFormat="1" ht="18" customHeight="1">
      <c r="A22" s="254"/>
      <c r="B22" s="301">
        <v>3</v>
      </c>
      <c r="C22" s="304" t="s">
        <v>44</v>
      </c>
      <c r="D22" s="323">
        <f>F22+F23+I22+I23+L22+L23</f>
        <v>120000</v>
      </c>
      <c r="E22" s="90" t="s">
        <v>114</v>
      </c>
      <c r="F22" s="34">
        <v>70000</v>
      </c>
      <c r="G22" s="70" t="s">
        <v>99</v>
      </c>
      <c r="H22" s="33" t="s">
        <v>115</v>
      </c>
      <c r="I22" s="34">
        <v>50000</v>
      </c>
      <c r="J22" s="70" t="s">
        <v>99</v>
      </c>
      <c r="K22" s="33"/>
      <c r="L22" s="34"/>
      <c r="M22" s="72" t="s">
        <v>7</v>
      </c>
    </row>
    <row r="23" spans="1:13" s="12" customFormat="1" ht="18" customHeight="1">
      <c r="A23" s="254"/>
      <c r="B23" s="303"/>
      <c r="C23" s="305"/>
      <c r="D23" s="326"/>
      <c r="E23" s="88"/>
      <c r="F23" s="38"/>
      <c r="G23" s="75" t="s">
        <v>99</v>
      </c>
      <c r="H23" s="37"/>
      <c r="I23" s="38"/>
      <c r="J23" s="75" t="s">
        <v>99</v>
      </c>
      <c r="K23" s="37"/>
      <c r="L23" s="38"/>
      <c r="M23" s="77" t="s">
        <v>7</v>
      </c>
    </row>
    <row r="24" spans="1:13" s="12" customFormat="1" ht="18" customHeight="1">
      <c r="A24" s="254"/>
      <c r="B24" s="301">
        <v>4</v>
      </c>
      <c r="C24" s="304" t="s">
        <v>45</v>
      </c>
      <c r="D24" s="323">
        <f>F24+F25+I24+I25+L24+L25</f>
        <v>320000</v>
      </c>
      <c r="E24" s="89" t="s">
        <v>116</v>
      </c>
      <c r="F24" s="51">
        <v>150000</v>
      </c>
      <c r="G24" s="65" t="s">
        <v>99</v>
      </c>
      <c r="H24" s="50" t="s">
        <v>117</v>
      </c>
      <c r="I24" s="51">
        <v>120000</v>
      </c>
      <c r="J24" s="65" t="s">
        <v>99</v>
      </c>
      <c r="K24" s="50" t="s">
        <v>118</v>
      </c>
      <c r="L24" s="51">
        <v>50000</v>
      </c>
      <c r="M24" s="67" t="s">
        <v>7</v>
      </c>
    </row>
    <row r="25" spans="1:13" s="12" customFormat="1" ht="18" customHeight="1">
      <c r="A25" s="254"/>
      <c r="B25" s="303"/>
      <c r="C25" s="305"/>
      <c r="D25" s="326"/>
      <c r="E25" s="89"/>
      <c r="F25" s="51"/>
      <c r="G25" s="65" t="s">
        <v>99</v>
      </c>
      <c r="H25" s="50"/>
      <c r="I25" s="51"/>
      <c r="J25" s="65" t="s">
        <v>99</v>
      </c>
      <c r="K25" s="50"/>
      <c r="L25" s="51"/>
      <c r="M25" s="67" t="s">
        <v>7</v>
      </c>
    </row>
    <row r="26" spans="1:13" s="12" customFormat="1" ht="18" customHeight="1">
      <c r="A26" s="254"/>
      <c r="B26" s="301">
        <v>5</v>
      </c>
      <c r="C26" s="304" t="s">
        <v>46</v>
      </c>
      <c r="D26" s="323">
        <f>F26+F27+I26+I27+L26+L27</f>
        <v>140000</v>
      </c>
      <c r="E26" s="90" t="s">
        <v>119</v>
      </c>
      <c r="F26" s="34">
        <v>80000</v>
      </c>
      <c r="G26" s="70" t="s">
        <v>99</v>
      </c>
      <c r="H26" s="33" t="s">
        <v>132</v>
      </c>
      <c r="I26" s="34">
        <v>60000</v>
      </c>
      <c r="J26" s="70" t="s">
        <v>99</v>
      </c>
      <c r="K26" s="33"/>
      <c r="L26" s="34"/>
      <c r="M26" s="72" t="s">
        <v>7</v>
      </c>
    </row>
    <row r="27" spans="1:13" s="12" customFormat="1" ht="18" customHeight="1">
      <c r="A27" s="254"/>
      <c r="B27" s="303"/>
      <c r="C27" s="305"/>
      <c r="D27" s="326"/>
      <c r="E27" s="88"/>
      <c r="F27" s="38"/>
      <c r="G27" s="75" t="s">
        <v>99</v>
      </c>
      <c r="H27" s="37"/>
      <c r="I27" s="38"/>
      <c r="J27" s="75" t="s">
        <v>99</v>
      </c>
      <c r="K27" s="37"/>
      <c r="L27" s="38"/>
      <c r="M27" s="77" t="s">
        <v>7</v>
      </c>
    </row>
    <row r="28" spans="1:13" s="12" customFormat="1" ht="18" customHeight="1">
      <c r="A28" s="254"/>
      <c r="B28" s="301">
        <v>6</v>
      </c>
      <c r="C28" s="258" t="s">
        <v>47</v>
      </c>
      <c r="D28" s="323">
        <f>F28+F29+I28+I29+L28+L29</f>
        <v>150000</v>
      </c>
      <c r="E28" s="90" t="s">
        <v>120</v>
      </c>
      <c r="F28" s="34">
        <v>70000</v>
      </c>
      <c r="G28" s="70" t="s">
        <v>99</v>
      </c>
      <c r="H28" s="33" t="s">
        <v>121</v>
      </c>
      <c r="I28" s="34">
        <v>30000</v>
      </c>
      <c r="J28" s="70" t="s">
        <v>99</v>
      </c>
      <c r="K28" s="33" t="s">
        <v>122</v>
      </c>
      <c r="L28" s="34">
        <v>50000</v>
      </c>
      <c r="M28" s="72" t="s">
        <v>7</v>
      </c>
    </row>
    <row r="29" spans="1:13" s="12" customFormat="1" ht="18" customHeight="1">
      <c r="A29" s="254"/>
      <c r="B29" s="303"/>
      <c r="C29" s="214"/>
      <c r="D29" s="326"/>
      <c r="E29" s="88"/>
      <c r="F29" s="38"/>
      <c r="G29" s="75" t="s">
        <v>99</v>
      </c>
      <c r="H29" s="37"/>
      <c r="I29" s="38"/>
      <c r="J29" s="75" t="s">
        <v>99</v>
      </c>
      <c r="K29" s="37"/>
      <c r="L29" s="38"/>
      <c r="M29" s="77" t="s">
        <v>7</v>
      </c>
    </row>
    <row r="30" spans="1:13" s="12" customFormat="1" ht="18" customHeight="1">
      <c r="A30" s="254"/>
      <c r="B30" s="301">
        <v>7</v>
      </c>
      <c r="C30" s="258" t="s">
        <v>65</v>
      </c>
      <c r="D30" s="323">
        <f>F30+F31+I30+I31+L30+L31</f>
        <v>0</v>
      </c>
      <c r="E30" s="89"/>
      <c r="F30" s="51"/>
      <c r="G30" s="65" t="s">
        <v>7</v>
      </c>
      <c r="H30" s="50"/>
      <c r="I30" s="51"/>
      <c r="J30" s="65" t="s">
        <v>7</v>
      </c>
      <c r="K30" s="50"/>
      <c r="L30" s="51"/>
      <c r="M30" s="67" t="s">
        <v>7</v>
      </c>
    </row>
    <row r="31" spans="1:13" s="12" customFormat="1" ht="18" customHeight="1" thickBot="1">
      <c r="A31" s="300"/>
      <c r="B31" s="302"/>
      <c r="C31" s="293"/>
      <c r="D31" s="324"/>
      <c r="E31" s="91"/>
      <c r="F31" s="53"/>
      <c r="G31" s="80" t="s">
        <v>7</v>
      </c>
      <c r="H31" s="52"/>
      <c r="I31" s="53"/>
      <c r="J31" s="80" t="s">
        <v>7</v>
      </c>
      <c r="K31" s="52"/>
      <c r="L31" s="53"/>
      <c r="M31" s="82" t="s">
        <v>7</v>
      </c>
    </row>
    <row r="32" spans="1:13" s="12" customFormat="1" ht="25.5" customHeight="1" thickTop="1" thickBot="1">
      <c r="A32" s="296" t="s">
        <v>48</v>
      </c>
      <c r="B32" s="297"/>
      <c r="C32" s="298"/>
      <c r="D32" s="166">
        <f>SUM(D18:D31)</f>
        <v>978000</v>
      </c>
      <c r="E32" s="93"/>
      <c r="F32" s="94"/>
      <c r="G32" s="95"/>
      <c r="H32" s="96"/>
      <c r="I32" s="94"/>
      <c r="J32" s="95"/>
      <c r="K32" s="96"/>
      <c r="L32" s="94"/>
      <c r="M32" s="97"/>
    </row>
    <row r="33" spans="1:13" s="12" customFormat="1" ht="36" customHeight="1" thickTop="1" thickBot="1">
      <c r="A33" s="290" t="s">
        <v>49</v>
      </c>
      <c r="B33" s="291"/>
      <c r="C33" s="292"/>
      <c r="D33" s="167">
        <f>D17+D32</f>
        <v>1563000</v>
      </c>
      <c r="E33" s="83"/>
      <c r="F33" s="84"/>
      <c r="G33" s="85"/>
      <c r="H33" s="86"/>
      <c r="I33" s="84"/>
      <c r="J33" s="85"/>
      <c r="K33" s="86"/>
      <c r="L33" s="84"/>
      <c r="M33" s="87"/>
    </row>
    <row r="34" spans="1:13" s="12" customFormat="1" ht="15" customHeight="1" thickBot="1">
      <c r="A34" s="99"/>
      <c r="B34" s="135"/>
      <c r="C34" s="135"/>
      <c r="D34" s="168"/>
      <c r="E34" s="59"/>
      <c r="F34" s="101"/>
      <c r="G34" s="102"/>
      <c r="H34" s="59"/>
      <c r="I34" s="103"/>
      <c r="J34" s="102"/>
      <c r="K34" s="59"/>
      <c r="L34" s="103"/>
      <c r="M34" s="59"/>
    </row>
    <row r="35" spans="1:13" s="12" customFormat="1" ht="24" customHeight="1">
      <c r="A35" s="328"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c r="A36" s="329"/>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c r="A37" s="329"/>
      <c r="B37" s="138">
        <v>3</v>
      </c>
      <c r="C37" s="139"/>
      <c r="D37" s="169">
        <f>F37+I37+L37</f>
        <v>0</v>
      </c>
      <c r="E37" s="124"/>
      <c r="F37" s="125"/>
      <c r="G37" s="126" t="s">
        <v>7</v>
      </c>
      <c r="H37" s="127"/>
      <c r="I37" s="125"/>
      <c r="J37" s="126" t="s">
        <v>7</v>
      </c>
      <c r="K37" s="127"/>
      <c r="L37" s="125"/>
      <c r="M37" s="128" t="s">
        <v>7</v>
      </c>
    </row>
    <row r="38" spans="1:13" s="12" customFormat="1" ht="24" customHeight="1" thickBot="1">
      <c r="A38" s="329"/>
      <c r="B38" s="140">
        <v>4</v>
      </c>
      <c r="C38" s="114"/>
      <c r="D38" s="170">
        <f>F38+I38+L38</f>
        <v>0</v>
      </c>
      <c r="E38" s="130"/>
      <c r="F38" s="131"/>
      <c r="G38" s="132" t="s">
        <v>7</v>
      </c>
      <c r="H38" s="133"/>
      <c r="I38" s="131"/>
      <c r="J38" s="132" t="s">
        <v>7</v>
      </c>
      <c r="K38" s="133"/>
      <c r="L38" s="131"/>
      <c r="M38" s="134" t="s">
        <v>7</v>
      </c>
    </row>
    <row r="39" spans="1:13" s="12" customFormat="1" ht="25.5" customHeight="1" thickTop="1" thickBot="1">
      <c r="A39" s="296" t="s">
        <v>73</v>
      </c>
      <c r="B39" s="297"/>
      <c r="C39" s="298"/>
      <c r="D39" s="171">
        <f>SUM(D35:D38)</f>
        <v>129000</v>
      </c>
      <c r="E39" s="105"/>
      <c r="F39" s="94"/>
      <c r="G39" s="95"/>
      <c r="H39" s="96"/>
      <c r="I39" s="106"/>
      <c r="J39" s="95"/>
      <c r="K39" s="96"/>
      <c r="L39" s="94"/>
      <c r="M39" s="97"/>
    </row>
    <row r="40" spans="1:13" s="12" customFormat="1" ht="21" customHeight="1" thickTop="1">
      <c r="A40" s="299"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c r="A41" s="254"/>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c r="A42" s="254"/>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c r="A43" s="254"/>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c r="A44" s="254"/>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c r="A45" s="254"/>
      <c r="B45" s="152">
        <v>6</v>
      </c>
      <c r="C45" s="137" t="s">
        <v>78</v>
      </c>
      <c r="D45" s="169">
        <f t="shared" si="0"/>
        <v>192724</v>
      </c>
      <c r="E45" s="124" t="s">
        <v>78</v>
      </c>
      <c r="F45" s="125">
        <v>192724</v>
      </c>
      <c r="G45" s="154" t="s">
        <v>7</v>
      </c>
      <c r="H45" s="127"/>
      <c r="I45" s="125"/>
      <c r="J45" s="154" t="s">
        <v>7</v>
      </c>
      <c r="K45" s="127"/>
      <c r="L45" s="125"/>
      <c r="M45" s="128" t="s">
        <v>7</v>
      </c>
    </row>
    <row r="46" spans="1:13" s="12" customFormat="1" ht="21" customHeight="1" thickBot="1">
      <c r="A46" s="300"/>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c r="A47" s="287" t="s">
        <v>74</v>
      </c>
      <c r="B47" s="288"/>
      <c r="C47" s="289"/>
      <c r="D47" s="173">
        <f>SUM(D40:D46)</f>
        <v>442724</v>
      </c>
      <c r="E47" s="105"/>
      <c r="F47" s="94"/>
      <c r="G47" s="95"/>
      <c r="H47" s="96"/>
      <c r="I47" s="106"/>
      <c r="J47" s="95"/>
      <c r="K47" s="96"/>
      <c r="L47" s="94"/>
      <c r="M47" s="97"/>
    </row>
    <row r="48" spans="1:13" ht="36" customHeight="1" thickTop="1" thickBot="1">
      <c r="A48" s="284" t="s">
        <v>75</v>
      </c>
      <c r="B48" s="285"/>
      <c r="C48" s="286"/>
      <c r="D48" s="107">
        <f>D33+D39+D47</f>
        <v>2134724</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2026-03-11T00:19:55Z</dcterms:modified>
</cp:coreProperties>
</file>