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181170\Desktop\"/>
    </mc:Choice>
  </mc:AlternateContent>
  <bookViews>
    <workbookView xWindow="0" yWindow="0" windowWidth="28800" windowHeight="11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1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40" i="10"/>
  <c r="AO39"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BW41" i="10"/>
  <c r="BE41" i="10"/>
  <c r="AM41" i="10"/>
  <c r="U41" i="10"/>
  <c r="BW40" i="10"/>
  <c r="BE40" i="10"/>
  <c r="U40" i="10"/>
  <c r="BW39" i="10"/>
  <c r="BE39" i="10"/>
  <c r="U39" i="10"/>
  <c r="BW38" i="10"/>
  <c r="BE38" i="10"/>
  <c r="U38" i="10"/>
  <c r="BW37" i="10"/>
  <c r="C36" i="10"/>
  <c r="C37" i="10" s="1"/>
  <c r="C35" i="10"/>
  <c r="C34" i="10"/>
  <c r="U34" i="10" l="1"/>
  <c r="U35" i="10" s="1"/>
  <c r="U36" i="10" s="1"/>
  <c r="U37" i="10" s="1"/>
  <c r="C38" i="10"/>
  <c r="C39" i="10" s="1"/>
  <c r="C40" i="10" s="1"/>
  <c r="C41" i="10" s="1"/>
  <c r="C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AM39" i="10" s="1"/>
  <c r="AM40" i="10" s="1"/>
  <c r="BE34" i="10" l="1"/>
  <c r="BE35" i="10" s="1"/>
  <c r="BE36" i="10" s="1"/>
  <c r="BE37" i="10" s="1"/>
  <c r="BW34" i="10" l="1"/>
  <c r="BW35" i="10" s="1"/>
  <c r="BW36"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<sst xmlns="http://schemas.openxmlformats.org/spreadsheetml/2006/main" count="1082" uniqueCount="652">
  <si>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</si>
  <si>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</si>
  <si>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</si>
  <si>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</si>
  <si>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</si>
  <si>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</si>
  <si>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</si>
  <si>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</si>
  <si>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</si>
  <si>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</si>
  <si>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</si>
  <si>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</si>
  <si>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</si>
  <si>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</si>
  <si>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</si>
  <si>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</si>
  <si>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</si>
  <si>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</si>
  <si>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</si>
  <si>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</si>
  <si>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</si>
  <si>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</si>
  <si>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</si>
  <si>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</si>
  <si>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</si>
  <si>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</si>
  <si>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</si>
  <si>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</si>
  <si>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</si>
  <si>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</si>
  <si>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</si>
  <si>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</si>
  <si>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</si>
  <si>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</si>
  <si>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</si>
  <si>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</si>
  <si>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</si>
  <si>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</si>
  <si>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</si>
  <si>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</si>
  <si>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</si>
  <si>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</si>
  <si>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</si>
  <si>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</si>
  <si>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</si>
  <si>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</si>
  <si>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</si>
  <si>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</si>
  <si>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</si>
  <si>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</si>
  <si>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</si>
  <si>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</si>
  <si>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</si>
  <si>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</si>
  <si>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</si>
  <si>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</si>
  <si>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</si>
  <si>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</si>
  <si>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</si>
  <si>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</si>
  <si>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</si>
  <si>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</si>
  <si>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</si>
  <si>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</si>
  <si>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</si>
  <si>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</si>
  <si>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</si>
  <si>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</si>
  <si>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</si>
  <si>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</si>
  <si>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</si>
  <si>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</si>
  <si>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</si>
  <si>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</si>
  <si>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</si>
  <si>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</si>
  <si>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</si>
  <si>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</si>
  <si>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</si>
  <si>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</si>
  <si>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</si>
  <si>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</si>
  <si>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</si>
  <si>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</si>
  <si>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</si>
  <si>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</si>
  <si>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</si>
  <si>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</si>
  <si>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</si>
  <si>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</si>
  <si>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</si>
  <si>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</si>
  <si>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</si>
  <si>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</si>
  <si>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</si>
  <si>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</si>
  <si>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</si>
  <si>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</si>
  <si>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横浜市</t>
    <phoneticPr fontId="5"/>
  </si>
  <si>
    <t>地方交付税種地</t>
    <rPh sb="0" eb="2">
      <t>チホウ</t>
    </rPh>
    <rPh sb="2" eb="5">
      <t>コウフゼイ</t>
    </rPh>
    <rPh sb="5" eb="6">
      <t>シュ</t>
    </rPh>
    <rPh sb="6" eb="7">
      <t>チ</t>
    </rPh>
    <phoneticPr fontId="5"/>
  </si>
  <si>
    <t>1-10</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</si>
  <si>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</si>
  <si>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</si>
  <si>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</si>
  <si>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</si>
  <si>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</si>
  <si>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</si>
  <si>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</si>
  <si>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</si>
  <si>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</si>
  <si>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</si>
  <si>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</si>
  <si>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</si>
  <si>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</si>
  <si>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</si>
  <si>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</si>
  <si>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</si>
  <si>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</si>
  <si>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</si>
  <si>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</si>
  <si>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</si>
  <si>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</si>
  <si>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</si>
  <si>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</si>
  <si>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</si>
  <si>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</si>
  <si>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</si>
  <si>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</si>
  <si>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</si>
  <si>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</si>
  <si>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</si>
  <si>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</si>
  <si>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</si>
  <si>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</si>
  <si>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</si>
  <si>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</si>
  <si>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</si>
  <si>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</si>
  <si>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</si>
  <si>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</si>
  <si>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</si>
  <si>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</si>
  <si>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</si>
  <si>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</si>
  <si>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</si>
  <si>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</si>
  <si>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</si>
  <si>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</si>
  <si>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</si>
  <si>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</si>
  <si>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</si>
  <si>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</si>
  <si>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</si>
  <si>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</si>
  <si>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</si>
  <si>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</si>
  <si>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</si>
  <si>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</si>
  <si>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</si>
  <si>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</si>
  <si>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</si>
  <si>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</si>
  <si>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</si>
  <si>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</si>
  <si>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</si>
  <si>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</si>
  <si>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</si>
  <si>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</si>
  <si>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</si>
  <si>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</si>
  <si>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</si>
  <si>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</si>
  <si>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</si>
  <si>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</si>
  <si>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</si>
  <si>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</si>
  <si>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</si>
  <si>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</si>
  <si>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</si>
  <si>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</si>
  <si>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</si>
  <si>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</si>
  <si>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</si>
  <si>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</si>
  <si>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</si>
  <si>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</si>
  <si>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</si>
  <si>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</si>
  <si>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</si>
  <si>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</si>
  <si>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</si>
  <si>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</si>
  <si>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</si>
  <si>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</si>
  <si>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</si>
  <si>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</si>
  <si>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</si>
  <si>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</si>
  <si>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</si>
  <si>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</si>
  <si>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</si>
  <si>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</si>
  <si>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</si>
  <si>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</si>
  <si>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</si>
  <si>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</si>
  <si>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</si>
  <si>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</si>
  <si>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</si>
  <si>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</si>
  <si>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神奈川県横浜市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</si>
  <si>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</si>
  <si>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</si>
  <si>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</si>
  <si>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</si>
  <si>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</si>
  <si>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</si>
  <si>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</si>
  <si>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</si>
  <si>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</si>
  <si>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</si>
  <si>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</si>
  <si>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</si>
  <si>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</si>
  <si>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</si>
  <si>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</si>
  <si>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</si>
  <si>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</si>
  <si>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</si>
  <si>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</si>
  <si>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</si>
  <si>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</si>
  <si>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</si>
  <si>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</si>
  <si>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</si>
  <si>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</si>
  <si>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</si>
  <si>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</si>
  <si>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</si>
  <si>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</si>
  <si>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</si>
  <si>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</si>
  <si>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</si>
  <si>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</si>
  <si>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</si>
  <si>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</si>
  <si>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</si>
  <si>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</si>
  <si>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</si>
  <si>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</si>
  <si>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</si>
  <si>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</si>
  <si>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</si>
  <si>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</si>
  <si>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</si>
  <si>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</si>
  <si>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</si>
  <si>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</si>
  <si>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</si>
  <si>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</si>
  <si>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</si>
  <si>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</si>
  <si>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</si>
  <si>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</si>
  <si>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</si>
  <si>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</si>
  <si>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</si>
  <si>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</si>
  <si>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</si>
  <si>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</si>
  <si>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</si>
  <si>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</si>
  <si>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</si>
  <si>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</si>
  <si>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</si>
  <si>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</si>
  <si>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</si>
  <si>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</si>
  <si>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</si>
  <si>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</si>
  <si>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</si>
  <si>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</si>
  <si>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</si>
  <si>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</si>
  <si>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</si>
  <si>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</si>
  <si>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</si>
  <si>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</si>
  <si>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</si>
  <si>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</si>
  <si>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</si>
  <si>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</si>
  <si>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</si>
  <si>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</si>
  <si>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</si>
  <si>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</si>
  <si>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</si>
  <si>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</si>
  <si>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</si>
  <si>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</si>
  <si>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</si>
  <si>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</si>
  <si>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</si>
  <si>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</si>
  <si>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</si>
  <si>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</si>
  <si>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</si>
  <si>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</si>
  <si>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</si>
  <si>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</si>
  <si>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</si>
  <si>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</si>
  <si>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</si>
  <si>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</si>
  <si>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</si>
  <si>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</si>
  <si>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</si>
  <si>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</si>
  <si>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</si>
  <si>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</si>
  <si>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</si>
  <si>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</si>
  <si>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</si>
  <si>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</si>
  <si>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</si>
  <si>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</si>
  <si>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</si>
  <si>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</si>
  <si>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</si>
  <si>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</si>
  <si>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</si>
  <si>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</si>
  <si>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</si>
  <si>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</si>
  <si>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</si>
  <si>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</si>
  <si>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</si>
  <si>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</si>
  <si>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</si>
  <si>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</si>
  <si>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</si>
  <si>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</si>
  <si>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</si>
  <si>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</si>
  <si>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</si>
  <si>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</si>
  <si>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</si>
  <si>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</si>
  <si>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</si>
  <si>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</si>
  <si>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</si>
  <si>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</si>
  <si>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</si>
  <si>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</si>
  <si>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</si>
  <si>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</si>
  <si>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</si>
  <si>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</si>
  <si>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</si>
  <si>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</si>
  <si>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</si>
  <si>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</si>
  <si>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</si>
  <si>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神奈川県横浜市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</si>
  <si>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</si>
  <si>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</si>
  <si>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</si>
  <si>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</si>
  <si>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</si>
  <si>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</si>
  <si>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</si>
  <si>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</si>
  <si>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</si>
  <si>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</si>
  <si>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</si>
  <si>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</si>
  <si>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</si>
  <si>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</si>
  <si>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</si>
  <si>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</si>
  <si>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</si>
  <si>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</si>
  <si>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</si>
  <si>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</si>
  <si>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市債金会計</t>
    <phoneticPr fontId="5"/>
  </si>
  <si>
    <t>母子父子寡婦福祉資金会計</t>
    <phoneticPr fontId="5"/>
  </si>
  <si>
    <t>勤労者福祉共済事業費会計</t>
    <phoneticPr fontId="5"/>
  </si>
  <si>
    <t>公害被害者救済事業費会計</t>
    <phoneticPr fontId="5"/>
  </si>
  <si>
    <t>公共事業用地費会計</t>
    <phoneticPr fontId="5"/>
  </si>
  <si>
    <t>新墓園事業費会計</t>
    <phoneticPr fontId="5"/>
  </si>
  <si>
    <t>みどり保全創造事業費会計</t>
    <phoneticPr fontId="5"/>
  </si>
  <si>
    <t>市街地開発事業費会計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</si>
  <si>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</si>
  <si>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</si>
  <si>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</si>
  <si>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</si>
  <si>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</si>
  <si>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</si>
  <si>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</si>
  <si>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</si>
  <si>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</si>
  <si>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</si>
  <si>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</si>
  <si>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</si>
  <si>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</si>
  <si>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</si>
  <si>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</si>
  <si>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介護保険事業費会計</t>
    <phoneticPr fontId="5"/>
  </si>
  <si>
    <t>後期高齢者医療事業費会計</t>
    <phoneticPr fontId="5"/>
  </si>
  <si>
    <t>自動車駐車場事業費会計</t>
    <phoneticPr fontId="5"/>
  </si>
  <si>
    <t>水道事業会計</t>
    <phoneticPr fontId="5"/>
  </si>
  <si>
    <t>法適用企業</t>
    <phoneticPr fontId="5"/>
  </si>
  <si>
    <t>工業用水道事業会計</t>
    <phoneticPr fontId="5"/>
  </si>
  <si>
    <t>自動車事業会計</t>
    <phoneticPr fontId="5"/>
  </si>
  <si>
    <t>高速鉄道事業会計</t>
    <phoneticPr fontId="5"/>
  </si>
  <si>
    <t>下水道事業会計</t>
    <phoneticPr fontId="5"/>
  </si>
  <si>
    <t>病院事業会計</t>
    <phoneticPr fontId="5"/>
  </si>
  <si>
    <t>埋立事業会計</t>
    <phoneticPr fontId="5"/>
  </si>
  <si>
    <t>港湾整備事業費会計</t>
    <phoneticPr fontId="5"/>
  </si>
  <si>
    <t>法非適用企業</t>
    <phoneticPr fontId="5"/>
  </si>
  <si>
    <t>中央卸売市場費会計</t>
    <phoneticPr fontId="5"/>
  </si>
  <si>
    <t>中央と畜場費会計</t>
    <phoneticPr fontId="5"/>
  </si>
  <si>
    <t>風力発電事業費会計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</si>
  <si>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</si>
  <si>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</si>
  <si>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</si>
  <si>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</si>
  <si>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</si>
  <si>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</si>
  <si>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</si>
  <si>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</si>
  <si>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</si>
  <si>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</si>
  <si>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</si>
  <si>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</si>
  <si>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</si>
  <si>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</si>
  <si>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</si>
  <si>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</si>
  <si>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</si>
  <si>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</si>
  <si>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</si>
  <si>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</si>
  <si>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</si>
  <si>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</si>
  <si>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</si>
  <si>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</si>
  <si>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</si>
  <si>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</si>
  <si>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</si>
  <si>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</si>
  <si>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</si>
  <si>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</si>
  <si>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</si>
  <si>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</si>
  <si>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</si>
  <si>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</si>
  <si>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</si>
  <si>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</si>
  <si>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</si>
  <si>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</si>
  <si>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</si>
  <si>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</si>
  <si>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</si>
  <si>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</si>
  <si>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</si>
  <si>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</si>
  <si>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</si>
  <si>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</si>
  <si>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</si>
  <si>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</si>
  <si>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</si>
  <si>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</si>
  <si>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</si>
  <si>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</si>
  <si>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</si>
  <si>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</si>
  <si>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</si>
  <si>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</si>
  <si>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</si>
  <si>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</si>
  <si>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</si>
  <si>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</si>
  <si>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</si>
  <si>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高速鉄道事業会計</t>
    <phoneticPr fontId="5"/>
  </si>
  <si>
    <t>(Ｆ)</t>
    <phoneticPr fontId="5"/>
  </si>
  <si>
    <t>埋立事業会計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</si>
  <si>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</si>
  <si>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</si>
  <si>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</si>
  <si>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</si>
  <si>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</si>
  <si>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</si>
  <si>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</si>
  <si>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</si>
  <si>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</si>
  <si>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</si>
  <si>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</si>
  <si>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</si>
  <si>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</si>
  <si>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</si>
  <si>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</si>
  <si>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</si>
  <si>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</si>
  <si>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</si>
  <si>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</si>
  <si>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</si>
  <si>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</si>
  <si>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</si>
  <si>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</si>
  <si>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</si>
  <si>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</si>
  <si>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</si>
  <si>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</si>
  <si>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</si>
  <si>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</si>
  <si>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</si>
  <si>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</si>
  <si>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</si>
  <si>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</si>
  <si>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</si>
  <si>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</si>
  <si>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</si>
  <si>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</si>
  <si>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</si>
  <si>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</si>
  <si>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</si>
  <si>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</si>
  <si>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</si>
  <si>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</si>
  <si>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</si>
  <si>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</si>
  <si>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</si>
  <si>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</si>
  <si>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</si>
  <si>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</si>
  <si>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</si>
  <si>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</si>
  <si>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</si>
  <si>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</si>
  <si>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</si>
  <si>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</si>
  <si>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</si>
  <si>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</si>
  <si>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</si>
  <si>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</si>
  <si>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</si>
  <si>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</si>
  <si>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</si>
  <si>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</si>
  <si>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</si>
  <si>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</si>
  <si>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</si>
  <si>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</si>
  <si>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</si>
  <si>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</si>
  <si>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</si>
  <si>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</si>
  <si>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</si>
  <si>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</si>
  <si>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</si>
  <si>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</si>
  <si>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</si>
  <si>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</si>
  <si>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</si>
  <si>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</si>
  <si>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</si>
  <si>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</si>
  <si>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</si>
  <si>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</si>
  <si>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1.65</t>
  </si>
  <si>
    <t>▲ 1.75</t>
  </si>
  <si>
    <t>▲ 1.21</t>
  </si>
  <si>
    <t>▲ 0.02</t>
  </si>
  <si>
    <t>下水道事業会計</t>
  </si>
  <si>
    <t>水道事業会計</t>
  </si>
  <si>
    <t>介護保険事業費会計</t>
  </si>
  <si>
    <t>国民健康保険事業費会計</t>
  </si>
  <si>
    <t>一般会計</t>
  </si>
  <si>
    <t>工業用水道事業会計</t>
  </si>
  <si>
    <t>自動車事業会計</t>
  </si>
  <si>
    <t>病院事業会計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</si>
  <si>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</si>
  <si>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</si>
  <si>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</si>
  <si>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</si>
  <si>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</si>
  <si>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</si>
  <si>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</si>
  <si>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</si>
  <si>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神奈川県内広域水道企業団（水道用水供給事業会計）</t>
    <phoneticPr fontId="2"/>
  </si>
  <si>
    <t>神奈川県後期高齢者医療広域連合（一般会計）</t>
    <phoneticPr fontId="2"/>
  </si>
  <si>
    <t>神奈川県後期高齢者医療広域連合（後期高齢者医療特別会計）</t>
    <phoneticPr fontId="2"/>
  </si>
  <si>
    <t>-</t>
    <phoneticPr fontId="2"/>
  </si>
  <si>
    <t>公益財団法人横浜市男女共同参画推進協会</t>
  </si>
  <si>
    <t>公益財団法人横浜市国際交流協会</t>
  </si>
  <si>
    <t>公益財団法人横浜市スポーツ協会</t>
    <rPh sb="0" eb="2">
      <t>コウエキ</t>
    </rPh>
    <rPh sb="2" eb="4">
      <t>ザイダン</t>
    </rPh>
    <rPh sb="4" eb="6">
      <t>ホウジン</t>
    </rPh>
    <rPh sb="6" eb="9">
      <t>ヨコハマシ</t>
    </rPh>
    <rPh sb="13" eb="15">
      <t>キョウカイ</t>
    </rPh>
    <rPh sb="14" eb="15">
      <t>タイキョウ</t>
    </rPh>
    <phoneticPr fontId="5"/>
  </si>
  <si>
    <t>公益財団法人横浜市芸術文化振興財団</t>
    <rPh sb="0" eb="2">
      <t>コウエキ</t>
    </rPh>
    <rPh sb="2" eb="4">
      <t>ザイダン</t>
    </rPh>
    <rPh sb="4" eb="6">
      <t>ホウジン</t>
    </rPh>
    <rPh sb="6" eb="9">
      <t>ヨコハマシ</t>
    </rPh>
    <rPh sb="9" eb="11">
      <t>ゲイジュツ</t>
    </rPh>
    <rPh sb="11" eb="13">
      <t>ブンカ</t>
    </rPh>
    <rPh sb="13" eb="15">
      <t>シンコウ</t>
    </rPh>
    <rPh sb="15" eb="17">
      <t>ザイダン</t>
    </rPh>
    <phoneticPr fontId="5"/>
  </si>
  <si>
    <t>公益財団法人三溪園保勝会</t>
    <rPh sb="0" eb="2">
      <t>コウエキ</t>
    </rPh>
    <rPh sb="2" eb="4">
      <t>ザイダン</t>
    </rPh>
    <rPh sb="4" eb="6">
      <t>ホウジン</t>
    </rPh>
    <rPh sb="6" eb="9">
      <t>サンケイエン</t>
    </rPh>
    <rPh sb="9" eb="10">
      <t>ホ</t>
    </rPh>
    <rPh sb="10" eb="11">
      <t>ショウ</t>
    </rPh>
    <rPh sb="11" eb="12">
      <t>カイ</t>
    </rPh>
    <phoneticPr fontId="5"/>
  </si>
  <si>
    <t>公益財団法人横浜観光コンベンション・ビューロー</t>
    <rPh sb="0" eb="6">
      <t>コウエキザイダンホウジン</t>
    </rPh>
    <rPh sb="6" eb="8">
      <t>ヨコハマ</t>
    </rPh>
    <rPh sb="8" eb="10">
      <t>カンコウ</t>
    </rPh>
    <phoneticPr fontId="5"/>
  </si>
  <si>
    <t>株式会社横浜国際平和会議場</t>
    <rPh sb="0" eb="4">
      <t>カブシキガイシャ</t>
    </rPh>
    <rPh sb="4" eb="6">
      <t>ヨコハマ</t>
    </rPh>
    <rPh sb="6" eb="8">
      <t>コクサイ</t>
    </rPh>
    <rPh sb="8" eb="10">
      <t>ヘイワ</t>
    </rPh>
    <rPh sb="10" eb="13">
      <t>カイギジョウ</t>
    </rPh>
    <phoneticPr fontId="5"/>
  </si>
  <si>
    <t>公益財団法人木原記念横浜生命科学振興財団</t>
    <rPh sb="0" eb="2">
      <t>コウエキ</t>
    </rPh>
    <rPh sb="2" eb="4">
      <t>ザイダン</t>
    </rPh>
    <rPh sb="4" eb="6">
      <t>ホウジン</t>
    </rPh>
    <rPh sb="6" eb="8">
      <t>キハラ</t>
    </rPh>
    <rPh sb="8" eb="10">
      <t>キネン</t>
    </rPh>
    <rPh sb="10" eb="12">
      <t>ヨコハマ</t>
    </rPh>
    <rPh sb="12" eb="14">
      <t>セイメイ</t>
    </rPh>
    <rPh sb="14" eb="16">
      <t>カガク</t>
    </rPh>
    <rPh sb="16" eb="18">
      <t>シンコウ</t>
    </rPh>
    <rPh sb="18" eb="20">
      <t>ザイダン</t>
    </rPh>
    <phoneticPr fontId="5"/>
  </si>
  <si>
    <t>公益財団法人横浜企業経営支援財団</t>
    <rPh sb="0" eb="6">
      <t>コウエキザイダンホウジン</t>
    </rPh>
    <rPh sb="6" eb="8">
      <t>ヨコハマ</t>
    </rPh>
    <rPh sb="8" eb="10">
      <t>キギョウ</t>
    </rPh>
    <rPh sb="10" eb="12">
      <t>ケイエイ</t>
    </rPh>
    <rPh sb="12" eb="14">
      <t>シエン</t>
    </rPh>
    <rPh sb="14" eb="16">
      <t>ザイダン</t>
    </rPh>
    <phoneticPr fontId="5"/>
  </si>
  <si>
    <t>公益財団法人横浜市消費者協会</t>
    <rPh sb="0" eb="2">
      <t>コウエキ</t>
    </rPh>
    <rPh sb="2" eb="4">
      <t>ザイダン</t>
    </rPh>
    <rPh sb="4" eb="6">
      <t>ホウジン</t>
    </rPh>
    <rPh sb="6" eb="9">
      <t>ヨコハマシ</t>
    </rPh>
    <rPh sb="9" eb="12">
      <t>ショウヒシャ</t>
    </rPh>
    <rPh sb="12" eb="14">
      <t>キョウカイ</t>
    </rPh>
    <phoneticPr fontId="5"/>
  </si>
  <si>
    <t>公益財団法人横浜市シルバー人材センター</t>
    <rPh sb="0" eb="2">
      <t>コウエキ</t>
    </rPh>
    <rPh sb="2" eb="4">
      <t>ザイダン</t>
    </rPh>
    <rPh sb="4" eb="6">
      <t>ホウジン</t>
    </rPh>
    <rPh sb="6" eb="9">
      <t>ヨコハマシ</t>
    </rPh>
    <rPh sb="13" eb="15">
      <t>ジンザイ</t>
    </rPh>
    <phoneticPr fontId="5"/>
  </si>
  <si>
    <t>横浜市信用保証協会</t>
    <rPh sb="0" eb="3">
      <t>ヨコハマシ</t>
    </rPh>
    <rPh sb="3" eb="5">
      <t>シンヨウ</t>
    </rPh>
    <rPh sb="5" eb="7">
      <t>ホショウ</t>
    </rPh>
    <rPh sb="7" eb="9">
      <t>キョウカイ</t>
    </rPh>
    <phoneticPr fontId="23"/>
  </si>
  <si>
    <t>横浜市場冷蔵株式会社</t>
    <rPh sb="0" eb="2">
      <t>ヨコハマ</t>
    </rPh>
    <rPh sb="2" eb="4">
      <t>シジョウ</t>
    </rPh>
    <rPh sb="4" eb="6">
      <t>レイゾウ</t>
    </rPh>
    <rPh sb="6" eb="10">
      <t>カブシキガイシャ</t>
    </rPh>
    <phoneticPr fontId="5"/>
  </si>
  <si>
    <t>横浜食肉市場株式会社</t>
    <rPh sb="0" eb="2">
      <t>ヨコハマ</t>
    </rPh>
    <rPh sb="2" eb="4">
      <t>ショクニク</t>
    </rPh>
    <rPh sb="4" eb="6">
      <t>シジョウ</t>
    </rPh>
    <rPh sb="6" eb="10">
      <t>カブシキガイシャ</t>
    </rPh>
    <phoneticPr fontId="5"/>
  </si>
  <si>
    <t>株式会社横浜市食肉公社</t>
    <rPh sb="0" eb="4">
      <t>カブシキガイシャ</t>
    </rPh>
    <rPh sb="4" eb="7">
      <t>ヨコハマシ</t>
    </rPh>
    <rPh sb="7" eb="9">
      <t>ショクニク</t>
    </rPh>
    <rPh sb="9" eb="11">
      <t>コウシャ</t>
    </rPh>
    <phoneticPr fontId="5"/>
  </si>
  <si>
    <t>公益財団法人よこはまユース</t>
    <rPh sb="0" eb="2">
      <t>コウエキ</t>
    </rPh>
    <rPh sb="2" eb="4">
      <t>ザイダン</t>
    </rPh>
    <rPh sb="4" eb="6">
      <t>ホウジン</t>
    </rPh>
    <phoneticPr fontId="5"/>
  </si>
  <si>
    <t>公益財団法人寿町勤労者福祉協会</t>
    <rPh sb="2" eb="4">
      <t>ザイダン</t>
    </rPh>
    <rPh sb="4" eb="6">
      <t>ホウジン</t>
    </rPh>
    <rPh sb="6" eb="8">
      <t>コトブキチョウ</t>
    </rPh>
    <rPh sb="8" eb="11">
      <t>キンロウシャ</t>
    </rPh>
    <rPh sb="11" eb="13">
      <t>フクシ</t>
    </rPh>
    <rPh sb="13" eb="15">
      <t>キョウカイ</t>
    </rPh>
    <phoneticPr fontId="5"/>
  </si>
  <si>
    <t>公益財団法人横浜市総合保健医療財団</t>
    <rPh sb="0" eb="8">
      <t>コウエキザイダンホウジンヨコハマ</t>
    </rPh>
    <rPh sb="8" eb="9">
      <t>シ</t>
    </rPh>
    <rPh sb="9" eb="11">
      <t>ソウゴウ</t>
    </rPh>
    <rPh sb="11" eb="13">
      <t>ホケン</t>
    </rPh>
    <rPh sb="13" eb="15">
      <t>イリョウ</t>
    </rPh>
    <rPh sb="15" eb="17">
      <t>ザイダン</t>
    </rPh>
    <phoneticPr fontId="5"/>
  </si>
  <si>
    <t>社会福祉法人横浜市社会福祉協議会</t>
    <rPh sb="0" eb="2">
      <t>シャカイ</t>
    </rPh>
    <rPh sb="2" eb="4">
      <t>フクシ</t>
    </rPh>
    <rPh sb="4" eb="6">
      <t>ホウジン</t>
    </rPh>
    <rPh sb="6" eb="9">
      <t>ヨコハマシ</t>
    </rPh>
    <rPh sb="9" eb="11">
      <t>シャカイ</t>
    </rPh>
    <rPh sb="11" eb="13">
      <t>フクシ</t>
    </rPh>
    <rPh sb="13" eb="16">
      <t>キョウギカイ</t>
    </rPh>
    <phoneticPr fontId="23"/>
  </si>
  <si>
    <t>社会福祉法人横浜市リハビリテーション事業団</t>
    <rPh sb="6" eb="9">
      <t>ヨコハマシ</t>
    </rPh>
    <rPh sb="18" eb="20">
      <t>ジギョウ</t>
    </rPh>
    <rPh sb="20" eb="21">
      <t>ダン</t>
    </rPh>
    <phoneticPr fontId="23"/>
  </si>
  <si>
    <t>公益財団法人横浜市緑の協会</t>
    <rPh sb="0" eb="2">
      <t>コウエキ</t>
    </rPh>
    <rPh sb="2" eb="4">
      <t>ザイダン</t>
    </rPh>
    <rPh sb="4" eb="6">
      <t>ホウジン</t>
    </rPh>
    <rPh sb="6" eb="9">
      <t>ヨコハマシ</t>
    </rPh>
    <rPh sb="9" eb="10">
      <t>ミドリ</t>
    </rPh>
    <rPh sb="11" eb="13">
      <t>キョウカイ</t>
    </rPh>
    <phoneticPr fontId="5"/>
  </si>
  <si>
    <t>公益財団法人横浜市資源循環公社</t>
    <rPh sb="0" eb="2">
      <t>コウエキ</t>
    </rPh>
    <rPh sb="2" eb="4">
      <t>ザイダン</t>
    </rPh>
    <rPh sb="4" eb="6">
      <t>ホウジン</t>
    </rPh>
    <rPh sb="6" eb="9">
      <t>ヨコハマシ</t>
    </rPh>
    <rPh sb="9" eb="11">
      <t>シゲン</t>
    </rPh>
    <rPh sb="11" eb="13">
      <t>ジュンカン</t>
    </rPh>
    <rPh sb="13" eb="15">
      <t>コウシャ</t>
    </rPh>
    <phoneticPr fontId="5"/>
  </si>
  <si>
    <t>横浜市住宅供給公社</t>
    <rPh sb="0" eb="3">
      <t>ヨコハマシ</t>
    </rPh>
    <rPh sb="3" eb="5">
      <t>ジュウタク</t>
    </rPh>
    <rPh sb="5" eb="7">
      <t>キョウキュウ</t>
    </rPh>
    <rPh sb="7" eb="9">
      <t>コウシャ</t>
    </rPh>
    <phoneticPr fontId="5"/>
  </si>
  <si>
    <t>公益財団法人横浜市建築助成公社</t>
    <rPh sb="0" eb="2">
      <t>コウエキ</t>
    </rPh>
    <rPh sb="2" eb="4">
      <t>ザイダン</t>
    </rPh>
    <rPh sb="4" eb="6">
      <t>ホウジン</t>
    </rPh>
    <rPh sb="6" eb="9">
      <t>ヨコハマシ</t>
    </rPh>
    <rPh sb="9" eb="11">
      <t>ケンチク</t>
    </rPh>
    <rPh sb="11" eb="13">
      <t>ジョセイ</t>
    </rPh>
    <rPh sb="13" eb="15">
      <t>コウシャ</t>
    </rPh>
    <phoneticPr fontId="5"/>
  </si>
  <si>
    <t>公益財団法人横浜市建築保全公社</t>
    <rPh sb="0" eb="2">
      <t>コウエキ</t>
    </rPh>
    <rPh sb="2" eb="4">
      <t>ザイダン</t>
    </rPh>
    <rPh sb="4" eb="6">
      <t>ホウジン</t>
    </rPh>
    <rPh sb="6" eb="9">
      <t>ヨコハマシ</t>
    </rPh>
    <rPh sb="9" eb="11">
      <t>ケンチク</t>
    </rPh>
    <rPh sb="11" eb="13">
      <t>ホゼン</t>
    </rPh>
    <rPh sb="13" eb="15">
      <t>コウシャ</t>
    </rPh>
    <phoneticPr fontId="5"/>
  </si>
  <si>
    <t>横浜シティ・エア・ターミナル株式会社</t>
    <rPh sb="0" eb="2">
      <t>ヨコハマ</t>
    </rPh>
    <rPh sb="14" eb="18">
      <t>カブシキガイシャ</t>
    </rPh>
    <phoneticPr fontId="5"/>
  </si>
  <si>
    <t>横浜高速鉄道株式会社</t>
    <rPh sb="0" eb="2">
      <t>ヨコハマ</t>
    </rPh>
    <rPh sb="2" eb="4">
      <t>コウソク</t>
    </rPh>
    <rPh sb="4" eb="6">
      <t>テツドウ</t>
    </rPh>
    <rPh sb="6" eb="10">
      <t>カブシキガイシャ</t>
    </rPh>
    <phoneticPr fontId="5"/>
  </si>
  <si>
    <t>一般社団法人横浜みなとみらい２１</t>
    <rPh sb="0" eb="2">
      <t>イッパン</t>
    </rPh>
    <rPh sb="2" eb="4">
      <t>シャダン</t>
    </rPh>
    <rPh sb="4" eb="6">
      <t>ホウジン</t>
    </rPh>
    <rPh sb="6" eb="8">
      <t>ヨコハマ</t>
    </rPh>
    <phoneticPr fontId="5"/>
  </si>
  <si>
    <t>株式会社横浜シーサイドライン</t>
    <rPh sb="0" eb="4">
      <t>カブシキガイシャ</t>
    </rPh>
    <phoneticPr fontId="5"/>
  </si>
  <si>
    <t>一般財団法人横浜市道路建設事業団</t>
    <rPh sb="0" eb="2">
      <t>イッパン</t>
    </rPh>
    <rPh sb="2" eb="4">
      <t>ザイダン</t>
    </rPh>
    <rPh sb="4" eb="6">
      <t>ホウジン</t>
    </rPh>
    <rPh sb="6" eb="9">
      <t>ヨコハマシ</t>
    </rPh>
    <rPh sb="9" eb="11">
      <t>ドウロ</t>
    </rPh>
    <rPh sb="11" eb="13">
      <t>ケンセツ</t>
    </rPh>
    <rPh sb="13" eb="16">
      <t>ジギョウダン</t>
    </rPh>
    <phoneticPr fontId="5"/>
  </si>
  <si>
    <t>株式会社横浜港国際流通センター</t>
    <rPh sb="0" eb="4">
      <t>カブシキガイシャ</t>
    </rPh>
    <rPh sb="4" eb="6">
      <t>ヨコハマ</t>
    </rPh>
    <rPh sb="6" eb="7">
      <t>コウ</t>
    </rPh>
    <rPh sb="7" eb="9">
      <t>コクサイ</t>
    </rPh>
    <rPh sb="9" eb="11">
      <t>リュウツウ</t>
    </rPh>
    <phoneticPr fontId="5"/>
  </si>
  <si>
    <t>横浜港埠頭株式会社</t>
    <rPh sb="0" eb="2">
      <t>ヨコハマ</t>
    </rPh>
    <rPh sb="2" eb="3">
      <t>コウ</t>
    </rPh>
    <rPh sb="3" eb="5">
      <t>フトウ</t>
    </rPh>
    <rPh sb="5" eb="7">
      <t>カブシキ</t>
    </rPh>
    <rPh sb="7" eb="9">
      <t>カイシャ</t>
    </rPh>
    <phoneticPr fontId="5"/>
  </si>
  <si>
    <t>公益財団法人帆船日本丸記念財団</t>
    <rPh sb="0" eb="2">
      <t>コウエキ</t>
    </rPh>
    <rPh sb="2" eb="4">
      <t>ザイダン</t>
    </rPh>
    <rPh sb="4" eb="6">
      <t>ホウジン</t>
    </rPh>
    <rPh sb="6" eb="8">
      <t>ハンセン</t>
    </rPh>
    <rPh sb="8" eb="11">
      <t>ニホンマル</t>
    </rPh>
    <rPh sb="11" eb="13">
      <t>キネン</t>
    </rPh>
    <rPh sb="13" eb="15">
      <t>ザイダン</t>
    </rPh>
    <phoneticPr fontId="5"/>
  </si>
  <si>
    <t>横浜ベイサイドマリーナ株式会社</t>
    <rPh sb="0" eb="2">
      <t>ヨコハマ</t>
    </rPh>
    <rPh sb="11" eb="15">
      <t>カブシキガイシャ</t>
    </rPh>
    <phoneticPr fontId="5"/>
  </si>
  <si>
    <t>横浜ウォーター株式会社</t>
    <rPh sb="0" eb="2">
      <t>ヨコハマ</t>
    </rPh>
    <rPh sb="7" eb="11">
      <t>カブシキガイシャ</t>
    </rPh>
    <phoneticPr fontId="5"/>
  </si>
  <si>
    <t>横浜交通開発株式会社</t>
    <rPh sb="0" eb="2">
      <t>ヨコハマ</t>
    </rPh>
    <rPh sb="2" eb="4">
      <t>コウツウ</t>
    </rPh>
    <rPh sb="4" eb="6">
      <t>カイハツ</t>
    </rPh>
    <rPh sb="6" eb="10">
      <t>カブシキガイシャ</t>
    </rPh>
    <phoneticPr fontId="5"/>
  </si>
  <si>
    <t>公益財団法人横浜市ふるさと歴史財団</t>
    <rPh sb="0" eb="6">
      <t>コウエキザイダンホウジン</t>
    </rPh>
    <rPh sb="6" eb="9">
      <t>ヨコハマシ</t>
    </rPh>
    <rPh sb="13" eb="15">
      <t>レキシ</t>
    </rPh>
    <rPh sb="15" eb="17">
      <t>ザイダン</t>
    </rPh>
    <phoneticPr fontId="5"/>
  </si>
  <si>
    <t>公益財団法人よこはま学校食育財団</t>
    <rPh sb="0" eb="2">
      <t>コウエキ</t>
    </rPh>
    <rPh sb="2" eb="4">
      <t>ザイダン</t>
    </rPh>
    <rPh sb="4" eb="6">
      <t>ホウジン</t>
    </rPh>
    <rPh sb="10" eb="12">
      <t>ガッコウ</t>
    </rPh>
    <rPh sb="12" eb="14">
      <t>ショクイク</t>
    </rPh>
    <rPh sb="14" eb="16">
      <t>ザイダン</t>
    </rPh>
    <phoneticPr fontId="3"/>
  </si>
  <si>
    <t>公立大学法人横浜市立大学</t>
    <rPh sb="0" eb="2">
      <t>コウリツ</t>
    </rPh>
    <rPh sb="2" eb="4">
      <t>ダイガク</t>
    </rPh>
    <rPh sb="4" eb="6">
      <t>ホウジン</t>
    </rPh>
    <rPh sb="6" eb="10">
      <t>ヨコハマシリツ</t>
    </rPh>
    <rPh sb="10" eb="12">
      <t>ダイガク</t>
    </rPh>
    <phoneticPr fontId="5"/>
  </si>
  <si>
    <t>横浜川崎国際港湾株式会社</t>
    <rPh sb="0" eb="2">
      <t>ヨコハマ</t>
    </rPh>
    <rPh sb="2" eb="4">
      <t>カワサキ</t>
    </rPh>
    <rPh sb="4" eb="6">
      <t>コクサイ</t>
    </rPh>
    <rPh sb="6" eb="8">
      <t>コウワン</t>
    </rPh>
    <rPh sb="8" eb="12">
      <t>カブシキガイシャ</t>
    </rPh>
    <phoneticPr fontId="3"/>
  </si>
  <si>
    <t>文化基金</t>
    <rPh sb="0" eb="4">
      <t>ブンカキキン</t>
    </rPh>
    <phoneticPr fontId="5"/>
  </si>
  <si>
    <t>災害救助基金</t>
    <rPh sb="0" eb="6">
      <t>サイガイキュウジョキキン</t>
    </rPh>
    <phoneticPr fontId="5"/>
  </si>
  <si>
    <t>墓地運営等基金</t>
    <rPh sb="0" eb="2">
      <t>ボチ</t>
    </rPh>
    <rPh sb="2" eb="4">
      <t>ウンエイ</t>
    </rPh>
    <rPh sb="4" eb="5">
      <t>ナド</t>
    </rPh>
    <rPh sb="5" eb="7">
      <t>キキン</t>
    </rPh>
    <phoneticPr fontId="5"/>
  </si>
  <si>
    <t>学校施設整備基金</t>
    <rPh sb="0" eb="2">
      <t>ガッコウ</t>
    </rPh>
    <rPh sb="2" eb="4">
      <t>シセツ</t>
    </rPh>
    <rPh sb="4" eb="6">
      <t>セイビ</t>
    </rPh>
    <rPh sb="6" eb="8">
      <t>キキン</t>
    </rPh>
    <phoneticPr fontId="5"/>
  </si>
  <si>
    <t>学校給食費調整基金</t>
    <rPh sb="0" eb="2">
      <t>ガッコウ</t>
    </rPh>
    <rPh sb="2" eb="5">
      <t>キュウショクヒ</t>
    </rPh>
    <rPh sb="5" eb="9">
      <t>チョウセイキキン</t>
    </rPh>
    <phoneticPr fontId="5"/>
  </si>
  <si>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</si>
  <si>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</si>
  <si>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</si>
  <si>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</si>
  <si>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</si>
  <si>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</si>
  <si>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将来負担比率及び実質公債費比率は、類似団体と比較して高くなっています。
本市の経年比較では、将来負担比率は、企業会計・外郭団体等の借入金等の返済を進めてきたことにより、年々減少傾向にあります。実質公債費比率においては、平成29年度から令和元年度までは、県費負担教職員の本市移管による標準財政規模の改善等により比率は減少傾向にありました。令和２年度は算定対象の３ヶ年度において影響を反映したことにより分母である標準財政規模が微増である一方、分子である元利償還金等から減算する特定財源の減少により、前年度と比較してポイントが上昇しました。</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</si>
  <si>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</si>
  <si>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</si>
  <si>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</si>
  <si>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類似団体と比較すると、将来負担比率は高い水準にある一方、有形固定資産減価償却率は、道路、庁舎、橋りょう・トンネルの整備などを進めたこと等により、低い水準となっています。
本市の経年比較では、将来負担比率は、企業会計・外郭団体等の借入金等の返済を進めてきたことにより、年々減少傾向にあります。
有形固定資産減価償却率は、平成30年度までは公共施設の取得から年度が経過したことにより、年々上昇していましたが、令和元年度及び２年度は、横浜北西線や、市庁舎、横浜武道館（サブアリーナ）の供用開始などにより、対象の有形固定資産が増加したため、前年度と比較して有形固定資産減価償却率は減少しています。今後も、将来負担比率と有形固定資産減価償却率の推移などに留意しながら、「施策の推進と財政の健全性の維持」の両立の観点から、計画的な市債活用や借入金残高の管理など、持続可能な財政運営を進めていきます。</t>
    <rPh sb="41" eb="43">
      <t>ドウロ</t>
    </rPh>
    <rPh sb="159" eb="161">
      <t>ヘイセイ</t>
    </rPh>
    <rPh sb="163" eb="165">
      <t>ネンド</t>
    </rPh>
    <rPh sb="190" eb="192">
      <t>ネンネン</t>
    </rPh>
    <rPh sb="202" eb="204">
      <t>レイワ</t>
    </rPh>
    <rPh sb="204" eb="207">
      <t>ガンネンド</t>
    </rPh>
    <rPh sb="207" eb="208">
      <t>オヨ</t>
    </rPh>
    <rPh sb="221" eb="224">
      <t>シチョウシャ</t>
    </rPh>
    <rPh sb="225" eb="230">
      <t>ヨコハマブドウカン</t>
    </rPh>
    <rPh sb="239" eb="243">
      <t>キョウヨウカイシ</t>
    </rPh>
    <rPh sb="249" eb="251">
      <t>タイショウ</t>
    </rPh>
    <rPh sb="252" eb="258">
      <t>ユウケイコテイシサン</t>
    </rPh>
    <rPh sb="259" eb="261">
      <t>ゾウカ</t>
    </rPh>
    <rPh sb="266" eb="269">
      <t>ゼンネンド</t>
    </rPh>
    <rPh sb="270" eb="272">
      <t>ヒカク</t>
    </rPh>
    <rPh sb="286" eb="288">
      <t>ゲンショウ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</si>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</sst>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theme="1"/>
      <name val="ＭＳ Ｐゴシック"/>
      <family val="3"/>
      <charset val="128"/>
    </font>
    <font>
      <sz val="11"/>
      <color theme="1"/>
      <name val="ＭＳ Ｐゴシック"/>
      <family val="3"/>
      <charset val="128"/>
    </font>
    <font>
      <sz val="10"/>
      <name val="ＭＳ Ｐゴシック"/>
      <family val="3"/>
      <charset val="128"/>
    </font>
    <font>
      <sz val="9"/>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34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10" xfId="12" applyFont="1" applyFill="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0"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2"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3"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2"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2"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2"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2"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2"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9"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09" xfId="15" applyNumberFormat="1"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1"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4" fillId="0" borderId="115" xfId="15" applyNumberFormat="1" applyFont="1" applyBorder="1" applyAlignment="1" applyProtection="1">
      <alignment horizontal="left" vertical="center" shrinkToFit="1"/>
      <protection locked="0"/>
    </xf>
    <xf numFmtId="0" fontId="34" fillId="0" borderId="120" xfId="15" applyNumberFormat="1"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84" xfId="14" applyNumberFormat="1" applyFont="1" applyBorder="1" applyAlignment="1" applyProtection="1">
      <alignment horizontal="right" vertical="center" shrinkToFit="1"/>
      <protection locked="0"/>
    </xf>
    <xf numFmtId="0" fontId="34" fillId="0" borderId="101" xfId="15" applyNumberFormat="1" applyFont="1" applyBorder="1" applyAlignment="1" applyProtection="1">
      <alignment horizontal="left" vertical="center" shrinkToFit="1"/>
      <protection locked="0"/>
    </xf>
    <xf numFmtId="0" fontId="34" fillId="0" borderId="107"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0" fontId="38" fillId="0" borderId="11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0" fontId="34" fillId="8" borderId="128" xfId="15" applyNumberFormat="1" applyFont="1" applyFill="1" applyBorder="1" applyAlignment="1" applyProtection="1">
      <alignment horizontal="left" vertical="center" shrinkToFit="1"/>
      <protection locked="0"/>
    </xf>
    <xf numFmtId="0" fontId="34" fillId="8" borderId="131" xfId="15" applyNumberFormat="1" applyFont="1" applyFill="1" applyBorder="1" applyAlignment="1" applyProtection="1">
      <alignment horizontal="lef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NumberFormat="1" applyFont="1" applyBorder="1" applyAlignment="1" applyProtection="1">
      <alignment horizontal="left" vertical="center" shrinkToFit="1"/>
      <protection locked="0"/>
    </xf>
    <xf numFmtId="0" fontId="34" fillId="0" borderId="126"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87" fontId="34" fillId="0" borderId="102"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6" xfId="12" applyNumberFormat="1" applyFont="1" applyBorder="1" applyAlignment="1" applyProtection="1">
      <alignment horizontal="right" vertical="center" shrinkToFit="1"/>
      <protection locked="0"/>
    </xf>
    <xf numFmtId="0" fontId="34" fillId="0" borderId="135" xfId="12" applyFont="1" applyBorder="1" applyAlignment="1" applyProtection="1">
      <alignment horizontal="left" vertical="center" shrinkToFit="1"/>
      <protection locked="0"/>
    </xf>
    <xf numFmtId="0" fontId="34" fillId="0" borderId="137"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87" fontId="34" fillId="0" borderId="116" xfId="12" applyNumberFormat="1" applyFont="1" applyBorder="1" applyAlignment="1" applyProtection="1">
      <alignment horizontal="right" vertical="center" shrinkToFit="1"/>
      <protection locked="0"/>
    </xf>
    <xf numFmtId="187" fontId="34" fillId="0" borderId="112" xfId="12" applyNumberFormat="1" applyFont="1" applyBorder="1" applyAlignment="1" applyProtection="1">
      <alignment horizontal="right" vertical="center" shrinkToFit="1"/>
      <protection locked="0"/>
    </xf>
    <xf numFmtId="187" fontId="34" fillId="0" borderId="119"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8" borderId="138"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39"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NumberFormat="1" applyFont="1" applyFill="1" applyBorder="1" applyAlignment="1" applyProtection="1">
      <alignment horizontal="left" vertical="center" shrinkToFit="1"/>
      <protection locked="0"/>
    </xf>
    <xf numFmtId="0" fontId="34" fillId="8" borderId="131"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NumberFormat="1" applyFont="1" applyFill="1" applyBorder="1" applyAlignment="1" applyProtection="1">
      <alignment horizontal="left"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8" xfId="12" applyNumberFormat="1"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0" borderId="101" xfId="12" applyNumberFormat="1" applyFont="1" applyBorder="1" applyAlignment="1" applyProtection="1">
      <alignment horizontal="left" vertical="center" shrinkToFit="1"/>
      <protection locked="0"/>
    </xf>
    <xf numFmtId="0" fontId="34" fillId="0" borderId="107"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5" xfId="12" applyNumberFormat="1" applyFont="1" applyBorder="1" applyAlignment="1" applyProtection="1">
      <alignment horizontal="left" vertical="center" shrinkToFit="1"/>
      <protection locked="0"/>
    </xf>
    <xf numFmtId="0" fontId="34" fillId="0" borderId="120" xfId="12" applyNumberFormat="1"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6" borderId="141" xfId="12" applyFont="1" applyFill="1" applyBorder="1" applyAlignment="1" applyProtection="1">
      <alignment horizontal="left" vertical="center" shrinkToFit="1"/>
      <protection locked="0"/>
    </xf>
    <xf numFmtId="0" fontId="34" fillId="6" borderId="142" xfId="12" applyFont="1" applyFill="1" applyBorder="1" applyAlignment="1" applyProtection="1">
      <alignment horizontal="left" vertical="center" shrinkToFit="1"/>
      <protection locked="0"/>
    </xf>
    <xf numFmtId="0" fontId="34" fillId="6" borderId="143"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NumberFormat="1" applyFont="1" applyFill="1" applyBorder="1" applyAlignment="1" applyProtection="1">
      <alignment horizontal="left" vertical="center" shrinkToFit="1"/>
      <protection locked="0"/>
    </xf>
    <xf numFmtId="0" fontId="34" fillId="6" borderId="126" xfId="12" applyNumberFormat="1" applyFont="1" applyFill="1" applyBorder="1" applyAlignment="1" applyProtection="1">
      <alignment horizontal="left" vertical="center" shrinkToFit="1"/>
      <protection locked="0"/>
    </xf>
    <xf numFmtId="177" fontId="34" fillId="8" borderId="144" xfId="12" applyNumberFormat="1" applyFont="1" applyFill="1" applyBorder="1" applyAlignment="1" applyProtection="1">
      <alignment horizontal="righ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1"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47"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49"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48"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2" xfId="14" applyNumberFormat="1" applyFont="1" applyFill="1" applyBorder="1" applyAlignment="1" applyProtection="1">
      <alignment horizontal="right" vertical="center" shrinkToFit="1"/>
    </xf>
    <xf numFmtId="177" fontId="34" fillId="6" borderId="15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57"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59"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8"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68" xfId="14" applyNumberFormat="1" applyFont="1" applyFill="1" applyBorder="1" applyAlignment="1" applyProtection="1">
      <alignment horizontal="right" vertical="center" shrinkToFit="1"/>
    </xf>
    <xf numFmtId="177" fontId="34" fillId="6" borderId="169"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7"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161"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1"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9"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87" fontId="34" fillId="6" borderId="181"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7" xfId="14" applyNumberFormat="1" applyFont="1" applyFill="1" applyBorder="1" applyAlignment="1" applyProtection="1">
      <alignment horizontal="right" vertical="center" shrinkToFit="1"/>
    </xf>
    <xf numFmtId="188" fontId="34" fillId="6" borderId="178"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41" fillId="0" borderId="41"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c:ext xmlns:c16="http://schemas.microsoft.com/office/drawing/2014/chart" uri="{C3380CC4-5D6E-409C-BE32-E72D297353CC}">
              <c16:uniqueId val="{00000000-BD3C-48BC-86B0-7AA3AF3014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58178</c:v>
                </c:pt>
                <c:pt idx="1">
                  <c:v>54167</c:v>
                </c:pt>
                <c:pt idx="2">
                  <c:v>62800</c:v>
                </c:pt>
                <c:pt idx="3">
                  <c:v>62653</c:v>
                </c:pt>
                <c:pt idx="4">
                  <c:v>60904</c:v>
                </c:pt>
              </c:numCache>
            </c:numRef>
          </c:val>
          <c:smooth val="0"/>
          <c:extLst>
            <c:ext xmlns:c16="http://schemas.microsoft.com/office/drawing/2014/chart" uri="{C3380CC4-5D6E-409C-BE32-E72D297353CC}">
              <c16:uniqueId val="{00000001-BD3C-48BC-86B0-7AA3AF3014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c:v>
                </c:pt>
                <c:pt idx="1">
                  <c:v>1.39</c:v>
                </c:pt>
                <c:pt idx="2">
                  <c:v>0.51</c:v>
                </c:pt>
                <c:pt idx="3">
                  <c:v>0.86</c:v>
                </c:pt>
                <c:pt idx="4">
                  <c:v>0.7</c:v>
                </c:pt>
              </c:numCache>
            </c:numRef>
          </c:val>
          <c:extLst>
            <c:ext xmlns:c16="http://schemas.microsoft.com/office/drawing/2014/chart" uri="{C3380CC4-5D6E-409C-BE32-E72D297353CC}">
              <c16:uniqueId val="{00000000-A54C-40FF-B38F-3F133A36D9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2.12</c:v>
                </c:pt>
                <c:pt idx="1">
                  <c:v>2.8</c:v>
                </c:pt>
                <c:pt idx="2">
                  <c:v>2.31</c:v>
                </c:pt>
                <c:pt idx="3">
                  <c:v>0.84</c:v>
                </c:pt>
                <c:pt idx="4">
                  <c:v>1.19</c:v>
                </c:pt>
              </c:numCache>
            </c:numRef>
          </c:val>
          <c:extLst>
            <c:ext xmlns:c16="http://schemas.microsoft.com/office/drawing/2014/chart" uri="{C3380CC4-5D6E-409C-BE32-E72D297353CC}">
              <c16:uniqueId val="{00000001-A54C-40FF-B38F-3F133A36D9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-1.65</c:v>
                </c:pt>
                <c:pt idx="1">
                  <c:v>1.33</c:v>
                </c:pt>
                <c:pt idx="2">
                  <c:v>-1.75</c:v>
                </c:pt>
                <c:pt idx="3">
                  <c:v>-1.21</c:v>
                </c:pt>
                <c:pt idx="4">
                  <c:v>-0.02</c:v>
                </c:pt>
              </c:numCache>
            </c:numRef>
          </c:val>
          <c:smooth val="0"/>
          <c:extLst>
            <c:ext xmlns:c16="http://schemas.microsoft.com/office/drawing/2014/chart" uri="{C3380CC4-5D6E-409C-BE32-E72D297353CC}">
              <c16:uniqueId val="{00000002-A54C-40FF-B38F-3F133A36D9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1.45</c:v>
                </c:pt>
                <c:pt idx="2">
                  <c:v>#N/A</c:v>
                </c:pt>
                <c:pt idx="3">
                  <c:v>1.31</c:v>
                </c:pt>
                <c:pt idx="4">
                  <c:v>#N/A</c:v>
                </c:pt>
                <c:pt idx="5">
                  <c:v>1.44</c:v>
                </c:pt>
                <c:pt idx="6">
                  <c:v>#N/A</c:v>
                </c:pt>
                <c:pt idx="7">
                  <c:v>1.73</c:v>
                </c:pt>
                <c:pt idx="8">
                  <c:v>#N/A</c:v>
                </c:pt>
                <c:pt idx="9">
                  <c:v>0.54</c:v>
                </c:pt>
              </c:numCache>
            </c:numRef>
          </c:val>
          <c:extLst>
            <c:ext xmlns:c16="http://schemas.microsoft.com/office/drawing/2014/chart" uri="{C3380CC4-5D6E-409C-BE32-E72D297353CC}">
              <c16:uniqueId val="{00000000-08F3-4CFF-B76E-7D16E22A73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8F3-4CFF-B76E-7D16E22A73B5}"/>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0.46</c:v>
                </c:pt>
                <c:pt idx="2">
                  <c:v>#N/A</c:v>
                </c:pt>
                <c:pt idx="3">
                  <c:v>0.27</c:v>
                </c:pt>
                <c:pt idx="4">
                  <c:v>#N/A</c:v>
                </c:pt>
                <c:pt idx="5">
                  <c:v>0.26</c:v>
                </c:pt>
                <c:pt idx="6">
                  <c:v>#N/A</c:v>
                </c:pt>
                <c:pt idx="7">
                  <c:v>0.25</c:v>
                </c:pt>
                <c:pt idx="8">
                  <c:v>#N/A</c:v>
                </c:pt>
                <c:pt idx="9">
                  <c:v>0.26</c:v>
                </c:pt>
              </c:numCache>
            </c:numRef>
          </c:val>
          <c:extLst>
            <c:ext xmlns:c16="http://schemas.microsoft.com/office/drawing/2014/chart" uri="{C3380CC4-5D6E-409C-BE32-E72D297353CC}">
              <c16:uniqueId val="{00000002-08F3-4CFF-B76E-7D16E22A73B5}"/>
            </c:ext>
          </c:extLst>
        </c:ser>
        <c:ser>
          <c:idx val="3"/>
          <c:order val="3"/>
          <c:tx>
            <c:strRef>
              <c:f>データシート!$A$30</c:f>
              <c:strCache>
                <c:ptCount val="1"/>
                <c:pt idx="0">
                  <c:v>自動車事業会計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0.86</c:v>
                </c:pt>
                <c:pt idx="2">
                  <c:v>#N/A</c:v>
                </c:pt>
                <c:pt idx="3">
                  <c:v>0.7</c:v>
                </c:pt>
                <c:pt idx="4">
                  <c:v>#N/A</c:v>
                </c:pt>
                <c:pt idx="5">
                  <c:v>0.68</c:v>
                </c:pt>
                <c:pt idx="6">
                  <c:v>#N/A</c:v>
                </c:pt>
                <c:pt idx="7">
                  <c:v>0.68</c:v>
                </c:pt>
                <c:pt idx="8">
                  <c:v>#N/A</c:v>
                </c:pt>
                <c:pt idx="9">
                  <c:v>0.44</c:v>
                </c:pt>
              </c:numCache>
            </c:numRef>
          </c:val>
          <c:extLst>
            <c:ext xmlns:c16="http://schemas.microsoft.com/office/drawing/2014/chart" uri="{C3380CC4-5D6E-409C-BE32-E72D297353CC}">
              <c16:uniqueId val="{00000003-08F3-4CFF-B76E-7D16E22A73B5}"/>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0.55000000000000004</c:v>
                </c:pt>
                <c:pt idx="2">
                  <c:v>#N/A</c:v>
                </c:pt>
                <c:pt idx="3">
                  <c:v>0.52</c:v>
                </c:pt>
                <c:pt idx="4">
                  <c:v>#N/A</c:v>
                </c:pt>
                <c:pt idx="5">
                  <c:v>0.51</c:v>
                </c:pt>
                <c:pt idx="6">
                  <c:v>#N/A</c:v>
                </c:pt>
                <c:pt idx="7">
                  <c:v>0.47</c:v>
                </c:pt>
                <c:pt idx="8">
                  <c:v>#N/A</c:v>
                </c:pt>
                <c:pt idx="9">
                  <c:v>0.48</c:v>
                </c:pt>
              </c:numCache>
            </c:numRef>
          </c:val>
          <c:extLst>
            <c:ext xmlns:c16="http://schemas.microsoft.com/office/drawing/2014/chart" uri="{C3380CC4-5D6E-409C-BE32-E72D297353CC}">
              <c16:uniqueId val="{00000004-08F3-4CFF-B76E-7D16E22A73B5}"/>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c:v>
                </c:pt>
                <c:pt idx="2">
                  <c:v>#N/A</c:v>
                </c:pt>
                <c:pt idx="3">
                  <c:v>0.77</c:v>
                </c:pt>
                <c:pt idx="4">
                  <c:v>#N/A</c:v>
                </c:pt>
                <c:pt idx="5">
                  <c:v>0.21</c:v>
                </c:pt>
                <c:pt idx="6">
                  <c:v>#N/A</c:v>
                </c:pt>
                <c:pt idx="7">
                  <c:v>0.44</c:v>
                </c:pt>
                <c:pt idx="8">
                  <c:v>#N/A</c:v>
                </c:pt>
                <c:pt idx="9">
                  <c:v>0.56000000000000005</c:v>
                </c:pt>
              </c:numCache>
            </c:numRef>
          </c:val>
          <c:extLst>
            <c:ext xmlns:c16="http://schemas.microsoft.com/office/drawing/2014/chart" uri="{C3380CC4-5D6E-409C-BE32-E72D297353CC}">
              <c16:uniqueId val="{00000005-08F3-4CFF-B76E-7D16E22A73B5}"/>
            </c:ext>
          </c:extLst>
        </c:ser>
        <c:ser>
          <c:idx val="6"/>
          <c:order val="6"/>
          <c:tx>
            <c:strRef>
              <c:f>データシート!$A$33</c:f>
              <c:strCache>
                <c:ptCount val="1"/>
                <c:pt idx="0">
                  <c:v>国民健康保険事業費会計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1.22</c:v>
                </c:pt>
                <c:pt idx="2">
                  <c:v>#N/A</c:v>
                </c:pt>
                <c:pt idx="3">
                  <c:v>1.4</c:v>
                </c:pt>
                <c:pt idx="4">
                  <c:v>#N/A</c:v>
                </c:pt>
                <c:pt idx="5">
                  <c:v>0.45</c:v>
                </c:pt>
                <c:pt idx="6">
                  <c:v>#N/A</c:v>
                </c:pt>
                <c:pt idx="7">
                  <c:v>0.34</c:v>
                </c:pt>
                <c:pt idx="8">
                  <c:v>#N/A</c:v>
                </c:pt>
                <c:pt idx="9">
                  <c:v>0.86</c:v>
                </c:pt>
              </c:numCache>
            </c:numRef>
          </c:val>
          <c:extLst>
            <c:ext xmlns:c16="http://schemas.microsoft.com/office/drawing/2014/chart" uri="{C3380CC4-5D6E-409C-BE32-E72D297353CC}">
              <c16:uniqueId val="{00000006-08F3-4CFF-B76E-7D16E22A73B5}"/>
            </c:ext>
          </c:extLst>
        </c:ser>
        <c:ser>
          <c:idx val="7"/>
          <c:order val="7"/>
          <c:tx>
            <c:strRef>
              <c:f>データシート!$A$34</c:f>
              <c:strCache>
                <c:ptCount val="1"/>
                <c:pt idx="0">
                  <c:v>介護保険事業費会計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c:v>
                </c:pt>
                <c:pt idx="2">
                  <c:v>#N/A</c:v>
                </c:pt>
                <c:pt idx="3">
                  <c:v>0.28999999999999998</c:v>
                </c:pt>
                <c:pt idx="4">
                  <c:v>#N/A</c:v>
                </c:pt>
                <c:pt idx="5">
                  <c:v>0.59</c:v>
                </c:pt>
                <c:pt idx="6">
                  <c:v>#N/A</c:v>
                </c:pt>
                <c:pt idx="7">
                  <c:v>0.44</c:v>
                </c:pt>
                <c:pt idx="8">
                  <c:v>#N/A</c:v>
                </c:pt>
                <c:pt idx="9">
                  <c:v>1.21</c:v>
                </c:pt>
              </c:numCache>
            </c:numRef>
          </c:val>
          <c:extLst>
            <c:ext xmlns:c16="http://schemas.microsoft.com/office/drawing/2014/chart" uri="{C3380CC4-5D6E-409C-BE32-E72D297353CC}">
              <c16:uniqueId val="{00000007-08F3-4CFF-B76E-7D16E22A73B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3.12</c:v>
                </c:pt>
                <c:pt idx="2">
                  <c:v>#N/A</c:v>
                </c:pt>
                <c:pt idx="3">
                  <c:v>2.46</c:v>
                </c:pt>
                <c:pt idx="4">
                  <c:v>#N/A</c:v>
                </c:pt>
                <c:pt idx="5">
                  <c:v>2.34</c:v>
                </c:pt>
                <c:pt idx="6">
                  <c:v>#N/A</c:v>
                </c:pt>
                <c:pt idx="7">
                  <c:v>2.34</c:v>
                </c:pt>
                <c:pt idx="8">
                  <c:v>#N/A</c:v>
                </c:pt>
                <c:pt idx="9">
                  <c:v>2.15</c:v>
                </c:pt>
              </c:numCache>
            </c:numRef>
          </c:val>
          <c:extLst>
            <c:ext xmlns:c16="http://schemas.microsoft.com/office/drawing/2014/chart" uri="{C3380CC4-5D6E-409C-BE32-E72D297353CC}">
              <c16:uniqueId val="{00000008-08F3-4CFF-B76E-7D16E22A73B5}"/>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3.49</c:v>
                </c:pt>
                <c:pt idx="2">
                  <c:v>#N/A</c:v>
                </c:pt>
                <c:pt idx="3">
                  <c:v>3.78</c:v>
                </c:pt>
                <c:pt idx="4">
                  <c:v>#N/A</c:v>
                </c:pt>
                <c:pt idx="5">
                  <c:v>4.3099999999999996</c:v>
                </c:pt>
                <c:pt idx="6">
                  <c:v>#N/A</c:v>
                </c:pt>
                <c:pt idx="7">
                  <c:v>4.46</c:v>
                </c:pt>
                <c:pt idx="8">
                  <c:v>#N/A</c:v>
                </c:pt>
                <c:pt idx="9">
                  <c:v>4.5</c:v>
                </c:pt>
              </c:numCache>
            </c:numRef>
          </c:val>
          <c:extLst>
            <c:ext xmlns:c16="http://schemas.microsoft.com/office/drawing/2014/chart" uri="{C3380CC4-5D6E-409C-BE32-E72D297353CC}">
              <c16:uniqueId val="{00000009-08F3-4CFF-B76E-7D16E22A73B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179633</c:v>
                </c:pt>
                <c:pt idx="5">
                  <c:v>179831</c:v>
                </c:pt>
                <c:pt idx="8">
                  <c:v>183591</c:v>
                </c:pt>
                <c:pt idx="11">
                  <c:v>175855</c:v>
                </c:pt>
                <c:pt idx="14">
                  <c:v>166684</c:v>
                </c:pt>
              </c:numCache>
            </c:numRef>
          </c:val>
          <c:extLst>
            <c:ext xmlns:c16="http://schemas.microsoft.com/office/drawing/2014/chart" uri="{C3380CC4-5D6E-409C-BE32-E72D297353CC}">
              <c16:uniqueId val="{00000000-067C-4299-946D-E5C49FFD9B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1-067C-4299-946D-E5C49FFD9B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1653</c:v>
                </c:pt>
                <c:pt idx="3">
                  <c:v>1654</c:v>
                </c:pt>
                <c:pt idx="6">
                  <c:v>1655</c:v>
                </c:pt>
                <c:pt idx="9">
                  <c:v>2556</c:v>
                </c:pt>
                <c:pt idx="12">
                  <c:v>3804</c:v>
                </c:pt>
              </c:numCache>
            </c:numRef>
          </c:val>
          <c:extLst>
            <c:ext xmlns:c16="http://schemas.microsoft.com/office/drawing/2014/chart" uri="{C3380CC4-5D6E-409C-BE32-E72D297353CC}">
              <c16:uniqueId val="{00000002-067C-4299-946D-E5C49FFD9B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67C-4299-946D-E5C49FFD9B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57351</c:v>
                </c:pt>
                <c:pt idx="3">
                  <c:v>56443</c:v>
                </c:pt>
                <c:pt idx="6">
                  <c:v>53308</c:v>
                </c:pt>
                <c:pt idx="9">
                  <c:v>48636</c:v>
                </c:pt>
                <c:pt idx="12">
                  <c:v>43151</c:v>
                </c:pt>
              </c:numCache>
            </c:numRef>
          </c:val>
          <c:extLst>
            <c:ext xmlns:c16="http://schemas.microsoft.com/office/drawing/2014/chart" uri="{C3380CC4-5D6E-409C-BE32-E72D297353CC}">
              <c16:uniqueId val="{00000004-067C-4299-946D-E5C49FFD9B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74182</c:v>
                </c:pt>
                <c:pt idx="3">
                  <c:v>69842</c:v>
                </c:pt>
                <c:pt idx="6">
                  <c:v>66507</c:v>
                </c:pt>
                <c:pt idx="9">
                  <c:v>61378</c:v>
                </c:pt>
                <c:pt idx="12">
                  <c:v>60203</c:v>
                </c:pt>
              </c:numCache>
            </c:numRef>
          </c:val>
          <c:extLst>
            <c:ext xmlns:c16="http://schemas.microsoft.com/office/drawing/2014/chart" uri="{C3380CC4-5D6E-409C-BE32-E72D297353CC}">
              <c16:uniqueId val="{00000005-067C-4299-946D-E5C49FFD9B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42139</c:v>
                </c:pt>
                <c:pt idx="3">
                  <c:v>29184</c:v>
                </c:pt>
                <c:pt idx="6">
                  <c:v>38039</c:v>
                </c:pt>
                <c:pt idx="9">
                  <c:v>37686</c:v>
                </c:pt>
                <c:pt idx="12">
                  <c:v>29478</c:v>
                </c:pt>
              </c:numCache>
            </c:numRef>
          </c:val>
          <c:extLst>
            <c:ext xmlns:c16="http://schemas.microsoft.com/office/drawing/2014/chart" uri="{C3380CC4-5D6E-409C-BE32-E72D297353CC}">
              <c16:uniqueId val="{00000006-067C-4299-946D-E5C49FFD9B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106090</c:v>
                </c:pt>
                <c:pt idx="3">
                  <c:v>102444</c:v>
                </c:pt>
                <c:pt idx="6">
                  <c:v>105495</c:v>
                </c:pt>
                <c:pt idx="9">
                  <c:v>119475</c:v>
                </c:pt>
                <c:pt idx="12">
                  <c:v>122220</c:v>
                </c:pt>
              </c:numCache>
            </c:numRef>
          </c:val>
          <c:extLst>
            <c:ext xmlns:c16="http://schemas.microsoft.com/office/drawing/2014/chart" uri="{C3380CC4-5D6E-409C-BE32-E72D297353CC}">
              <c16:uniqueId val="{00000007-067C-4299-946D-E5C49FFD9B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101782</c:v>
                </c:pt>
                <c:pt idx="2">
                  <c:v>#N/A</c:v>
                </c:pt>
                <c:pt idx="3">
                  <c:v>#N/A</c:v>
                </c:pt>
                <c:pt idx="4">
                  <c:v>79736</c:v>
                </c:pt>
                <c:pt idx="5">
                  <c:v>#N/A</c:v>
                </c:pt>
                <c:pt idx="6">
                  <c:v>#N/A</c:v>
                </c:pt>
                <c:pt idx="7">
                  <c:v>81413</c:v>
                </c:pt>
                <c:pt idx="8">
                  <c:v>#N/A</c:v>
                </c:pt>
                <c:pt idx="9">
                  <c:v>#N/A</c:v>
                </c:pt>
                <c:pt idx="10">
                  <c:v>93876</c:v>
                </c:pt>
                <c:pt idx="11">
                  <c:v>#N/A</c:v>
                </c:pt>
                <c:pt idx="12">
                  <c:v>#N/A</c:v>
                </c:pt>
                <c:pt idx="13">
                  <c:v>92175</c:v>
                </c:pt>
                <c:pt idx="14">
                  <c:v>#N/A</c:v>
                </c:pt>
              </c:numCache>
            </c:numRef>
          </c:val>
          <c:smooth val="0"/>
          <c:extLst>
            <c:ext xmlns:c16="http://schemas.microsoft.com/office/drawing/2014/chart" uri="{C3380CC4-5D6E-409C-BE32-E72D297353CC}">
              <c16:uniqueId val="{00000008-067C-4299-946D-E5C49FFD9B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1403720</c:v>
                </c:pt>
                <c:pt idx="5">
                  <c:v>1392552</c:v>
                </c:pt>
                <c:pt idx="8">
                  <c:v>1377858</c:v>
                </c:pt>
                <c:pt idx="11">
                  <c:v>1367852</c:v>
                </c:pt>
                <c:pt idx="14">
                  <c:v>1348979</c:v>
                </c:pt>
              </c:numCache>
            </c:numRef>
          </c:val>
          <c:extLst>
            <c:ext xmlns:c16="http://schemas.microsoft.com/office/drawing/2014/chart" uri="{C3380CC4-5D6E-409C-BE32-E72D297353CC}">
              <c16:uniqueId val="{00000000-5EF5-4ED1-B0B4-D290FC790E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706008</c:v>
                </c:pt>
                <c:pt idx="5">
                  <c:v>715000</c:v>
                </c:pt>
                <c:pt idx="8">
                  <c:v>746716</c:v>
                </c:pt>
                <c:pt idx="11">
                  <c:v>777314</c:v>
                </c:pt>
                <c:pt idx="14">
                  <c:v>777426</c:v>
                </c:pt>
              </c:numCache>
            </c:numRef>
          </c:val>
          <c:extLst>
            <c:ext xmlns:c16="http://schemas.microsoft.com/office/drawing/2014/chart" uri="{C3380CC4-5D6E-409C-BE32-E72D297353CC}">
              <c16:uniqueId val="{00000001-5EF5-4ED1-B0B4-D290FC790E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132395</c:v>
                </c:pt>
                <c:pt idx="5">
                  <c:v>155643</c:v>
                </c:pt>
                <c:pt idx="8">
                  <c:v>182347</c:v>
                </c:pt>
                <c:pt idx="11">
                  <c:v>181000</c:v>
                </c:pt>
                <c:pt idx="14">
                  <c:v>183880</c:v>
                </c:pt>
              </c:numCache>
            </c:numRef>
          </c:val>
          <c:extLst>
            <c:ext xmlns:c16="http://schemas.microsoft.com/office/drawing/2014/chart" uri="{C3380CC4-5D6E-409C-BE32-E72D297353CC}">
              <c16:uniqueId val="{00000002-5EF5-4ED1-B0B4-D290FC790E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F5-4ED1-B0B4-D290FC790E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F5-4ED1-B0B4-D290FC790E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64639</c:v>
                </c:pt>
                <c:pt idx="3">
                  <c:v>57500</c:v>
                </c:pt>
                <c:pt idx="6">
                  <c:v>50501</c:v>
                </c:pt>
                <c:pt idx="9">
                  <c:v>38574</c:v>
                </c:pt>
                <c:pt idx="12">
                  <c:v>39544</c:v>
                </c:pt>
              </c:numCache>
            </c:numRef>
          </c:val>
          <c:extLst>
            <c:ext xmlns:c16="http://schemas.microsoft.com/office/drawing/2014/chart" uri="{C3380CC4-5D6E-409C-BE32-E72D297353CC}">
              <c16:uniqueId val="{00000005-5EF5-4ED1-B0B4-D290FC790E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143758</c:v>
                </c:pt>
                <c:pt idx="3">
                  <c:v>227722</c:v>
                </c:pt>
                <c:pt idx="6">
                  <c:v>207077</c:v>
                </c:pt>
                <c:pt idx="9">
                  <c:v>204782</c:v>
                </c:pt>
                <c:pt idx="12">
                  <c:v>205583</c:v>
                </c:pt>
              </c:numCache>
            </c:numRef>
          </c:val>
          <c:extLst>
            <c:ext xmlns:c16="http://schemas.microsoft.com/office/drawing/2014/chart" uri="{C3380CC4-5D6E-409C-BE32-E72D297353CC}">
              <c16:uniqueId val="{00000006-5EF5-4ED1-B0B4-D290FC790E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590</c:v>
                </c:pt>
                <c:pt idx="3">
                  <c:v>296</c:v>
                </c:pt>
                <c:pt idx="6">
                  <c:v>105</c:v>
                </c:pt>
                <c:pt idx="9">
                  <c:v>0</c:v>
                </c:pt>
                <c:pt idx="12">
                  <c:v>0</c:v>
                </c:pt>
              </c:numCache>
            </c:numRef>
          </c:val>
          <c:extLst>
            <c:ext xmlns:c16="http://schemas.microsoft.com/office/drawing/2014/chart" uri="{C3380CC4-5D6E-409C-BE32-E72D297353CC}">
              <c16:uniqueId val="{00000007-5EF5-4ED1-B0B4-D290FC790E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572183</c:v>
                </c:pt>
                <c:pt idx="3">
                  <c:v>552351</c:v>
                </c:pt>
                <c:pt idx="6">
                  <c:v>520361</c:v>
                </c:pt>
                <c:pt idx="9">
                  <c:v>493202</c:v>
                </c:pt>
                <c:pt idx="12">
                  <c:v>467958</c:v>
                </c:pt>
              </c:numCache>
            </c:numRef>
          </c:val>
          <c:extLst>
            <c:ext xmlns:c16="http://schemas.microsoft.com/office/drawing/2014/chart" uri="{C3380CC4-5D6E-409C-BE32-E72D297353CC}">
              <c16:uniqueId val="{00000008-5EF5-4ED1-B0B4-D290FC790E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11072</c:v>
                </c:pt>
                <c:pt idx="3">
                  <c:v>27605</c:v>
                </c:pt>
                <c:pt idx="6">
                  <c:v>41831</c:v>
                </c:pt>
                <c:pt idx="9">
                  <c:v>95988</c:v>
                </c:pt>
                <c:pt idx="12">
                  <c:v>91230</c:v>
                </c:pt>
              </c:numCache>
            </c:numRef>
          </c:val>
          <c:extLst>
            <c:ext xmlns:c16="http://schemas.microsoft.com/office/drawing/2014/chart" uri="{C3380CC4-5D6E-409C-BE32-E72D297353CC}">
              <c16:uniqueId val="{00000009-5EF5-4ED1-B0B4-D290FC790E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2587859</c:v>
                </c:pt>
                <c:pt idx="3">
                  <c:v>2599222</c:v>
                </c:pt>
                <c:pt idx="6">
                  <c:v>2639495</c:v>
                </c:pt>
                <c:pt idx="9">
                  <c:v>2671095</c:v>
                </c:pt>
                <c:pt idx="12">
                  <c:v>2678080</c:v>
                </c:pt>
              </c:numCache>
            </c:numRef>
          </c:val>
          <c:extLst>
            <c:ext xmlns:c16="http://schemas.microsoft.com/office/drawing/2014/chart" uri="{C3380CC4-5D6E-409C-BE32-E72D297353CC}">
              <c16:uniqueId val="{0000000A-5EF5-4ED1-B0B4-D290FC790E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1137979</c:v>
                </c:pt>
                <c:pt idx="2">
                  <c:v>#N/A</c:v>
                </c:pt>
                <c:pt idx="3">
                  <c:v>#N/A</c:v>
                </c:pt>
                <c:pt idx="4">
                  <c:v>1201501</c:v>
                </c:pt>
                <c:pt idx="5">
                  <c:v>#N/A</c:v>
                </c:pt>
                <c:pt idx="6">
                  <c:v>#N/A</c:v>
                </c:pt>
                <c:pt idx="7">
                  <c:v>1152448</c:v>
                </c:pt>
                <c:pt idx="8">
                  <c:v>#N/A</c:v>
                </c:pt>
                <c:pt idx="9">
                  <c:v>#N/A</c:v>
                </c:pt>
                <c:pt idx="10">
                  <c:v>1177474</c:v>
                </c:pt>
                <c:pt idx="11">
                  <c:v>#N/A</c:v>
                </c:pt>
                <c:pt idx="12">
                  <c:v>#N/A</c:v>
                </c:pt>
                <c:pt idx="13">
                  <c:v>1172110</c:v>
                </c:pt>
                <c:pt idx="14">
                  <c:v>#N/A</c:v>
                </c:pt>
              </c:numCache>
            </c:numRef>
          </c:val>
          <c:smooth val="0"/>
          <c:extLst>
            <c:ext xmlns:c16="http://schemas.microsoft.com/office/drawing/2014/chart" uri="{C3380CC4-5D6E-409C-BE32-E72D297353CC}">
              <c16:uniqueId val="{0000000B-5EF5-4ED1-B0B4-D290FC790E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21690</c:v>
                </c:pt>
                <c:pt idx="1">
                  <c:v>7965</c:v>
                </c:pt>
                <c:pt idx="2">
                  <c:v>11352</c:v>
                </c:pt>
              </c:numCache>
            </c:numRef>
          </c:val>
          <c:extLst>
            <c:ext xmlns:c16="http://schemas.microsoft.com/office/drawing/2014/chart" uri="{C3380CC4-5D6E-409C-BE32-E72D297353CC}">
              <c16:uniqueId val="{00000000-EAC5-4B60-BD38-0E4269FB1929}"/>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EAC5-4B60-BD38-0E4269FB1929}"/>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14530</c:v>
                </c:pt>
                <c:pt idx="1">
                  <c:v>16740</c:v>
                </c:pt>
                <c:pt idx="2">
                  <c:v>17419</c:v>
                </c:pt>
              </c:numCache>
            </c:numRef>
          </c:val>
          <c:extLst>
            <c:ext xmlns:c16="http://schemas.microsoft.com/office/drawing/2014/chart" uri="{C3380CC4-5D6E-409C-BE32-E72D297353CC}">
              <c16:uniqueId val="{00000002-EAC5-4B60-BD38-0E4269FB19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{51299763-8DD4-447A-ACC2-0DCF71E34906}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0A2-4EEC-8607-7D93A8B528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{85195E57-64E1-4E89-88DC-A9BEDC2DC939}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0A2-4EEC-8607-7D93A8B528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{AE7C0FB2-17B0-4395-8115-67ED526D19D4}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0A2-4EEC-8607-7D93A8B528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{4148B664-5468-4B78-9EB0-DED554128192}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0A2-4EEC-8607-7D93A8B528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{22BBD617-DF38-459D-B691-12E27EBA2F8D}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0A2-4EEC-8607-7D93A8B5283F}"/>
                </c:ext>
              </c:extLst>
            </c:dLbl>
            <c:dLbl>
              <c:idx val="8"/>
              <c:layout>
                <c:manualLayout>
                  <c:x val="-2.5576095379908417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{8F03B338-CB20-4BCD-82DB-BF800F2C5E80}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0A2-4EEC-8607-7D93A8B5283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{9DF536AD-D792-4B92-8640-DA0F4450EAAF}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0A2-4EEC-8607-7D93A8B5283F}"/>
                </c:ext>
              </c:extLst>
            </c:dLbl>
            <c:dLbl>
              <c:idx val="24"/>
              <c:layout>
                <c:manualLayout>
                  <c:x val="-3.8584855739898317E-2"/>
                  <c:y val="-5.5744775176185611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{AAB8EC28-B1BC-4615-B66C-85C86FB84C66}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0A2-4EEC-8607-7D93A8B5283F}"/>
                </c:ext>
              </c:extLst>
            </c:dLbl>
            <c:dLbl>
              <c:idx val="32"/>
              <c:layout>
                <c:manualLayout>
                  <c:x val="-3.2015750650234161E-2"/>
                  <c:y val="-7.3733309035544758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{40643D6F-6AC6-4829-96E3-35DFA313E745}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0A2-4EEC-8607-7D93A8B528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54.5</c:v>
                </c:pt>
                <c:pt idx="8">
                  <c:v>55.2</c:v>
                </c:pt>
                <c:pt idx="16">
                  <c:v>56.4</c:v>
                </c:pt>
                <c:pt idx="24">
                  <c:v>55.4</c:v>
                </c:pt>
                <c:pt idx="32">
                  <c:v>55.3</c:v>
                </c:pt>
              </c:numCache>
            </c:numRef>
          </c:xVal>
          <c:yVal>
            <c:numRef>
              <c:f>公会計指標分析・財政指標組合せ分析表!$BP$51:$DC$51</c:f>
              <c:numCache>
                <c:formatCode>#,##0.0;"▲ "#,##0.0</c:formatCode>
                <c:ptCount val="40"/>
                <c:pt idx="0">
                  <c:v>160.69999999999999</c:v>
                </c:pt>
                <c:pt idx="8">
                  <c:v>145.6</c:v>
                </c:pt>
                <c:pt idx="16">
                  <c:v>138.5</c:v>
                </c:pt>
                <c:pt idx="24">
                  <c:v>140.4</c:v>
                </c:pt>
                <c:pt idx="32">
                  <c:v>137.4</c:v>
                </c:pt>
              </c:numCache>
            </c:numRef>
          </c:yVal>
          <c:smooth val="0"/>
          <c:extLst>
            <c:ext xmlns:c16="http://schemas.microsoft.com/office/drawing/2014/chart" uri="{C3380CC4-5D6E-409C-BE32-E72D297353CC}">
              <c16:uniqueId val="{00000009-00A2-4EEC-8607-7D93A8B5283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{30D05FA0-2660-4188-BA58-EB93E4DE06A0}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0A2-4EEC-8607-7D93A8B5283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{933F6874-F618-4EB9-9345-526FE2005756}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0A2-4EEC-8607-7D93A8B528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{8461886C-0C5E-4C34-A4F0-9ED0EBF2A222}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0A2-4EEC-8607-7D93A8B528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{B85B5609-8DC9-414E-A717-BDAB9FDFF896}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0A2-4EEC-8607-7D93A8B528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{72C98B0A-6BCA-4485-B61E-49D32E1AEF3B}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0A2-4EEC-8607-7D93A8B5283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{66E76058-030F-4C28-89B6-CF9E6A8BF58F}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0A2-4EEC-8607-7D93A8B5283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{EED03452-46EB-43B8-9051-002E9AB69A6F}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0A2-4EEC-8607-7D93A8B5283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{A3046D71-69E0-4A2C-813E-35EC19AEB180}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0A2-4EEC-8607-7D93A8B5283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{C58D2E9E-14E8-4445-9221-CBB1303160D5}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0A2-4EEC-8607-7D93A8B528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c:v>
                </c:pt>
                <c:pt idx="8">
                  <c:v>62</c:v>
                </c:pt>
                <c:pt idx="16">
                  <c:v>62.9</c:v>
                </c:pt>
                <c:pt idx="24">
                  <c:v>63.4</c:v>
                </c:pt>
                <c:pt idx="32">
                  <c:v>64.2</c:v>
                </c:pt>
              </c:numCache>
            </c:numRef>
          </c:xVal>
          <c:yVal>
            <c:numRef>
              <c:f>公会計指標分析・財政指標組合せ分析表!$BP$55:$DC$55</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00A2-4EEC-8607-7D93A8B5283F}"/>
            </c:ext>
          </c:extLst>
        </c:ser>
        <c:dLbls>
          <c:showLegendKey val="0"/>
          <c:showVal val="1"/>
          <c:showCatName val="0"/>
          <c:showSerName val="0"/>
          <c:showPercent val="0"/>
          <c:showBubbleSize val="0"/>
        </c:dLbls>
        <c:axId val="46179840"/>
        <c:axId val="46181760"/>
      </c:scatterChart>
      <c:valAx>
        <c:axId val="46179840"/>
        <c:scaling>
          <c:orientation val="maxMin"/>
          <c:max val="65"/>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70"/>
          <c:min val="6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{6DC6ECCA-E843-48C5-9CE2-E04FFF51F3F2}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FC2-4649-94C2-9F9747CB1C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{524B5504-F2E6-44AA-875D-E2BE4BC0A88F}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C2-4649-94C2-9F9747CB1C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{20B71902-FFBD-4A6D-AF7B-E1693878C06C}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C2-4649-94C2-9F9747CB1C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{FE981E1E-67B0-4A1F-B5B4-F2587773D771}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C2-4649-94C2-9F9747CB1C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{D7D72B58-AE95-4231-8211-9DA4E5A3A145}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C2-4649-94C2-9F9747CB1CF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{B45C0E7A-17E3-494D-A965-7DDFBF2FB869}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FC2-4649-94C2-9F9747CB1CF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{150F2827-9351-4DBF-9DB1-94790CEC1A8F}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FC2-4649-94C2-9F9747CB1CF7}"/>
                </c:ext>
              </c:extLst>
            </c:dLbl>
            <c:dLbl>
              <c:idx val="24"/>
              <c:layout>
                <c:manualLayout>
                  <c:x val="-2.8829768353872028E-2"/>
                  <c:y val="-5.412039945010203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{0BB73844-B72B-4306-8C39-6EF9CC0DA619}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FC2-4649-94C2-9F9747CB1CF7}"/>
                </c:ext>
              </c:extLst>
            </c:dLbl>
            <c:dLbl>
              <c:idx val="32"/>
              <c:layout>
                <c:manualLayout>
                  <c:x val="-3.4310917096279141E-2"/>
                  <c:y val="-7.071289472548593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{4B0090A0-F8D9-432B-9168-389121096C7E}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FC2-4649-94C2-9F9747CB1C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16.5</c:v>
                </c:pt>
                <c:pt idx="8">
                  <c:v>13.3</c:v>
                </c:pt>
                <c:pt idx="16">
                  <c:v>11.2</c:v>
                </c:pt>
                <c:pt idx="24">
                  <c:v>10.199999999999999</c:v>
                </c:pt>
                <c:pt idx="32">
                  <c:v>10.5</c:v>
                </c:pt>
              </c:numCache>
            </c:numRef>
          </c:xVal>
          <c:yVal>
            <c:numRef>
              <c:f>公会計指標分析・財政指標組合せ分析表!$BP$73:$DC$73</c:f>
              <c:numCache>
                <c:formatCode>#,##0.0;"▲ "#,##0.0</c:formatCode>
                <c:ptCount val="40"/>
                <c:pt idx="0">
                  <c:v>160.69999999999999</c:v>
                </c:pt>
                <c:pt idx="8">
                  <c:v>145.6</c:v>
                </c:pt>
                <c:pt idx="16">
                  <c:v>138.5</c:v>
                </c:pt>
                <c:pt idx="24">
                  <c:v>140.4</c:v>
                </c:pt>
                <c:pt idx="32">
                  <c:v>137.4</c:v>
                </c:pt>
              </c:numCache>
            </c:numRef>
          </c:yVal>
          <c:smooth val="0"/>
          <c:extLst>
            <c:ext xmlns:c16="http://schemas.microsoft.com/office/drawing/2014/chart" uri="{C3380CC4-5D6E-409C-BE32-E72D297353CC}">
              <c16:uniqueId val="{00000009-DFC2-4649-94C2-9F9747CB1CF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{91C7FCED-A51E-44D5-AAA2-F34A3ACB3BB6}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FC2-4649-94C2-9F9747CB1CF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{113F3C8B-31C7-419E-9117-ED15A750C7B1}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C2-4649-94C2-9F9747CB1C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{1C895E44-FB6C-4BD9-870E-DB33A7C633EA}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C2-4649-94C2-9F9747CB1C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{BCDD521F-2BC8-4B71-80E7-DECA99BEB5B7}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C2-4649-94C2-9F9747CB1C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{94255B61-B562-40BE-AB37-0B658DBEE0D7}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C2-4649-94C2-9F9747CB1CF7}"/>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{9BA65E1D-D8B0-4876-8800-D0CD4B75BB5F}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FC2-4649-94C2-9F9747CB1CF7}"/>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{05CB1074-269D-4488-8EDA-AA5DDFCBFBAB}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FC2-4649-94C2-9F9747CB1CF7}"/>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{28434135-1FE5-4AED-9764-C05D206A5743}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FC2-4649-94C2-9F9747CB1CF7}"/>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{957C4116-B44E-48F7-BD0D-6D69ECA3BA38}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FC2-4649-94C2-9F9747CB1C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10.3</c:v>
                </c:pt>
                <c:pt idx="8">
                  <c:v>9</c:v>
                </c:pt>
                <c:pt idx="16">
                  <c:v>8</c:v>
                </c:pt>
                <c:pt idx="24">
                  <c:v>7.3</c:v>
                </c:pt>
                <c:pt idx="32">
                  <c:v>7.3</c:v>
                </c:pt>
              </c:numCache>
            </c:numRef>
          </c:xVal>
          <c:yVal>
            <c:numRef>
              <c:f>公会計指標分析・財政指標組合せ分析表!$BP$77:$DC$77</c:f>
              <c:numCache>
                <c:formatCode>#,##0.0;"▲ "#,##0.0</c:formatCode>
                <c:ptCount val="40"/>
                <c:pt idx="0">
                  <c:v>115.7</c:v>
                </c:pt>
                <c:pt idx="8">
                  <c:v>106</c:v>
                </c:pt>
                <c:pt idx="16">
                  <c:v>97.6</c:v>
                </c:pt>
                <c:pt idx="24">
                  <c:v>91.6</c:v>
                </c:pt>
                <c:pt idx="32">
                  <c:v>86</c:v>
                </c:pt>
              </c:numCache>
            </c:numRef>
          </c:yVal>
          <c:smooth val="0"/>
          <c:extLst>
            <c:ext xmlns:c16="http://schemas.microsoft.com/office/drawing/2014/chart" uri="{C3380CC4-5D6E-409C-BE32-E72D297353CC}">
              <c16:uniqueId val="{00000013-DFC2-4649-94C2-9F9747CB1CF7}"/>
            </c:ext>
          </c:extLst>
        </c:ser>
        <c:dLbls>
          <c:showLegendKey val="0"/>
          <c:showVal val="1"/>
          <c:showCatName val="0"/>
          <c:showSerName val="0"/>
          <c:showPercent val="0"/>
          <c:showBubbleSize val="0"/>
        </c:dLbls>
        <c:axId val="84219776"/>
        <c:axId val="84234240"/>
      </c:scatterChart>
      <c:valAx>
        <c:axId val="84219776"/>
        <c:scaling>
          <c:orientation val="maxMin"/>
          <c:max val="18"/>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70"/>
          <c:min val="6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latin typeface="ＭＳ ゴシック" pitchFamily="49" charset="-128"/>
              <a:ea typeface="ＭＳ ゴシック" pitchFamily="49" charset="-128"/>
            </a:rPr>
            <a:t>　</a:t>
          </a:r>
          <a:r>
            <a:rPr kumimoji="1" lang="ja-JP" altLang="en-US" sz="1100" u="none">
              <a:solidFill>
                <a:schemeClr val="tx1"/>
              </a:solidFill>
              <a:latin typeface="ＭＳ ゴシック" pitchFamily="49" charset="-128"/>
              <a:ea typeface="ＭＳ ゴシック" pitchFamily="49" charset="-128"/>
            </a:rPr>
            <a:t>令和２年度は前年度に比べて、元利償還金や債務負担行為に基づく支出額は増加したものの、満期一括償還地方債に係る年度割相当額、減債基金不足算定額及び公営企業債の元利償還金に対する繰入金等は減少となっています。その結果、元利償還金等（</a:t>
          </a:r>
          <a:r>
            <a:rPr kumimoji="1" lang="en-US" altLang="ja-JP" sz="1100" u="none">
              <a:solidFill>
                <a:schemeClr val="tx1"/>
              </a:solidFill>
              <a:latin typeface="ＭＳ ゴシック" pitchFamily="49" charset="-128"/>
              <a:ea typeface="ＭＳ ゴシック" pitchFamily="49" charset="-128"/>
            </a:rPr>
            <a:t>A</a:t>
          </a:r>
          <a:r>
            <a:rPr kumimoji="1" lang="ja-JP" altLang="en-US" sz="1100" u="none">
              <a:solidFill>
                <a:schemeClr val="tx1"/>
              </a:solidFill>
              <a:latin typeface="ＭＳ ゴシック" pitchFamily="49" charset="-128"/>
              <a:ea typeface="ＭＳ ゴシック" pitchFamily="49" charset="-128"/>
            </a:rPr>
            <a:t>）は減少となりました。</a:t>
          </a:r>
        </a:p>
        <a:p>
          <a:r>
            <a:rPr kumimoji="1" lang="ja-JP" altLang="en-US" sz="1100" u="none">
              <a:solidFill>
                <a:schemeClr val="tx1"/>
              </a:solidFill>
              <a:latin typeface="ＭＳ ゴシック" pitchFamily="49" charset="-128"/>
              <a:ea typeface="ＭＳ ゴシック" pitchFamily="49" charset="-128"/>
            </a:rPr>
            <a:t>　一方、特定財源の減等に伴い算入公債費等（</a:t>
          </a:r>
          <a:r>
            <a:rPr kumimoji="1" lang="en-US" altLang="ja-JP" sz="1100" u="none">
              <a:solidFill>
                <a:schemeClr val="tx1"/>
              </a:solidFill>
              <a:latin typeface="ＭＳ ゴシック" pitchFamily="49" charset="-128"/>
              <a:ea typeface="ＭＳ ゴシック" pitchFamily="49" charset="-128"/>
            </a:rPr>
            <a:t>B</a:t>
          </a:r>
          <a:r>
            <a:rPr kumimoji="1" lang="ja-JP" altLang="en-US" sz="1100" u="none">
              <a:solidFill>
                <a:schemeClr val="tx1"/>
              </a:solidFill>
              <a:latin typeface="ＭＳ ゴシック" pitchFamily="49" charset="-128"/>
              <a:ea typeface="ＭＳ ゴシック" pitchFamily="49" charset="-128"/>
            </a:rPr>
            <a:t>）についても減少となりましたが、実質公債費比率の分子</a:t>
          </a:r>
          <a:r>
            <a:rPr kumimoji="1" lang="en-US" altLang="ja-JP" sz="1100" u="none">
              <a:solidFill>
                <a:schemeClr val="tx1"/>
              </a:solidFill>
              <a:latin typeface="ＭＳ ゴシック" pitchFamily="49" charset="-128"/>
              <a:ea typeface="ＭＳ ゴシック" pitchFamily="49" charset="-128"/>
            </a:rPr>
            <a:t>(A)</a:t>
          </a:r>
          <a:r>
            <a:rPr kumimoji="1" lang="ja-JP" altLang="en-US" sz="1100" u="none">
              <a:solidFill>
                <a:schemeClr val="tx1"/>
              </a:solidFill>
              <a:latin typeface="ＭＳ ゴシック" pitchFamily="49" charset="-128"/>
              <a:ea typeface="ＭＳ ゴシック" pitchFamily="49" charset="-128"/>
            </a:rPr>
            <a:t>－</a:t>
          </a:r>
          <a:r>
            <a:rPr kumimoji="1" lang="en-US" altLang="ja-JP" sz="1100" u="none">
              <a:solidFill>
                <a:schemeClr val="tx1"/>
              </a:solidFill>
              <a:latin typeface="ＭＳ ゴシック" pitchFamily="49" charset="-128"/>
              <a:ea typeface="ＭＳ ゴシック" pitchFamily="49" charset="-128"/>
            </a:rPr>
            <a:t>(B) </a:t>
          </a:r>
          <a:r>
            <a:rPr kumimoji="1" lang="ja-JP" altLang="en-US" sz="1100" u="none">
              <a:solidFill>
                <a:schemeClr val="tx1"/>
              </a:solidFill>
              <a:latin typeface="ＭＳ ゴシック" pitchFamily="49" charset="-128"/>
              <a:ea typeface="ＭＳ ゴシック" pitchFamily="49" charset="-128"/>
            </a:rPr>
            <a:t>としてはほぼ横ばいで推移しています。</a:t>
          </a:r>
        </a:p>
        <a:p>
          <a:r>
            <a:rPr kumimoji="1" lang="ja-JP" altLang="en-US" sz="1100" u="none">
              <a:solidFill>
                <a:schemeClr val="tx1"/>
              </a:solidFill>
              <a:latin typeface="ＭＳ ゴシック" pitchFamily="49" charset="-128"/>
              <a:ea typeface="ＭＳ ゴシック" pitchFamily="49" charset="-128"/>
            </a:rPr>
            <a:t>  実質公債費比率は、現在検討中の「横浜市の持続的な発展に向けた財政ビジョン（素案）」において、本市の財政の持続性を総合的に評価する「持続性評価指標」として設定しており、計画期間ごとにモニタリングを行い、持続可能な財政運営を進めていき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rgbClr val="FF0000"/>
              </a:solidFill>
              <a:latin typeface="ＭＳ ゴシック" pitchFamily="49" charset="-128"/>
              <a:ea typeface="ＭＳ ゴシック" pitchFamily="49" charset="-128"/>
            </a:rPr>
            <a:t>　</a:t>
          </a:r>
          <a:r>
            <a:rPr kumimoji="1" lang="ja-JP" altLang="en-US" sz="1050" u="none">
              <a:solidFill>
                <a:schemeClr val="tx1"/>
              </a:solidFill>
              <a:latin typeface="ＭＳ ゴシック" pitchFamily="49" charset="-128"/>
              <a:ea typeface="ＭＳ ゴシック" pitchFamily="49" charset="-128"/>
            </a:rPr>
            <a:t>経済事情の変動等により公債費の財源が不足したことで減債基金を活用してきたことに伴い、減債基金積立相当額に比べ減債基金残高が少ない状況となっていますが、毎年度の市債償還に支障のないよう基金残高を管理し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accent1"/>
              </a:solidFill>
              <a:effectLst/>
              <a:latin typeface="+mn-lt"/>
              <a:ea typeface="+mn-ea"/>
              <a:cs typeface="+mn-cs"/>
            </a:rPr>
            <a:t>　</a:t>
          </a:r>
          <a:r>
            <a:rPr kumimoji="1" lang="ja-JP" altLang="ja-JP" sz="1100" u="none">
              <a:solidFill>
                <a:schemeClr val="tx1"/>
              </a:solidFill>
              <a:effectLst/>
              <a:latin typeface="ＭＳ ゴシック" panose="020B0609070205080204" pitchFamily="49" charset="-128"/>
              <a:ea typeface="ＭＳ ゴシック" panose="020B0609070205080204" pitchFamily="49" charset="-128"/>
              <a:cs typeface="+mn-cs"/>
            </a:rPr>
            <a:t>平成初期に計画に基づき行った公共投資のために、多くの市債を発行しました。これにより、一般会計等に係る地方債の現在高および公営企業債等繰入見込額が高い割合を示しています。</a:t>
          </a:r>
          <a:endParaRPr lang="ja-JP" altLang="ja-JP" sz="1100" u="none">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u="none">
              <a:solidFill>
                <a:schemeClr val="tx1"/>
              </a:solidFill>
              <a:effectLst/>
              <a:latin typeface="ＭＳ ゴシック" panose="020B0609070205080204" pitchFamily="49" charset="-128"/>
              <a:ea typeface="ＭＳ ゴシック" panose="020B0609070205080204" pitchFamily="49" charset="-128"/>
              <a:cs typeface="+mn-cs"/>
            </a:rPr>
            <a:t>　これまで、</a:t>
          </a:r>
          <a:r>
            <a:rPr kumimoji="1" lang="ja-JP" altLang="en-US" sz="1100" u="none">
              <a:solidFill>
                <a:schemeClr val="tx1"/>
              </a:solidFill>
              <a:effectLst/>
              <a:latin typeface="ＭＳ ゴシック" panose="020B0609070205080204" pitchFamily="49" charset="-128"/>
              <a:ea typeface="ＭＳ ゴシック" panose="020B0609070205080204" pitchFamily="49" charset="-128"/>
              <a:cs typeface="+mn-cs"/>
            </a:rPr>
            <a:t>公営</a:t>
          </a:r>
          <a:r>
            <a:rPr kumimoji="1" lang="ja-JP" altLang="ja-JP" sz="1100" u="none">
              <a:solidFill>
                <a:schemeClr val="tx1"/>
              </a:solidFill>
              <a:effectLst/>
              <a:latin typeface="ＭＳ ゴシック" panose="020B0609070205080204" pitchFamily="49" charset="-128"/>
              <a:ea typeface="ＭＳ ゴシック" panose="020B0609070205080204" pitchFamily="49" charset="-128"/>
              <a:cs typeface="+mn-cs"/>
            </a:rPr>
            <a:t>企業・外郭団体の借入金等の返済を進め、比率は減少傾向にありました。特に</a:t>
          </a:r>
          <a:r>
            <a:rPr kumimoji="1" lang="ja-JP" altLang="en-US" sz="1100" u="none">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100" u="none">
              <a:solidFill>
                <a:schemeClr val="tx1"/>
              </a:solidFill>
              <a:effectLst/>
              <a:latin typeface="ＭＳ ゴシック" panose="020B0609070205080204" pitchFamily="49" charset="-128"/>
              <a:ea typeface="ＭＳ ゴシック" panose="020B0609070205080204" pitchFamily="49" charset="-128"/>
              <a:cs typeface="+mn-cs"/>
            </a:rPr>
            <a:t>設立法人等の負債額等負担見込額は、本市が損失補償を付与する団体の債務の減に伴い、年々減少しています。</a:t>
          </a:r>
          <a:endParaRPr lang="ja-JP" altLang="ja-JP" sz="1100" u="none">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1100" u="none">
              <a:solidFill>
                <a:schemeClr val="accent1"/>
              </a:solidFill>
              <a:effectLst/>
              <a:latin typeface="ＭＳ ゴシック" panose="020B0609070205080204" pitchFamily="49" charset="-128"/>
              <a:ea typeface="ＭＳ ゴシック" panose="020B0609070205080204" pitchFamily="49" charset="-128"/>
              <a:cs typeface="+mn-cs"/>
            </a:rPr>
            <a:t>　</a:t>
          </a:r>
          <a:r>
            <a:rPr kumimoji="1" lang="ja-JP" altLang="en-US" sz="1100" u="none">
              <a:solidFill>
                <a:schemeClr val="tx1"/>
              </a:solidFill>
              <a:effectLst/>
              <a:latin typeface="ＭＳ ゴシック" panose="020B0609070205080204" pitchFamily="49" charset="-128"/>
              <a:ea typeface="ＭＳ ゴシック" panose="020B0609070205080204" pitchFamily="49" charset="-128"/>
              <a:cs typeface="+mn-cs"/>
            </a:rPr>
            <a:t>令和２</a:t>
          </a:r>
          <a:r>
            <a:rPr kumimoji="1" lang="ja-JP" altLang="ja-JP" sz="1100" u="none">
              <a:solidFill>
                <a:schemeClr val="tx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u="none">
              <a:solidFill>
                <a:schemeClr val="tx1"/>
              </a:solidFill>
              <a:effectLst/>
              <a:latin typeface="ＭＳ ゴシック" panose="020B0609070205080204" pitchFamily="49" charset="-128"/>
              <a:ea typeface="ＭＳ ゴシック" panose="020B0609070205080204" pitchFamily="49" charset="-128"/>
              <a:cs typeface="+mn-cs"/>
            </a:rPr>
            <a:t>公営企業の地方債残高の減少に伴い公営企業債等繰入見込額が減少したことにより、分子である「将来負担額（</a:t>
          </a:r>
          <a:r>
            <a:rPr kumimoji="1" lang="en-US" altLang="ja-JP" sz="1100" u="none">
              <a:solidFill>
                <a:schemeClr val="tx1"/>
              </a:solidFill>
              <a:effectLst/>
              <a:latin typeface="ＭＳ ゴシック" panose="020B0609070205080204" pitchFamily="49" charset="-128"/>
              <a:ea typeface="ＭＳ ゴシック" panose="020B0609070205080204" pitchFamily="49" charset="-128"/>
              <a:cs typeface="+mn-cs"/>
            </a:rPr>
            <a:t>A</a:t>
          </a:r>
          <a:r>
            <a:rPr kumimoji="1" lang="ja-JP" altLang="en-US" sz="1100" u="none">
              <a:solidFill>
                <a:schemeClr val="tx1"/>
              </a:solidFill>
              <a:effectLst/>
              <a:latin typeface="ＭＳ ゴシック" panose="020B0609070205080204" pitchFamily="49" charset="-128"/>
              <a:ea typeface="ＭＳ ゴシック" panose="020B0609070205080204" pitchFamily="49" charset="-128"/>
              <a:cs typeface="+mn-cs"/>
            </a:rPr>
            <a:t>）」が減少したことなどにより、将来負担比率が減少しました。</a:t>
          </a:r>
          <a:endParaRPr kumimoji="1" lang="en-US" altLang="ja-JP" sz="1100" u="none">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100" u="none">
              <a:solidFill>
                <a:schemeClr val="accent1"/>
              </a:solidFill>
              <a:effectLst/>
              <a:latin typeface="ＭＳ ゴシック" panose="020B0609070205080204" pitchFamily="49" charset="-128"/>
              <a:ea typeface="ＭＳ ゴシック" panose="020B0609070205080204" pitchFamily="49" charset="-128"/>
              <a:cs typeface="+mn-cs"/>
            </a:rPr>
            <a:t>　</a:t>
          </a:r>
          <a:r>
            <a:rPr kumimoji="1" lang="ja-JP" altLang="en-US" sz="1100" u="none">
              <a:solidFill>
                <a:schemeClr val="tx1"/>
              </a:solidFill>
              <a:effectLst/>
              <a:latin typeface="ＭＳ ゴシック" panose="020B0609070205080204" pitchFamily="49" charset="-128"/>
              <a:ea typeface="ＭＳ ゴシック" panose="020B0609070205080204" pitchFamily="49" charset="-128"/>
              <a:cs typeface="+mn-cs"/>
            </a:rPr>
            <a:t>将来負担比率は、現在検討中の「横浜市の持続的な発展に向けた財政ビジョン（素案）」において、本市の財政の持続性を総合的に評価する「持続性評価指標」として設定しており、計画期間ごとにモニタリングを行い、持続可能な財政運営を進めていきます。</a:t>
          </a:r>
          <a:endParaRPr lang="ja-JP" altLang="ja-JP" sz="1100" u="none">
            <a:solidFill>
              <a:schemeClr val="tx1"/>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1A3D9081-3E98-4C6F-80DC-53C7A44661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982F8E4F-9CD0-4B6F-8C51-7C1E3A0B42A9}"/>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95D1F8CC-76A0-4233-93A1-EE2063F06873}"/>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4F20C9C4-087F-451D-8B29-0DC4B3237E26}"/>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28C03A2-FA8B-44E7-A985-2DC85F0C5753}"/>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33C22DA9-67E1-4044-9280-24881535E736}"/>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E2666576-B8B7-4033-90D2-CDCE45E90B1D}"/>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神奈川県横浜市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0C61782-EBF2-4217-91B3-76242F556F80}"/>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A7155527-4679-458E-A136-5E5125ADF686}"/>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2E39FE8E-4CA6-434E-AD03-E9B3E5C88183}"/>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766DFDE9-2B07-4FF2-B091-145A634C90E1}"/>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財源の年度間調整などにより、財政調整基金の</a:t>
          </a:r>
          <a:r>
            <a:rPr kumimoji="1" lang="ja-JP" altLang="en-US" sz="1400" u="none">
              <a:solidFill>
                <a:schemeClr val="tx1"/>
              </a:solidFill>
              <a:effectLst/>
              <a:latin typeface="ＭＳ ゴシック" panose="020B0609070205080204" pitchFamily="49" charset="-128"/>
              <a:ea typeface="ＭＳ ゴシック" panose="020B0609070205080204" pitchFamily="49" charset="-128"/>
              <a:cs typeface="+mn-cs"/>
            </a:rPr>
            <a:t>積立額が取崩額</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より大きかったことから、財政調整基金の残高が大きく</a:t>
          </a:r>
          <a:r>
            <a:rPr kumimoji="1" lang="ja-JP" altLang="en-US" sz="1400" u="none">
              <a:solidFill>
                <a:schemeClr val="tx1"/>
              </a:solidFill>
              <a:effectLst/>
              <a:latin typeface="ＭＳ ゴシック" panose="020B0609070205080204" pitchFamily="49" charset="-128"/>
              <a:ea typeface="ＭＳ ゴシック" panose="020B0609070205080204" pitchFamily="49" charset="-128"/>
              <a:cs typeface="+mn-cs"/>
            </a:rPr>
            <a:t>増加</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し、結果として、基金全体で</a:t>
          </a:r>
          <a:r>
            <a:rPr kumimoji="1" lang="en-US" altLang="ja-JP" sz="1400" u="none">
              <a:solidFill>
                <a:schemeClr val="tx1"/>
              </a:solidFill>
              <a:effectLst/>
              <a:latin typeface="ＭＳ ゴシック" panose="020B0609070205080204" pitchFamily="49" charset="-128"/>
              <a:ea typeface="ＭＳ ゴシック" panose="020B0609070205080204" pitchFamily="49" charset="-128"/>
              <a:cs typeface="+mn-cs"/>
            </a:rPr>
            <a:t>41</a:t>
          </a:r>
          <a:r>
            <a:rPr kumimoji="1" lang="ja-JP" altLang="en-US" sz="1400" u="none">
              <a:solidFill>
                <a:schemeClr val="tx1"/>
              </a:solidFill>
              <a:effectLst/>
              <a:latin typeface="ＭＳ ゴシック" panose="020B0609070205080204" pitchFamily="49" charset="-128"/>
              <a:ea typeface="ＭＳ ゴシック" panose="020B0609070205080204" pitchFamily="49" charset="-128"/>
              <a:cs typeface="+mn-cs"/>
            </a:rPr>
            <a:t>億円増加</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しました。</a:t>
          </a: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本市は、横浜市将来にわたる責任ある財政運営の推進に関する条例に基づき、施策の推進と財政の健全性の維持の両立に取り組んでおり、施策の推進に必要な財源を確保する観点から、基金の積立・取崩を行う際にも、各基金の設置目的や残高の状況等、中・長期的な視点に基づき対応を行っています。</a:t>
          </a:r>
          <a:r>
            <a:rPr kumimoji="1" lang="ja-JP" altLang="en-US" sz="1400" u="none">
              <a:solidFill>
                <a:schemeClr val="tx1"/>
              </a:solidFill>
              <a:effectLst/>
              <a:latin typeface="ＭＳ ゴシック" panose="020B0609070205080204" pitchFamily="49" charset="-128"/>
              <a:ea typeface="ＭＳ ゴシック" panose="020B0609070205080204" pitchFamily="49" charset="-128"/>
              <a:cs typeface="+mn-cs"/>
            </a:rPr>
            <a:t>財政調整基金は、現在検討中の「横浜市の持続的な発展に向けた財政ビジョン（素案）」において、本市の財政の持続性を総合的に評価する「持続性評価指標」として設定しており、他都市との比較や本市の過去の水準等の複数の視点から評価しながら、計画期間ごとにモニタリングを行うこととしています。</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引き続き、基金全体の適正管理を行い、持続可能な財政運営を進めていきます。</a:t>
          </a:r>
        </a:p>
        <a:p>
          <a:endParaRPr kumimoji="1" lang="en-US" altLang="ja-JP" sz="1400" u="none">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857C9FC7-4F63-4A39-BBC0-B5DB0D4DE2FC}"/>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D276D14B-8C11-4093-9B20-157E50A9BD24}"/>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81FF7D6-BF47-47F9-AC87-1D15AD890A75}"/>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　文化基金　　　　　：横浜美術館に収蔵する作品の購入等に活用</a:t>
          </a: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　災害救助基金　　　：大規模災害時の救助費用の財源に活用</a:t>
          </a: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　墓地運営等基金　　：墓地の健全な運営及び整備の促進に活用</a:t>
          </a:r>
        </a:p>
        <a:p>
          <a:r>
            <a:rPr kumimoji="1" lang="ja-JP" altLang="en-US" sz="1400" u="none">
              <a:solidFill>
                <a:sysClr val="windowText" lastClr="000000"/>
              </a:solidFill>
              <a:effectLst/>
              <a:latin typeface="ＭＳ ゴシック" panose="020B0609070205080204" pitchFamily="49" charset="-128"/>
              <a:ea typeface="ＭＳ ゴシック" panose="020B0609070205080204" pitchFamily="49" charset="-128"/>
              <a:cs typeface="+mn-cs"/>
            </a:rPr>
            <a:t>　学校施設整備基金　：学校施設整備等に活用</a:t>
          </a:r>
          <a:endParaRPr kumimoji="1" lang="en-US" altLang="ja-JP" sz="14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u="none">
              <a:solidFill>
                <a:sysClr val="windowText" lastClr="000000"/>
              </a:solidFill>
              <a:effectLst/>
              <a:latin typeface="ＭＳ ゴシック" panose="020B0609070205080204" pitchFamily="49" charset="-128"/>
              <a:ea typeface="ＭＳ ゴシック" panose="020B0609070205080204" pitchFamily="49" charset="-128"/>
              <a:cs typeface="+mn-cs"/>
            </a:rPr>
            <a:t>　学校給食費調整基金：学校給食における給食用物資の確保に活用</a:t>
          </a:r>
        </a:p>
        <a:p>
          <a:r>
            <a:rPr kumimoji="1" lang="ja-JP" altLang="en-US" sz="1400" u="none">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u="none">
              <a:solidFill>
                <a:sysClr val="windowText" lastClr="000000"/>
              </a:solidFill>
              <a:effectLst/>
              <a:latin typeface="ＭＳ ゴシック" panose="020B0609070205080204" pitchFamily="49" charset="-128"/>
              <a:ea typeface="ＭＳ ゴシック" panose="020B0609070205080204" pitchFamily="49" charset="-128"/>
              <a:cs typeface="+mn-cs"/>
            </a:rPr>
            <a:t>　森林環境譲与税の積立に伴う学校施設整備基金の増など</a:t>
          </a:r>
          <a:endParaRPr kumimoji="1" lang="en-US" altLang="ja-JP" sz="14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u="none">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u="none">
              <a:solidFill>
                <a:sysClr val="windowText" lastClr="000000"/>
              </a:solidFill>
              <a:effectLst/>
              <a:latin typeface="ＭＳ ゴシック" panose="020B0609070205080204" pitchFamily="49" charset="-128"/>
              <a:ea typeface="ＭＳ ゴシック" panose="020B0609070205080204" pitchFamily="49" charset="-128"/>
              <a:cs typeface="+mn-cs"/>
            </a:rPr>
            <a:t>　上記のうち、墓地運営等基金は施設使用料等の歳入により残高が増加する見込みですが、</a:t>
          </a:r>
          <a:endParaRPr kumimoji="1" lang="en-US" altLang="ja-JP" sz="14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u="none">
              <a:solidFill>
                <a:sysClr val="windowText" lastClr="000000"/>
              </a:solidFill>
              <a:effectLst/>
              <a:latin typeface="ＭＳ ゴシック" panose="020B0609070205080204" pitchFamily="49" charset="-128"/>
              <a:ea typeface="ＭＳ ゴシック" panose="020B0609070205080204" pitchFamily="49" charset="-128"/>
              <a:cs typeface="+mn-cs"/>
            </a:rPr>
            <a:t>　令和８年度に工事完了予定の（仮称）舞岡墓園の使用者募集終了後は残高が減少する見込みです。</a:t>
          </a:r>
          <a:endParaRPr kumimoji="1" lang="en-US" altLang="ja-JP" sz="14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400" u="none">
              <a:solidFill>
                <a:sysClr val="windowText" lastClr="000000"/>
              </a:solidFill>
              <a:effectLst/>
              <a:latin typeface="ＭＳ ゴシック" panose="020B0609070205080204" pitchFamily="49" charset="-128"/>
              <a:ea typeface="ＭＳ ゴシック" panose="020B0609070205080204" pitchFamily="49" charset="-128"/>
              <a:cs typeface="+mn-cs"/>
            </a:rPr>
            <a:t>　基金の設置目的や残高の状況等を勘案しながら、適正に管理していきます。</a:t>
          </a:r>
          <a:endParaRPr kumimoji="1" lang="en-US" altLang="ja-JP" sz="14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B8D1022A-6EDC-43CA-AFD5-CCC6DD578461}"/>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B688B47C-3349-4814-A10D-DF26A2CBB9DD}"/>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9AEF86B8-7E43-4217-96E4-98DD56A86F61}"/>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財源の年度間調整などにより、財政調整基金の</a:t>
          </a:r>
          <a:r>
            <a:rPr kumimoji="1" lang="ja-JP" altLang="en-US" sz="1400" u="none">
              <a:solidFill>
                <a:schemeClr val="tx1"/>
              </a:solidFill>
              <a:effectLst/>
              <a:latin typeface="ＭＳ ゴシック" panose="020B0609070205080204" pitchFamily="49" charset="-128"/>
              <a:ea typeface="ＭＳ ゴシック" panose="020B0609070205080204" pitchFamily="49" charset="-128"/>
              <a:cs typeface="+mn-cs"/>
            </a:rPr>
            <a:t>積立額</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400" u="none">
              <a:solidFill>
                <a:schemeClr val="tx1"/>
              </a:solidFill>
              <a:effectLst/>
              <a:latin typeface="ＭＳ ゴシック" panose="020B0609070205080204" pitchFamily="49" charset="-128"/>
              <a:ea typeface="ＭＳ ゴシック" panose="020B0609070205080204" pitchFamily="49" charset="-128"/>
              <a:cs typeface="+mn-cs"/>
            </a:rPr>
            <a:t>取崩額</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より大きかったことから、残高が大きく</a:t>
          </a:r>
          <a:r>
            <a:rPr kumimoji="1" lang="ja-JP" altLang="en-US" sz="1400" u="none">
              <a:solidFill>
                <a:schemeClr val="tx1"/>
              </a:solidFill>
              <a:effectLst/>
              <a:latin typeface="ＭＳ ゴシック" panose="020B0609070205080204" pitchFamily="49" charset="-128"/>
              <a:ea typeface="ＭＳ ゴシック" panose="020B0609070205080204" pitchFamily="49" charset="-128"/>
              <a:cs typeface="+mn-cs"/>
            </a:rPr>
            <a:t>増加</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しました。 </a:t>
          </a: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効率的・効果的な執行により翌年度予算に活用する財源として積み立てた額（年度間調整分）を除いた場合の残高</a:t>
          </a: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400" u="none">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400" u="none">
              <a:solidFill>
                <a:schemeClr val="dk1"/>
              </a:solidFill>
              <a:effectLst/>
              <a:latin typeface="ＭＳ ゴシック" panose="020B0609070205080204" pitchFamily="49" charset="-128"/>
              <a:ea typeface="ＭＳ ゴシック" panose="020B0609070205080204" pitchFamily="49" charset="-128"/>
              <a:cs typeface="+mn-cs"/>
            </a:rPr>
            <a:t>12,690</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百万円、令和元年度：</a:t>
          </a:r>
          <a:r>
            <a:rPr kumimoji="1" lang="en-US" altLang="ja-JP" sz="1400" u="none">
              <a:solidFill>
                <a:schemeClr val="dk1"/>
              </a:solidFill>
              <a:effectLst/>
              <a:latin typeface="ＭＳ ゴシック" panose="020B0609070205080204" pitchFamily="49" charset="-128"/>
              <a:ea typeface="ＭＳ ゴシック" panose="020B0609070205080204" pitchFamily="49" charset="-128"/>
              <a:cs typeface="+mn-cs"/>
            </a:rPr>
            <a:t>7,465</a:t>
          </a:r>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u="none">
              <a:solidFill>
                <a:schemeClr val="tx1"/>
              </a:solidFill>
              <a:effectLst/>
              <a:latin typeface="ＭＳ ゴシック" panose="020B0609070205080204" pitchFamily="49" charset="-128"/>
              <a:ea typeface="ＭＳ ゴシック" panose="020B0609070205080204" pitchFamily="49" charset="-128"/>
              <a:cs typeface="+mn-cs"/>
            </a:rPr>
            <a:t>令和２年度：</a:t>
          </a:r>
          <a:r>
            <a:rPr kumimoji="1" lang="en-US" altLang="ja-JP" sz="1400" u="none">
              <a:solidFill>
                <a:schemeClr val="tx1"/>
              </a:solidFill>
              <a:effectLst/>
              <a:latin typeface="ＭＳ ゴシック" panose="020B0609070205080204" pitchFamily="49" charset="-128"/>
              <a:ea typeface="ＭＳ ゴシック" panose="020B0609070205080204" pitchFamily="49" charset="-128"/>
              <a:cs typeface="+mn-cs"/>
            </a:rPr>
            <a:t>5,952</a:t>
          </a:r>
          <a:r>
            <a:rPr kumimoji="1" lang="ja-JP" altLang="en-US" sz="1400" u="none">
              <a:solidFill>
                <a:schemeClr val="tx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400" u="none">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u="none">
              <a:solidFill>
                <a:schemeClr val="tx1"/>
              </a:solidFill>
              <a:effectLst/>
              <a:latin typeface="ＭＳ ゴシック" panose="020B0609070205080204" pitchFamily="49" charset="-128"/>
              <a:ea typeface="ＭＳ ゴシック" panose="020B0609070205080204" pitchFamily="49" charset="-128"/>
              <a:cs typeface="+mn-cs"/>
            </a:rPr>
            <a:t>財政調整基金残高は、現在検討中の「横浜市の持続的な発展に向けた財政ビジョン（素案）」において、本市の財政の持続性を総合的に評価する「持続性評価指標」として設定しています。他都市との比較や本市の過去の水準等の複数の視点から評価しながら、計画期間ごとにモニタリングを行い、持続可能な財政運営を進めていきます。</a:t>
          </a:r>
          <a:endParaRPr kumimoji="1" lang="en-US" altLang="ja-JP" sz="1300" u="none">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231EDB39-0132-42B6-86C6-68C95EB55060}"/>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837D7ECA-3A4A-45D5-AC1A-256F1E6A49AA}"/>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70F6A1C9-F801-4A55-A76B-B8FF95CB4028}"/>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増減なし</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将来の市債償還に支障のないよう、適正に管理していきます。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F330F19-4BB9-48EE-8CB3-2778522CF0E6}"/>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5AFA5F2-29D2-476B-977B-1C9E3B7C4E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CF2331D-5170-4418-9357-BBC11123D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5A76AEE-005C-437E-8A63-AE486B1A1007}"/>
            </a:ext>
          </a:extLst>
        </xdr:cNvPr>
        <xdr:cNvSpPr/>
      </xdr:nvSpPr>
      <xdr:spPr>
        <a:xfrm>
          <a:off x="352425" y="66675"/>
          <a:ext cx="114077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C6576F1-4201-4E09-BBBA-4957BFC6CDE7}"/>
            </a:ext>
          </a:extLst>
        </xdr:cNvPr>
        <xdr:cNvSpPr/>
      </xdr:nvSpPr>
      <xdr:spPr>
        <a:xfrm>
          <a:off x="15351125" y="161925"/>
          <a:ext cx="355282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8198A6C5-50B3-46B1-873A-D4EE1B8848A7}"/>
            </a:ext>
          </a:extLst>
        </xdr:cNvPr>
        <xdr:cNvSpPr/>
      </xdr:nvSpPr>
      <xdr:spPr>
        <a:xfrm>
          <a:off x="15360650" y="161925"/>
          <a:ext cx="35242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2CBEF91-9861-4F9E-8F03-B30C2F328A7D}"/>
            </a:ext>
          </a:extLst>
        </xdr:cNvPr>
        <xdr:cNvSpPr/>
      </xdr:nvSpPr>
      <xdr:spPr>
        <a:xfrm>
          <a:off x="15389225" y="161925"/>
          <a:ext cx="346710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7566457-9A89-40CF-9312-002B4528A056}"/>
            </a:ext>
          </a:extLst>
        </xdr:cNvPr>
        <xdr:cNvSpPr/>
      </xdr:nvSpPr>
      <xdr:spPr>
        <a:xfrm>
          <a:off x="12827000" y="161925"/>
          <a:ext cx="2390775" cy="158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BD3E4CC-3E8C-4A61-92DA-016AFAE1E033}"/>
            </a:ext>
          </a:extLst>
        </xdr:cNvPr>
        <xdr:cNvSpPr/>
      </xdr:nvSpPr>
      <xdr:spPr>
        <a:xfrm>
          <a:off x="12855575" y="161925"/>
          <a:ext cx="2343150" cy="1587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5586128-AC6F-4929-8918-9C2127E1E75B}"/>
            </a:ext>
          </a:extLst>
        </xdr:cNvPr>
        <xdr:cNvSpPr/>
      </xdr:nvSpPr>
      <xdr:spPr>
        <a:xfrm>
          <a:off x="12874625" y="161925"/>
          <a:ext cx="2314575" cy="1587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966A2FC-8DC3-4E27-95B4-0D4FF57630A2}"/>
            </a:ext>
          </a:extLst>
        </xdr:cNvPr>
        <xdr:cNvSpPr/>
      </xdr:nvSpPr>
      <xdr:spPr>
        <a:xfrm>
          <a:off x="447675" y="349250"/>
          <a:ext cx="9083675" cy="15335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4C06921-1ADD-488B-8733-9AE1579A146E}"/>
            </a:ext>
          </a:extLst>
        </xdr:cNvPr>
        <xdr:cNvSpPr/>
      </xdr:nvSpPr>
      <xdr:spPr>
        <a:xfrm>
          <a:off x="568325" y="377825"/>
          <a:ext cx="1247775"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A9392EA2-D8E1-4BF9-B7B2-620568166CFC}"/>
            </a:ext>
          </a:extLst>
        </xdr:cNvPr>
        <xdr:cNvSpPr/>
      </xdr:nvSpPr>
      <xdr:spPr>
        <a:xfrm>
          <a:off x="1768475" y="377825"/>
          <a:ext cx="120015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3,759,939
3,657,691
437.71
2,392,988,333
2,369,287,047
6,732,820
957,786,462
2,386,412,754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721CB24-57BB-43A5-A1A2-7F37C244CF9B}"/>
            </a:ext>
          </a:extLst>
        </xdr:cNvPr>
        <xdr:cNvSpPr/>
      </xdr:nvSpPr>
      <xdr:spPr>
        <a:xfrm>
          <a:off x="2968625" y="377825"/>
          <a:ext cx="1371600" cy="147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69A0907-0337-4FEA-B10C-E51007194D43}"/>
            </a:ext>
          </a:extLst>
        </xdr:cNvPr>
        <xdr:cNvSpPr/>
      </xdr:nvSpPr>
      <xdr:spPr>
        <a:xfrm>
          <a:off x="4340225" y="396875"/>
          <a:ext cx="18288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EF81556-9552-4F02-AF62-F95C26997DB6}"/>
            </a:ext>
          </a:extLst>
        </xdr:cNvPr>
        <xdr:cNvSpPr/>
      </xdr:nvSpPr>
      <xdr:spPr>
        <a:xfrm>
          <a:off x="6169025" y="396875"/>
          <a:ext cx="1133475"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AFFD2F1-C148-45F6-84ED-4E74AE232F60}"/>
            </a:ext>
          </a:extLst>
        </xdr:cNvPr>
        <xdr:cNvSpPr/>
      </xdr:nvSpPr>
      <xdr:spPr>
        <a:xfrm>
          <a:off x="7369175" y="406400"/>
          <a:ext cx="571500" cy="742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3D1DDC9-6E31-4236-8A02-4259F366F6A3}"/>
            </a:ext>
          </a:extLst>
        </xdr:cNvPr>
        <xdr:cNvSpPr/>
      </xdr:nvSpPr>
      <xdr:spPr>
        <a:xfrm>
          <a:off x="4340225" y="97790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BC7208F-A367-4E79-972F-6E2E286C0003}"/>
            </a:ext>
          </a:extLst>
        </xdr:cNvPr>
        <xdr:cNvSpPr/>
      </xdr:nvSpPr>
      <xdr:spPr>
        <a:xfrm>
          <a:off x="6226175" y="97790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ED712DB6-4831-4BDD-B4B9-867A6BE7381A}"/>
            </a:ext>
          </a:extLst>
        </xdr:cNvPr>
        <xdr:cNvSpPr/>
      </xdr:nvSpPr>
      <xdr:spPr>
        <a:xfrm>
          <a:off x="9988550" y="349250"/>
          <a:ext cx="1371600" cy="10572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3C1B9AA-6B7D-4D36-944F-3A458D15C21C}"/>
            </a:ext>
          </a:extLst>
        </xdr:cNvPr>
        <xdr:cNvSpPr/>
      </xdr:nvSpPr>
      <xdr:spPr>
        <a:xfrm>
          <a:off x="10217150" y="406400"/>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0B5E9D3-8003-4D40-932F-466B931902F6}"/>
            </a:ext>
          </a:extLst>
        </xdr:cNvPr>
        <xdr:cNvSpPr/>
      </xdr:nvSpPr>
      <xdr:spPr>
        <a:xfrm>
          <a:off x="10217150" y="51117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53CB838-7F2F-4831-A2F5-2838A840FE65}"/>
            </a:ext>
          </a:extLst>
        </xdr:cNvPr>
        <xdr:cNvSpPr/>
      </xdr:nvSpPr>
      <xdr:spPr>
        <a:xfrm>
          <a:off x="10217150" y="83502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292BFF9-D6A6-4DDC-9E34-C7A8AF2AEA79}"/>
            </a:ext>
          </a:extLst>
        </xdr:cNvPr>
        <xdr:cNvCxnSpPr/>
      </xdr:nvCxnSpPr>
      <xdr:spPr>
        <a:xfrm flipH="1">
          <a:off x="10055225" y="482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ECBF261-BA95-480E-AAE7-706E468C1EFF}"/>
            </a:ext>
          </a:extLst>
        </xdr:cNvPr>
        <xdr:cNvSpPr/>
      </xdr:nvSpPr>
      <xdr:spPr>
        <a:xfrm>
          <a:off x="10106025" y="463550"/>
          <a:ext cx="104775" cy="190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3CB93D1-10D9-4396-8ECA-4753C00B05F4}"/>
            </a:ext>
          </a:extLst>
        </xdr:cNvPr>
        <xdr:cNvSpPr/>
      </xdr:nvSpPr>
      <xdr:spPr>
        <a:xfrm>
          <a:off x="10106025" y="6064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A215A3F-4449-4F21-85C4-B3382CE8C5E3}"/>
            </a:ext>
          </a:extLst>
        </xdr:cNvPr>
        <xdr:cNvCxnSpPr/>
      </xdr:nvCxnSpPr>
      <xdr:spPr>
        <a:xfrm>
          <a:off x="10153650" y="8350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BF766FD-5EA4-4080-BC6F-E12C90765226}"/>
            </a:ext>
          </a:extLst>
        </xdr:cNvPr>
        <xdr:cNvCxnSpPr/>
      </xdr:nvCxnSpPr>
      <xdr:spPr>
        <a:xfrm>
          <a:off x="10074275" y="83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FC75A88-A46E-4791-B041-3E311D88922A}"/>
            </a:ext>
          </a:extLst>
        </xdr:cNvPr>
        <xdr:cNvCxnSpPr/>
      </xdr:nvCxnSpPr>
      <xdr:spPr>
        <a:xfrm flipV="1">
          <a:off x="10153650" y="1066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498A59A-3BBD-457E-BAE5-EA909F277D01}"/>
            </a:ext>
          </a:extLst>
        </xdr:cNvPr>
        <xdr:cNvCxnSpPr/>
      </xdr:nvCxnSpPr>
      <xdr:spPr>
        <a:xfrm>
          <a:off x="10074275" y="11969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DF8BBCF-E1D3-4FE9-8792-520A4538E9F1}"/>
            </a:ext>
          </a:extLst>
        </xdr:cNvPr>
        <xdr:cNvSpPr txBox="1"/>
      </xdr:nvSpPr>
      <xdr:spPr>
        <a:xfrm>
          <a:off x="419100" y="1978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B09C16F-AD9C-4E68-9514-279F2ED1549F}"/>
            </a:ext>
          </a:extLst>
        </xdr:cNvPr>
        <xdr:cNvSpPr txBox="1"/>
      </xdr:nvSpPr>
      <xdr:spPr>
        <a:xfrm>
          <a:off x="419100" y="2206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2B2FF49E-955B-4510-BACC-02CC3C3D0B3B}"/>
            </a:ext>
          </a:extLst>
        </xdr:cNvPr>
        <xdr:cNvSpPr txBox="1"/>
      </xdr:nvSpPr>
      <xdr:spPr>
        <a:xfrm>
          <a:off x="419100" y="24352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7A549C14-9E73-4BF7-A17A-7B5A8E1F1561}"/>
            </a:ext>
          </a:extLst>
        </xdr:cNvPr>
        <xdr:cNvSpPr txBox="1"/>
      </xdr:nvSpPr>
      <xdr:spPr>
        <a:xfrm>
          <a:off x="419100" y="26638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6E4C6C2B-F81B-4ADA-BA6A-E5A0D34FCEC3}"/>
            </a:ext>
          </a:extLst>
        </xdr:cNvPr>
        <xdr:cNvSpPr txBox="1"/>
      </xdr:nvSpPr>
      <xdr:spPr>
        <a:xfrm>
          <a:off x="419100" y="28924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6F79777-1804-4DFC-AE52-FD1DCF4A4F15}"/>
            </a:ext>
          </a:extLst>
        </xdr:cNvPr>
        <xdr:cNvSpPr/>
      </xdr:nvSpPr>
      <xdr:spPr>
        <a:xfrm>
          <a:off x="1158875" y="3387725"/>
          <a:ext cx="381952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85BAC55-6144-48B2-AE5C-6C9A62B3EE14}"/>
            </a:ext>
          </a:extLst>
        </xdr:cNvPr>
        <xdr:cNvSpPr/>
      </xdr:nvSpPr>
      <xdr:spPr>
        <a:xfrm>
          <a:off x="1811514" y="36467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91D2DED5-CE9B-4ADB-BE50-BA23942C2109}"/>
            </a:ext>
          </a:extLst>
        </xdr:cNvPr>
        <xdr:cNvSpPr/>
      </xdr:nvSpPr>
      <xdr:spPr>
        <a:xfrm>
          <a:off x="3468364" y="36300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5468A66F-A2E4-4267-A2BC-6A3166A8E65F}"/>
            </a:ext>
          </a:extLst>
        </xdr:cNvPr>
        <xdr:cNvSpPr/>
      </xdr:nvSpPr>
      <xdr:spPr>
        <a:xfrm>
          <a:off x="49307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725D5AC-9DD9-4204-9EAA-9B724699DA41}"/>
            </a:ext>
          </a:extLst>
        </xdr:cNvPr>
        <xdr:cNvSpPr/>
      </xdr:nvSpPr>
      <xdr:spPr>
        <a:xfrm>
          <a:off x="49307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C27C84A-1B53-4265-82DD-A1A5FC4E3DB8}"/>
            </a:ext>
          </a:extLst>
        </xdr:cNvPr>
        <xdr:cNvSpPr/>
      </xdr:nvSpPr>
      <xdr:spPr>
        <a:xfrm>
          <a:off x="63023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2E82A7D2-F243-494D-B9E2-D6127C532CC2}"/>
            </a:ext>
          </a:extLst>
        </xdr:cNvPr>
        <xdr:cNvSpPr/>
      </xdr:nvSpPr>
      <xdr:spPr>
        <a:xfrm>
          <a:off x="63023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94D4324-DCD9-486E-A12E-931E5ECC7FC7}"/>
            </a:ext>
          </a:extLst>
        </xdr:cNvPr>
        <xdr:cNvSpPr/>
      </xdr:nvSpPr>
      <xdr:spPr>
        <a:xfrm>
          <a:off x="77978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B399555-627F-49ED-B6EB-9A856F7F32C0}"/>
            </a:ext>
          </a:extLst>
        </xdr:cNvPr>
        <xdr:cNvSpPr/>
      </xdr:nvSpPr>
      <xdr:spPr>
        <a:xfrm>
          <a:off x="77978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DF59DF9-FFB2-44EB-9D4A-DD15140B1A98}"/>
            </a:ext>
          </a:extLst>
        </xdr:cNvPr>
        <xdr:cNvSpPr/>
      </xdr:nvSpPr>
      <xdr:spPr>
        <a:xfrm>
          <a:off x="1158875" y="39497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E8D0F50E-B9BB-4017-A11B-0EB800AB5844}"/>
            </a:ext>
          </a:extLst>
        </xdr:cNvPr>
        <xdr:cNvSpPr/>
      </xdr:nvSpPr>
      <xdr:spPr>
        <a:xfrm>
          <a:off x="5226050"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D4063D5-A2E6-4692-B413-AB6032408016}"/>
            </a:ext>
          </a:extLst>
        </xdr:cNvPr>
        <xdr:cNvSpPr/>
      </xdr:nvSpPr>
      <xdr:spPr>
        <a:xfrm>
          <a:off x="5226050"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8981924-A992-4282-AE35-419C21553EB6}"/>
            </a:ext>
          </a:extLst>
        </xdr:cNvPr>
        <xdr:cNvSpPr txBox="1"/>
      </xdr:nvSpPr>
      <xdr:spPr>
        <a:xfrm>
          <a:off x="5283200"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本市の有形固定資産減価償却率は類似団体と比較して、低い水準となっています。　この中で類似団体と比較して有形固定資産減価償却率が高くなっている施設には、</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、などがあり、低くなっている施設には、</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道路</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本市では、施設の老朽化の進行に対しては、「公共施設管理基本方針」や、施設ごとの「保全・更新計画」に沿って、長寿命化を基本とした計画的かつ効果的な保全更新を着実に進めています。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また、公共施設が提供する機能・サービスの持続的な維持・向上のため、施設の規模・数量、質、保全更新コスト等の適正化を進めていきます。　</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D39A1BD-0678-46A4-87DA-0FCAEFDE2E42}"/>
            </a:ext>
          </a:extLst>
        </xdr:cNvPr>
        <xdr:cNvSpPr txBox="1"/>
      </xdr:nvSpPr>
      <xdr:spPr>
        <a:xfrm>
          <a:off x="11303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3D3A8FD-E37E-4C2E-813B-292A2CEBB0FC}"/>
            </a:ext>
          </a:extLst>
        </xdr:cNvPr>
        <xdr:cNvCxnSpPr/>
      </xdr:nvCxnSpPr>
      <xdr:spPr>
        <a:xfrm>
          <a:off x="1158875" y="59880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D2FDF5D3-D1A8-4C12-8429-8118DBA9B629}"/>
            </a:ext>
          </a:extLst>
        </xdr:cNvPr>
        <xdr:cNvSpPr txBox="1"/>
      </xdr:nvSpPr>
      <xdr:spPr>
        <a:xfrm>
          <a:off x="789956" y="59037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D0874BED-64AA-4432-972E-01BFEB0CC99E}"/>
            </a:ext>
          </a:extLst>
        </xdr:cNvPr>
        <xdr:cNvCxnSpPr/>
      </xdr:nvCxnSpPr>
      <xdr:spPr>
        <a:xfrm>
          <a:off x="1158875" y="55880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C32103C1-5E7C-49E4-A72E-EC1E57A3073A}"/>
            </a:ext>
          </a:extLst>
        </xdr:cNvPr>
        <xdr:cNvSpPr txBox="1"/>
      </xdr:nvSpPr>
      <xdr:spPr>
        <a:xfrm>
          <a:off x="789956" y="5503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8DF2CD22-5B01-4E40-A6C9-A2F643469713}"/>
            </a:ext>
          </a:extLst>
        </xdr:cNvPr>
        <xdr:cNvCxnSpPr/>
      </xdr:nvCxnSpPr>
      <xdr:spPr>
        <a:xfrm>
          <a:off x="1158875" y="5178425"/>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CE80B2F-287C-467A-9311-20C745AA65BB}"/>
            </a:ext>
          </a:extLst>
        </xdr:cNvPr>
        <xdr:cNvSpPr txBox="1"/>
      </xdr:nvSpPr>
      <xdr:spPr>
        <a:xfrm>
          <a:off x="789956" y="5084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EB28029A-18C0-4F9B-85E5-5509F837D4C3}"/>
            </a:ext>
          </a:extLst>
        </xdr:cNvPr>
        <xdr:cNvCxnSpPr/>
      </xdr:nvCxnSpPr>
      <xdr:spPr>
        <a:xfrm>
          <a:off x="1158875" y="47688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8470C7B3-60A9-4DDD-A08E-81279A0B82FE}"/>
            </a:ext>
          </a:extLst>
        </xdr:cNvPr>
        <xdr:cNvSpPr txBox="1"/>
      </xdr:nvSpPr>
      <xdr:spPr>
        <a:xfrm>
          <a:off x="789956" y="4684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22780E91-21E9-44F2-8295-DB08DA8FC821}"/>
            </a:ext>
          </a:extLst>
        </xdr:cNvPr>
        <xdr:cNvCxnSpPr/>
      </xdr:nvCxnSpPr>
      <xdr:spPr>
        <a:xfrm>
          <a:off x="1158875" y="4368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5FC7F1-202B-4A4B-A6EC-80EDD2A9B9D9}"/>
            </a:ext>
          </a:extLst>
        </xdr:cNvPr>
        <xdr:cNvSpPr txBox="1"/>
      </xdr:nvSpPr>
      <xdr:spPr>
        <a:xfrm>
          <a:off x="789956" y="4274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330B2F69-5544-4CCD-8C87-B636E4480D1E}"/>
            </a:ext>
          </a:extLst>
        </xdr:cNvPr>
        <xdr:cNvCxnSpPr/>
      </xdr:nvCxnSpPr>
      <xdr:spPr>
        <a:xfrm>
          <a:off x="1158875" y="39497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3D4A2DB-0B83-4136-B5CB-8D4395FE95FB}"/>
            </a:ext>
          </a:extLst>
        </xdr:cNvPr>
        <xdr:cNvSpPr txBox="1"/>
      </xdr:nvSpPr>
      <xdr:spPr>
        <a:xfrm>
          <a:off x="789956" y="386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FA7A964E-6EAC-4BCE-AADE-B86ABCB3F950}"/>
            </a:ext>
          </a:extLst>
        </xdr:cNvPr>
        <xdr:cNvSpPr/>
      </xdr:nvSpPr>
      <xdr:spPr>
        <a:xfrm>
          <a:off x="1158875" y="39497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10033</xdr:rowOff>
    </xdr:from>
    <xdr:to>
      <xdr:col>23</xdr:col>
      <xdr:colOff>85090</xdr:colOff>
      <xdr:row>35</xdr:row>
      <xdr:rowOff>11557</xdr:rowOff>
    </xdr:to>
    <xdr:cxnSp macro="">
      <xdr:nvCxnSpPr>
        <xdr:cNvPr id="63" name="直線コネクタ 62">
          <a:extLst>
            <a:ext uri="{FF2B5EF4-FFF2-40B4-BE49-F238E27FC236}">
              <a16:creationId xmlns:a16="http://schemas.microsoft.com/office/drawing/2014/main" id="{E49F193A-AA12-4842-8B8C-EE07FC3D86DF}"/>
            </a:ext>
          </a:extLst>
        </xdr:cNvPr>
        <xdr:cNvCxnSpPr/>
      </xdr:nvCxnSpPr>
      <xdr:spPr>
        <a:xfrm flipV="1">
          <a:off x="4306570" y="4378833"/>
          <a:ext cx="1270" cy="129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15384</xdr:rowOff>
    </xdr:from>
    <xdr:ext cx="405111" cy="259045"/>
    <xdr:sp macro="" textlink="">
      <xdr:nvSpPr>
        <xdr:cNvPr id="64" name="有形固定資産減価償却率最小値テキスト">
          <a:extLst>
            <a:ext uri="{FF2B5EF4-FFF2-40B4-BE49-F238E27FC236}">
              <a16:creationId xmlns:a16="http://schemas.microsoft.com/office/drawing/2014/main" id="{5C8D7D8A-1FAB-45FD-A4D4-261FDA0A9CAA}"/>
            </a:ext>
          </a:extLst>
        </xdr:cNvPr>
        <xdr:cNvSpPr txBox="1"/>
      </xdr:nvSpPr>
      <xdr:spPr>
        <a:xfrm>
          <a:off x="4359275"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11557</xdr:rowOff>
    </xdr:from>
    <xdr:to>
      <xdr:col>23</xdr:col>
      <xdr:colOff>174625</xdr:colOff>
      <xdr:row>35</xdr:row>
      <xdr:rowOff>11557</xdr:rowOff>
    </xdr:to>
    <xdr:cxnSp macro="">
      <xdr:nvCxnSpPr>
        <xdr:cNvPr id="65" name="直線コネクタ 64">
          <a:extLst>
            <a:ext uri="{FF2B5EF4-FFF2-40B4-BE49-F238E27FC236}">
              <a16:creationId xmlns:a16="http://schemas.microsoft.com/office/drawing/2014/main" id="{F0389601-2F62-4C94-9FB3-C892ED1A202C}"/>
            </a:ext>
          </a:extLst>
        </xdr:cNvPr>
        <xdr:cNvCxnSpPr/>
      </xdr:nvCxnSpPr>
      <xdr:spPr>
        <a:xfrm>
          <a:off x="4216400" y="5675757"/>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128160</xdr:rowOff>
    </xdr:from>
    <xdr:ext cx="405111" cy="259045"/>
    <xdr:sp macro="" textlink="">
      <xdr:nvSpPr>
        <xdr:cNvPr id="66" name="有形固定資産減価償却率最大値テキスト">
          <a:extLst>
            <a:ext uri="{FF2B5EF4-FFF2-40B4-BE49-F238E27FC236}">
              <a16:creationId xmlns:a16="http://schemas.microsoft.com/office/drawing/2014/main" id="{488FD4B0-A266-497A-B78A-EAAF2E313EA0}"/>
            </a:ext>
          </a:extLst>
        </xdr:cNvPr>
        <xdr:cNvSpPr txBox="1"/>
      </xdr:nvSpPr>
      <xdr:spPr>
        <a:xfrm>
          <a:off x="4359275" y="4173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10033</xdr:rowOff>
    </xdr:from>
    <xdr:to>
      <xdr:col>23</xdr:col>
      <xdr:colOff>174625</xdr:colOff>
      <xdr:row>27</xdr:row>
      <xdr:rowOff>10033</xdr:rowOff>
    </xdr:to>
    <xdr:cxnSp macro="">
      <xdr:nvCxnSpPr>
        <xdr:cNvPr id="67" name="直線コネクタ 66">
          <a:extLst>
            <a:ext uri="{FF2B5EF4-FFF2-40B4-BE49-F238E27FC236}">
              <a16:creationId xmlns:a16="http://schemas.microsoft.com/office/drawing/2014/main" id="{F22E213C-17EE-4DD3-B712-9AB0D1F71134}"/>
            </a:ext>
          </a:extLst>
        </xdr:cNvPr>
        <xdr:cNvCxnSpPr/>
      </xdr:nvCxnSpPr>
      <xdr:spPr>
        <a:xfrm>
          <a:off x="4216400" y="4378833"/>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20464</xdr:rowOff>
    </xdr:from>
    <xdr:ext cx="405111" cy="259045"/>
    <xdr:sp macro="" textlink="">
      <xdr:nvSpPr>
        <xdr:cNvPr id="68" name="有形固定資産減価償却率平均値テキスト">
          <a:extLst>
            <a:ext uri="{FF2B5EF4-FFF2-40B4-BE49-F238E27FC236}">
              <a16:creationId xmlns:a16="http://schemas.microsoft.com/office/drawing/2014/main" id="{692703F9-8093-4D78-B47D-F8D33945C1DD}"/>
            </a:ext>
          </a:extLst>
        </xdr:cNvPr>
        <xdr:cNvSpPr txBox="1"/>
      </xdr:nvSpPr>
      <xdr:spPr>
        <a:xfrm>
          <a:off x="4359275" y="5040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42037</xdr:rowOff>
    </xdr:from>
    <xdr:to>
      <xdr:col>23</xdr:col>
      <xdr:colOff>136525</xdr:colOff>
      <xdr:row>31</xdr:row>
      <xdr:rowOff>143637</xdr:rowOff>
    </xdr:to>
    <xdr:sp macro="" textlink="">
      <xdr:nvSpPr>
        <xdr:cNvPr id="69" name="フローチャート: 判断 68">
          <a:extLst>
            <a:ext uri="{FF2B5EF4-FFF2-40B4-BE49-F238E27FC236}">
              <a16:creationId xmlns:a16="http://schemas.microsoft.com/office/drawing/2014/main" id="{40E5548F-E922-49C5-ADF7-159D92B949EF}"/>
            </a:ext>
          </a:extLst>
        </xdr:cNvPr>
        <xdr:cNvSpPr/>
      </xdr:nvSpPr>
      <xdr:spPr>
        <a:xfrm>
          <a:off x="4254500" y="50648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144399</xdr:rowOff>
    </xdr:from>
    <xdr:to>
      <xdr:col>19</xdr:col>
      <xdr:colOff>187325</xdr:colOff>
      <xdr:row>31</xdr:row>
      <xdr:rowOff>74549</xdr:rowOff>
    </xdr:to>
    <xdr:sp macro="" textlink="">
      <xdr:nvSpPr>
        <xdr:cNvPr id="70" name="フローチャート: 判断 69">
          <a:extLst>
            <a:ext uri="{FF2B5EF4-FFF2-40B4-BE49-F238E27FC236}">
              <a16:creationId xmlns:a16="http://schemas.microsoft.com/office/drawing/2014/main" id="{7EA729FE-4518-409C-B3AD-B6CA6FC25386}"/>
            </a:ext>
          </a:extLst>
        </xdr:cNvPr>
        <xdr:cNvSpPr/>
      </xdr:nvSpPr>
      <xdr:spPr>
        <a:xfrm>
          <a:off x="3616325" y="499897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101219</xdr:rowOff>
    </xdr:from>
    <xdr:to>
      <xdr:col>15</xdr:col>
      <xdr:colOff>187325</xdr:colOff>
      <xdr:row>31</xdr:row>
      <xdr:rowOff>31369</xdr:rowOff>
    </xdr:to>
    <xdr:sp macro="" textlink="">
      <xdr:nvSpPr>
        <xdr:cNvPr id="71" name="フローチャート: 判断 70">
          <a:extLst>
            <a:ext uri="{FF2B5EF4-FFF2-40B4-BE49-F238E27FC236}">
              <a16:creationId xmlns:a16="http://schemas.microsoft.com/office/drawing/2014/main" id="{0A963355-98DE-4174-AB14-01C31627D552}"/>
            </a:ext>
          </a:extLst>
        </xdr:cNvPr>
        <xdr:cNvSpPr/>
      </xdr:nvSpPr>
      <xdr:spPr>
        <a:xfrm>
          <a:off x="2930525" y="496214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23495</xdr:rowOff>
    </xdr:from>
    <xdr:to>
      <xdr:col>11</xdr:col>
      <xdr:colOff>187325</xdr:colOff>
      <xdr:row>30</xdr:row>
      <xdr:rowOff>125095</xdr:rowOff>
    </xdr:to>
    <xdr:sp macro="" textlink="">
      <xdr:nvSpPr>
        <xdr:cNvPr id="72" name="フローチャート: 判断 71">
          <a:extLst>
            <a:ext uri="{FF2B5EF4-FFF2-40B4-BE49-F238E27FC236}">
              <a16:creationId xmlns:a16="http://schemas.microsoft.com/office/drawing/2014/main" id="{38381625-8413-436A-AC1F-FA13C27CA900}"/>
            </a:ext>
          </a:extLst>
        </xdr:cNvPr>
        <xdr:cNvSpPr/>
      </xdr:nvSpPr>
      <xdr:spPr>
        <a:xfrm>
          <a:off x="2244725" y="48844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108585</xdr:rowOff>
    </xdr:from>
    <xdr:to>
      <xdr:col>7</xdr:col>
      <xdr:colOff>187325</xdr:colOff>
      <xdr:row>30</xdr:row>
      <xdr:rowOff>38735</xdr:rowOff>
    </xdr:to>
    <xdr:sp macro="" textlink="">
      <xdr:nvSpPr>
        <xdr:cNvPr id="73" name="フローチャート: 判断 72">
          <a:extLst>
            <a:ext uri="{FF2B5EF4-FFF2-40B4-BE49-F238E27FC236}">
              <a16:creationId xmlns:a16="http://schemas.microsoft.com/office/drawing/2014/main" id="{929BA8D0-653E-4828-B8F9-709B1236B0D8}"/>
            </a:ext>
          </a:extLst>
        </xdr:cNvPr>
        <xdr:cNvSpPr/>
      </xdr:nvSpPr>
      <xdr:spPr>
        <a:xfrm>
          <a:off x="1558925" y="48012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8A55CBA9-64A8-4CEB-A202-1502C68DC574}"/>
            </a:ext>
          </a:extLst>
        </xdr:cNvPr>
        <xdr:cNvSpPr txBox="1"/>
      </xdr:nvSpPr>
      <xdr:spPr>
        <a:xfrm>
          <a:off x="4149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77FAE87D-D29E-4DC5-B35E-570070F27C27}"/>
            </a:ext>
          </a:extLst>
        </xdr:cNvPr>
        <xdr:cNvSpPr txBox="1"/>
      </xdr:nvSpPr>
      <xdr:spPr>
        <a:xfrm>
          <a:off x="35115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0E591F5-8887-4586-823D-C6940DEC31DA}"/>
            </a:ext>
          </a:extLst>
        </xdr:cNvPr>
        <xdr:cNvSpPr txBox="1"/>
      </xdr:nvSpPr>
      <xdr:spPr>
        <a:xfrm>
          <a:off x="28257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0236EC4-2CAE-4988-A26E-420CAFD2EE89}"/>
            </a:ext>
          </a:extLst>
        </xdr:cNvPr>
        <xdr:cNvSpPr txBox="1"/>
      </xdr:nvSpPr>
      <xdr:spPr>
        <a:xfrm>
          <a:off x="21399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352C8263-A342-416E-ACE8-AEA08911148D}"/>
            </a:ext>
          </a:extLst>
        </xdr:cNvPr>
        <xdr:cNvSpPr txBox="1"/>
      </xdr:nvSpPr>
      <xdr:spPr>
        <a:xfrm>
          <a:off x="145415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130683</xdr:rowOff>
    </xdr:from>
    <xdr:to>
      <xdr:col>23</xdr:col>
      <xdr:colOff>136525</xdr:colOff>
      <xdr:row>27</xdr:row>
      <xdr:rowOff>60833</xdr:rowOff>
    </xdr:to>
    <xdr:sp macro="" textlink="">
      <xdr:nvSpPr>
        <xdr:cNvPr id="79" name="楕円 78">
          <a:extLst>
            <a:ext uri="{FF2B5EF4-FFF2-40B4-BE49-F238E27FC236}">
              <a16:creationId xmlns:a16="http://schemas.microsoft.com/office/drawing/2014/main" id="{32EF1AA1-4C88-46C7-8B76-B01BBCCD8A5C}"/>
            </a:ext>
          </a:extLst>
        </xdr:cNvPr>
        <xdr:cNvSpPr/>
      </xdr:nvSpPr>
      <xdr:spPr>
        <a:xfrm>
          <a:off x="4254500" y="434073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83710</xdr:rowOff>
    </xdr:from>
    <xdr:ext cx="405111" cy="259045"/>
    <xdr:sp macro="" textlink="">
      <xdr:nvSpPr>
        <xdr:cNvPr id="80" name="有形固定資産減価償却率該当値テキスト">
          <a:extLst>
            <a:ext uri="{FF2B5EF4-FFF2-40B4-BE49-F238E27FC236}">
              <a16:creationId xmlns:a16="http://schemas.microsoft.com/office/drawing/2014/main" id="{AE6988E5-8C31-435F-B0FB-C9E426C643A7}"/>
            </a:ext>
          </a:extLst>
        </xdr:cNvPr>
        <xdr:cNvSpPr txBox="1"/>
      </xdr:nvSpPr>
      <xdr:spPr>
        <a:xfrm>
          <a:off x="4359275" y="4296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139319</xdr:rowOff>
    </xdr:from>
    <xdr:to>
      <xdr:col>19</xdr:col>
      <xdr:colOff>187325</xdr:colOff>
      <xdr:row>27</xdr:row>
      <xdr:rowOff>69469</xdr:rowOff>
    </xdr:to>
    <xdr:sp macro="" textlink="">
      <xdr:nvSpPr>
        <xdr:cNvPr id="81" name="楕円 80">
          <a:extLst>
            <a:ext uri="{FF2B5EF4-FFF2-40B4-BE49-F238E27FC236}">
              <a16:creationId xmlns:a16="http://schemas.microsoft.com/office/drawing/2014/main" id="{A48DDB22-C274-46EC-9D5D-BF7F928445A0}"/>
            </a:ext>
          </a:extLst>
        </xdr:cNvPr>
        <xdr:cNvSpPr/>
      </xdr:nvSpPr>
      <xdr:spPr>
        <a:xfrm>
          <a:off x="3616325" y="435254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10033</xdr:rowOff>
    </xdr:from>
    <xdr:to>
      <xdr:col>23</xdr:col>
      <xdr:colOff>85725</xdr:colOff>
      <xdr:row>27</xdr:row>
      <xdr:rowOff>18669</xdr:rowOff>
    </xdr:to>
    <xdr:cxnSp macro="">
      <xdr:nvCxnSpPr>
        <xdr:cNvPr id="82" name="直線コネクタ 81">
          <a:extLst>
            <a:ext uri="{FF2B5EF4-FFF2-40B4-BE49-F238E27FC236}">
              <a16:creationId xmlns:a16="http://schemas.microsoft.com/office/drawing/2014/main" id="{4E7A3629-FCB8-4585-A47C-ACFEE06CDEB8}"/>
            </a:ext>
          </a:extLst>
        </xdr:cNvPr>
        <xdr:cNvCxnSpPr/>
      </xdr:nvCxnSpPr>
      <xdr:spPr>
        <a:xfrm flipV="1">
          <a:off x="3673475" y="4378833"/>
          <a:ext cx="62865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54229</xdr:rowOff>
    </xdr:from>
    <xdr:to>
      <xdr:col>15</xdr:col>
      <xdr:colOff>187325</xdr:colOff>
      <xdr:row>27</xdr:row>
      <xdr:rowOff>155829</xdr:rowOff>
    </xdr:to>
    <xdr:sp macro="" textlink="">
      <xdr:nvSpPr>
        <xdr:cNvPr id="83" name="楕円 82">
          <a:extLst>
            <a:ext uri="{FF2B5EF4-FFF2-40B4-BE49-F238E27FC236}">
              <a16:creationId xmlns:a16="http://schemas.microsoft.com/office/drawing/2014/main" id="{8559DA0B-7092-48E5-9E51-24BADA7614E3}"/>
            </a:ext>
          </a:extLst>
        </xdr:cNvPr>
        <xdr:cNvSpPr/>
      </xdr:nvSpPr>
      <xdr:spPr>
        <a:xfrm>
          <a:off x="2930525" y="442620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18669</xdr:rowOff>
    </xdr:from>
    <xdr:to>
      <xdr:col>19</xdr:col>
      <xdr:colOff>136525</xdr:colOff>
      <xdr:row>27</xdr:row>
      <xdr:rowOff>105029</xdr:rowOff>
    </xdr:to>
    <xdr:cxnSp macro="">
      <xdr:nvCxnSpPr>
        <xdr:cNvPr id="84" name="直線コネクタ 83">
          <a:extLst>
            <a:ext uri="{FF2B5EF4-FFF2-40B4-BE49-F238E27FC236}">
              <a16:creationId xmlns:a16="http://schemas.microsoft.com/office/drawing/2014/main" id="{2DD60E60-6DA5-4984-81EB-936596A0A497}"/>
            </a:ext>
          </a:extLst>
        </xdr:cNvPr>
        <xdr:cNvCxnSpPr/>
      </xdr:nvCxnSpPr>
      <xdr:spPr>
        <a:xfrm flipV="1">
          <a:off x="2987675" y="4390644"/>
          <a:ext cx="685800" cy="8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122047</xdr:rowOff>
    </xdr:from>
    <xdr:to>
      <xdr:col>11</xdr:col>
      <xdr:colOff>187325</xdr:colOff>
      <xdr:row>27</xdr:row>
      <xdr:rowOff>52197</xdr:rowOff>
    </xdr:to>
    <xdr:sp macro="" textlink="">
      <xdr:nvSpPr>
        <xdr:cNvPr id="85" name="楕円 84">
          <a:extLst>
            <a:ext uri="{FF2B5EF4-FFF2-40B4-BE49-F238E27FC236}">
              <a16:creationId xmlns:a16="http://schemas.microsoft.com/office/drawing/2014/main" id="{EF0E4977-E5C0-4729-A9BB-AB2D805E88D2}"/>
            </a:ext>
          </a:extLst>
        </xdr:cNvPr>
        <xdr:cNvSpPr/>
      </xdr:nvSpPr>
      <xdr:spPr>
        <a:xfrm>
          <a:off x="2244725" y="4335272"/>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1397</xdr:rowOff>
    </xdr:from>
    <xdr:to>
      <xdr:col>15</xdr:col>
      <xdr:colOff>136525</xdr:colOff>
      <xdr:row>27</xdr:row>
      <xdr:rowOff>105029</xdr:rowOff>
    </xdr:to>
    <xdr:cxnSp macro="">
      <xdr:nvCxnSpPr>
        <xdr:cNvPr id="86" name="直線コネクタ 85">
          <a:extLst>
            <a:ext uri="{FF2B5EF4-FFF2-40B4-BE49-F238E27FC236}">
              <a16:creationId xmlns:a16="http://schemas.microsoft.com/office/drawing/2014/main" id="{ADE66616-D4C9-4259-A770-6D86E164DCD8}"/>
            </a:ext>
          </a:extLst>
        </xdr:cNvPr>
        <xdr:cNvCxnSpPr/>
      </xdr:nvCxnSpPr>
      <xdr:spPr>
        <a:xfrm>
          <a:off x="2301875" y="4373372"/>
          <a:ext cx="685800" cy="10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61595</xdr:rowOff>
    </xdr:from>
    <xdr:to>
      <xdr:col>7</xdr:col>
      <xdr:colOff>187325</xdr:colOff>
      <xdr:row>26</xdr:row>
      <xdr:rowOff>163195</xdr:rowOff>
    </xdr:to>
    <xdr:sp macro="" textlink="">
      <xdr:nvSpPr>
        <xdr:cNvPr id="87" name="楕円 86">
          <a:extLst>
            <a:ext uri="{FF2B5EF4-FFF2-40B4-BE49-F238E27FC236}">
              <a16:creationId xmlns:a16="http://schemas.microsoft.com/office/drawing/2014/main" id="{C2333AF2-4972-4B36-8F47-FBFCF54C0AD9}"/>
            </a:ext>
          </a:extLst>
        </xdr:cNvPr>
        <xdr:cNvSpPr/>
      </xdr:nvSpPr>
      <xdr:spPr>
        <a:xfrm>
          <a:off x="1558925" y="42748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112395</xdr:rowOff>
    </xdr:from>
    <xdr:to>
      <xdr:col>11</xdr:col>
      <xdr:colOff>136525</xdr:colOff>
      <xdr:row>27</xdr:row>
      <xdr:rowOff>1397</xdr:rowOff>
    </xdr:to>
    <xdr:cxnSp macro="">
      <xdr:nvCxnSpPr>
        <xdr:cNvPr id="88" name="直線コネクタ 87">
          <a:extLst>
            <a:ext uri="{FF2B5EF4-FFF2-40B4-BE49-F238E27FC236}">
              <a16:creationId xmlns:a16="http://schemas.microsoft.com/office/drawing/2014/main" id="{951B86E3-E510-4811-9CEA-BD96416258FC}"/>
            </a:ext>
          </a:extLst>
        </xdr:cNvPr>
        <xdr:cNvCxnSpPr/>
      </xdr:nvCxnSpPr>
      <xdr:spPr>
        <a:xfrm>
          <a:off x="1616075" y="4322445"/>
          <a:ext cx="6858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65676</xdr:rowOff>
    </xdr:from>
    <xdr:ext cx="405111" cy="259045"/>
    <xdr:sp macro="" textlink="">
      <xdr:nvSpPr>
        <xdr:cNvPr id="89" name="n_1aveValue有形固定資産減価償却率">
          <a:extLst>
            <a:ext uri="{FF2B5EF4-FFF2-40B4-BE49-F238E27FC236}">
              <a16:creationId xmlns:a16="http://schemas.microsoft.com/office/drawing/2014/main" id="{DCF7A415-CB9F-4A0B-A639-54B0C6F3B0E3}"/>
            </a:ext>
          </a:extLst>
        </xdr:cNvPr>
        <xdr:cNvSpPr txBox="1"/>
      </xdr:nvSpPr>
      <xdr:spPr>
        <a:xfrm>
          <a:off x="3474094" y="5088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22496</xdr:rowOff>
    </xdr:from>
    <xdr:ext cx="405111" cy="259045"/>
    <xdr:sp macro="" textlink="">
      <xdr:nvSpPr>
        <xdr:cNvPr id="90" name="n_2aveValue有形固定資産減価償却率">
          <a:extLst>
            <a:ext uri="{FF2B5EF4-FFF2-40B4-BE49-F238E27FC236}">
              <a16:creationId xmlns:a16="http://schemas.microsoft.com/office/drawing/2014/main" id="{A16161DE-9C10-4A34-BF6A-1FA64457F819}"/>
            </a:ext>
          </a:extLst>
        </xdr:cNvPr>
        <xdr:cNvSpPr txBox="1"/>
      </xdr:nvSpPr>
      <xdr:spPr>
        <a:xfrm>
          <a:off x="2797819" y="504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116222</xdr:rowOff>
    </xdr:from>
    <xdr:ext cx="405111" cy="259045"/>
    <xdr:sp macro="" textlink="">
      <xdr:nvSpPr>
        <xdr:cNvPr id="91" name="n_3aveValue有形固定資産減価償却率">
          <a:extLst>
            <a:ext uri="{FF2B5EF4-FFF2-40B4-BE49-F238E27FC236}">
              <a16:creationId xmlns:a16="http://schemas.microsoft.com/office/drawing/2014/main" id="{C787BB10-B9FA-47D3-BB6E-5D6CCCEED25C}"/>
            </a:ext>
          </a:extLst>
        </xdr:cNvPr>
        <xdr:cNvSpPr txBox="1"/>
      </xdr:nvSpPr>
      <xdr:spPr>
        <a:xfrm>
          <a:off x="2112019" y="4973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29862</xdr:rowOff>
    </xdr:from>
    <xdr:ext cx="405111" cy="259045"/>
    <xdr:sp macro="" textlink="">
      <xdr:nvSpPr>
        <xdr:cNvPr id="92" name="n_4aveValue有形固定資産減価償却率">
          <a:extLst>
            <a:ext uri="{FF2B5EF4-FFF2-40B4-BE49-F238E27FC236}">
              <a16:creationId xmlns:a16="http://schemas.microsoft.com/office/drawing/2014/main" id="{954DD61A-2C39-42B2-8ECA-49AB8FAD7035}"/>
            </a:ext>
          </a:extLst>
        </xdr:cNvPr>
        <xdr:cNvSpPr txBox="1"/>
      </xdr:nvSpPr>
      <xdr:spPr>
        <a:xfrm>
          <a:off x="1426219" y="4884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85996</xdr:rowOff>
    </xdr:from>
    <xdr:ext cx="405111" cy="259045"/>
    <xdr:sp macro="" textlink="">
      <xdr:nvSpPr>
        <xdr:cNvPr id="93" name="n_1mainValue有形固定資産減価償却率">
          <a:extLst>
            <a:ext uri="{FF2B5EF4-FFF2-40B4-BE49-F238E27FC236}">
              <a16:creationId xmlns:a16="http://schemas.microsoft.com/office/drawing/2014/main" id="{2F3CBD2E-D79D-498E-83E9-28DDF8F3705C}"/>
            </a:ext>
          </a:extLst>
        </xdr:cNvPr>
        <xdr:cNvSpPr txBox="1"/>
      </xdr:nvSpPr>
      <xdr:spPr>
        <a:xfrm>
          <a:off x="3474094" y="413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906</xdr:rowOff>
    </xdr:from>
    <xdr:ext cx="405111" cy="259045"/>
    <xdr:sp macro="" textlink="">
      <xdr:nvSpPr>
        <xdr:cNvPr id="94" name="n_2mainValue有形固定資産減価償却率">
          <a:extLst>
            <a:ext uri="{FF2B5EF4-FFF2-40B4-BE49-F238E27FC236}">
              <a16:creationId xmlns:a16="http://schemas.microsoft.com/office/drawing/2014/main" id="{DAF08B8C-ED22-4484-9613-B58BB43C761F}"/>
            </a:ext>
          </a:extLst>
        </xdr:cNvPr>
        <xdr:cNvSpPr txBox="1"/>
      </xdr:nvSpPr>
      <xdr:spPr>
        <a:xfrm>
          <a:off x="2797819" y="421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68724</xdr:rowOff>
    </xdr:from>
    <xdr:ext cx="405111" cy="259045"/>
    <xdr:sp macro="" textlink="">
      <xdr:nvSpPr>
        <xdr:cNvPr id="95" name="n_3mainValue有形固定資産減価償却率">
          <a:extLst>
            <a:ext uri="{FF2B5EF4-FFF2-40B4-BE49-F238E27FC236}">
              <a16:creationId xmlns:a16="http://schemas.microsoft.com/office/drawing/2014/main" id="{47EB2FD3-F915-453A-9104-1DA7770828A8}"/>
            </a:ext>
          </a:extLst>
        </xdr:cNvPr>
        <xdr:cNvSpPr txBox="1"/>
      </xdr:nvSpPr>
      <xdr:spPr>
        <a:xfrm>
          <a:off x="2112019" y="4113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8272</xdr:rowOff>
    </xdr:from>
    <xdr:ext cx="405111" cy="259045"/>
    <xdr:sp macro="" textlink="">
      <xdr:nvSpPr>
        <xdr:cNvPr id="96" name="n_4mainValue有形固定資産減価償却率">
          <a:extLst>
            <a:ext uri="{FF2B5EF4-FFF2-40B4-BE49-F238E27FC236}">
              <a16:creationId xmlns:a16="http://schemas.microsoft.com/office/drawing/2014/main" id="{27C3E1A7-40E9-47DA-984E-4C9D7ABADADE}"/>
            </a:ext>
          </a:extLst>
        </xdr:cNvPr>
        <xdr:cNvSpPr txBox="1"/>
      </xdr:nvSpPr>
      <xdr:spPr>
        <a:xfrm>
          <a:off x="1426219" y="405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2E5FD8BE-64DD-4354-BF60-8EC359A8F2E6}"/>
            </a:ext>
          </a:extLst>
        </xdr:cNvPr>
        <xdr:cNvSpPr/>
      </xdr:nvSpPr>
      <xdr:spPr>
        <a:xfrm>
          <a:off x="10198100" y="3387725"/>
          <a:ext cx="3800475" cy="2000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BA3047D-7175-40C9-A678-C0CCDA631483}"/>
            </a:ext>
          </a:extLst>
        </xdr:cNvPr>
        <xdr:cNvSpPr/>
      </xdr:nvSpPr>
      <xdr:spPr>
        <a:xfrm>
          <a:off x="11154043" y="36467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9" name="正方形/長方形 98">
          <a:extLst>
            <a:ext uri="{FF2B5EF4-FFF2-40B4-BE49-F238E27FC236}">
              <a16:creationId xmlns:a16="http://schemas.microsoft.com/office/drawing/2014/main" id="{479F6AD2-56CF-48A0-A13D-22E9DCD1A428}"/>
            </a:ext>
          </a:extLst>
        </xdr:cNvPr>
        <xdr:cNvSpPr/>
      </xdr:nvSpPr>
      <xdr:spPr>
        <a:xfrm>
          <a:off x="12403169" y="3630071"/>
          <a:ext cx="949262"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[ 1,269.0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2702D818-034D-4DF2-8614-622BAC3544B2}"/>
            </a:ext>
          </a:extLst>
        </xdr:cNvPr>
        <xdr:cNvSpPr/>
      </xdr:nvSpPr>
      <xdr:spPr>
        <a:xfrm>
          <a:off x="139700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B19C6857-DDB7-4EA7-8062-9C2F5E31C671}"/>
            </a:ext>
          </a:extLst>
        </xdr:cNvPr>
        <xdr:cNvSpPr/>
      </xdr:nvSpPr>
      <xdr:spPr>
        <a:xfrm>
          <a:off x="139700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457A4536-D881-4923-8C35-1EAE0A4601B6}"/>
            </a:ext>
          </a:extLst>
        </xdr:cNvPr>
        <xdr:cNvSpPr/>
      </xdr:nvSpPr>
      <xdr:spPr>
        <a:xfrm>
          <a:off x="15341600"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5AA7C224-2A91-4DF9-860A-D2C5FD5CCCBF}"/>
            </a:ext>
          </a:extLst>
        </xdr:cNvPr>
        <xdr:cNvSpPr/>
      </xdr:nvSpPr>
      <xdr:spPr>
        <a:xfrm>
          <a:off x="15341600"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57F8EF0E-0823-4130-9B94-7D637F800E6E}"/>
            </a:ext>
          </a:extLst>
        </xdr:cNvPr>
        <xdr:cNvSpPr/>
      </xdr:nvSpPr>
      <xdr:spPr>
        <a:xfrm>
          <a:off x="16817975" y="3457575"/>
          <a:ext cx="1371600" cy="1968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DD8D4EFA-11BC-4E6A-84C1-7E3D054817B2}"/>
            </a:ext>
          </a:extLst>
        </xdr:cNvPr>
        <xdr:cNvSpPr/>
      </xdr:nvSpPr>
      <xdr:spPr>
        <a:xfrm>
          <a:off x="16817975" y="35877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FC06E875-2358-47E7-B277-FFF3C295D415}"/>
            </a:ext>
          </a:extLst>
        </xdr:cNvPr>
        <xdr:cNvSpPr/>
      </xdr:nvSpPr>
      <xdr:spPr>
        <a:xfrm>
          <a:off x="10198100" y="39497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1D037C75-ADBB-4F28-BCF6-6F6FDA7B93C0}"/>
            </a:ext>
          </a:extLst>
        </xdr:cNvPr>
        <xdr:cNvSpPr/>
      </xdr:nvSpPr>
      <xdr:spPr>
        <a:xfrm>
          <a:off x="14246225" y="39497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5D5804FA-87F4-4DF9-A060-09B6CF3546D7}"/>
            </a:ext>
          </a:extLst>
        </xdr:cNvPr>
        <xdr:cNvSpPr/>
      </xdr:nvSpPr>
      <xdr:spPr>
        <a:xfrm>
          <a:off x="14246225" y="40163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9EEBC1A7-DEDD-4EEC-9F06-FF39401E8814}"/>
            </a:ext>
          </a:extLst>
        </xdr:cNvPr>
        <xdr:cNvSpPr txBox="1"/>
      </xdr:nvSpPr>
      <xdr:spPr>
        <a:xfrm>
          <a:off x="14322425" y="42259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務償還比率は、類似団体と比較して高い水準となっています。これは、近年に地方債を発行しながら公共施設の整備などをすすめた結果、類似団体と比較して将来負担額が高いことなどが考えられます。また、令和２年度は元年度と比較して、公営企業債等繰入見込額の減少に伴い、分子である将来負担額が減少したことに加え、地方消費税交付金の増等による県税交付金の増加に伴い、分母である経常一般財源等が増加したこと等により、比率が減少しました。今後も、債務償還比率などの財政指標について、他都市との比較を行いつつ、「施策の推進と財政の健全性の維持」の両立の観点から、計画的な市債活用や借入金残高の管理など、持続可能な財政運営を進めていきます。</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43217AEA-80D7-4AD4-BEED-461C23349854}"/>
            </a:ext>
          </a:extLst>
        </xdr:cNvPr>
        <xdr:cNvSpPr txBox="1"/>
      </xdr:nvSpPr>
      <xdr:spPr>
        <a:xfrm>
          <a:off x="10160000" y="3768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B2F89E9E-1552-40E5-8743-CF2701D760EE}"/>
            </a:ext>
          </a:extLst>
        </xdr:cNvPr>
        <xdr:cNvCxnSpPr/>
      </xdr:nvCxnSpPr>
      <xdr:spPr>
        <a:xfrm>
          <a:off x="10198100" y="59880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5ED237A7-C7E4-4859-8172-2ED0B69BC4C4}"/>
            </a:ext>
          </a:extLst>
        </xdr:cNvPr>
        <xdr:cNvSpPr txBox="1"/>
      </xdr:nvSpPr>
      <xdr:spPr>
        <a:xfrm>
          <a:off x="9708926" y="59037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4A936744-5B4B-4A2B-BDCA-4BDB45844E50}"/>
            </a:ext>
          </a:extLst>
        </xdr:cNvPr>
        <xdr:cNvCxnSpPr/>
      </xdr:nvCxnSpPr>
      <xdr:spPr>
        <a:xfrm>
          <a:off x="10198100" y="56567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8C155DE4-5C67-4438-8E5C-F5E05B143AFB}"/>
            </a:ext>
          </a:extLst>
        </xdr:cNvPr>
        <xdr:cNvSpPr txBox="1"/>
      </xdr:nvSpPr>
      <xdr:spPr>
        <a:xfrm>
          <a:off x="9708926" y="55629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F4038FCD-43CC-47E7-8139-B3076D41E687}"/>
            </a:ext>
          </a:extLst>
        </xdr:cNvPr>
        <xdr:cNvCxnSpPr/>
      </xdr:nvCxnSpPr>
      <xdr:spPr>
        <a:xfrm>
          <a:off x="10198100" y="53160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6" name="テキスト ボックス 115">
          <a:extLst>
            <a:ext uri="{FF2B5EF4-FFF2-40B4-BE49-F238E27FC236}">
              <a16:creationId xmlns:a16="http://schemas.microsoft.com/office/drawing/2014/main" id="{2A93A929-AC4D-4090-8948-F54C1A38775E}"/>
            </a:ext>
          </a:extLst>
        </xdr:cNvPr>
        <xdr:cNvSpPr txBox="1"/>
      </xdr:nvSpPr>
      <xdr:spPr>
        <a:xfrm>
          <a:off x="9708926" y="52222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C4FC3F9F-F680-46C9-947C-3A722928E1B5}"/>
            </a:ext>
          </a:extLst>
        </xdr:cNvPr>
        <xdr:cNvCxnSpPr/>
      </xdr:nvCxnSpPr>
      <xdr:spPr>
        <a:xfrm>
          <a:off x="10198100" y="49784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8" name="テキスト ボックス 117">
          <a:extLst>
            <a:ext uri="{FF2B5EF4-FFF2-40B4-BE49-F238E27FC236}">
              <a16:creationId xmlns:a16="http://schemas.microsoft.com/office/drawing/2014/main" id="{30B22556-B5C1-4158-BB93-4C13C850226E}"/>
            </a:ext>
          </a:extLst>
        </xdr:cNvPr>
        <xdr:cNvSpPr txBox="1"/>
      </xdr:nvSpPr>
      <xdr:spPr>
        <a:xfrm>
          <a:off x="9708926" y="488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662A276A-1FFE-43E1-A376-750AF63B03CF}"/>
            </a:ext>
          </a:extLst>
        </xdr:cNvPr>
        <xdr:cNvCxnSpPr/>
      </xdr:nvCxnSpPr>
      <xdr:spPr>
        <a:xfrm>
          <a:off x="10198100" y="46376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C5A6CCDC-03F1-4844-9BDB-8764342E90A9}"/>
            </a:ext>
          </a:extLst>
        </xdr:cNvPr>
        <xdr:cNvSpPr txBox="1"/>
      </xdr:nvSpPr>
      <xdr:spPr>
        <a:xfrm>
          <a:off x="9762011" y="45438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35595614-A86F-42BC-9810-4C821598B9B6}"/>
            </a:ext>
          </a:extLst>
        </xdr:cNvPr>
        <xdr:cNvCxnSpPr/>
      </xdr:nvCxnSpPr>
      <xdr:spPr>
        <a:xfrm>
          <a:off x="10198100" y="42968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2" name="テキスト ボックス 121">
          <a:extLst>
            <a:ext uri="{FF2B5EF4-FFF2-40B4-BE49-F238E27FC236}">
              <a16:creationId xmlns:a16="http://schemas.microsoft.com/office/drawing/2014/main" id="{A93E38E7-E8EE-4E9F-AFFC-6D02BC381915}"/>
            </a:ext>
          </a:extLst>
        </xdr:cNvPr>
        <xdr:cNvSpPr txBox="1"/>
      </xdr:nvSpPr>
      <xdr:spPr>
        <a:xfrm>
          <a:off x="9762011" y="42125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2C28912C-29D3-4102-9C6D-65E13371A261}"/>
            </a:ext>
          </a:extLst>
        </xdr:cNvPr>
        <xdr:cNvCxnSpPr/>
      </xdr:nvCxnSpPr>
      <xdr:spPr>
        <a:xfrm>
          <a:off x="10198100" y="39497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4" name="テキスト ボックス 123">
          <a:extLst>
            <a:ext uri="{FF2B5EF4-FFF2-40B4-BE49-F238E27FC236}">
              <a16:creationId xmlns:a16="http://schemas.microsoft.com/office/drawing/2014/main" id="{3111F5FA-BFB2-41EE-8038-837DCFE36621}"/>
            </a:ext>
          </a:extLst>
        </xdr:cNvPr>
        <xdr:cNvSpPr txBox="1"/>
      </xdr:nvSpPr>
      <xdr:spPr>
        <a:xfrm>
          <a:off x="9762011" y="38654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63EB2FFC-65D0-4A55-AA36-D26F49B80A70}"/>
            </a:ext>
          </a:extLst>
        </xdr:cNvPr>
        <xdr:cNvSpPr/>
      </xdr:nvSpPr>
      <xdr:spPr>
        <a:xfrm>
          <a:off x="10198100" y="39497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163541</xdr:rowOff>
    </xdr:from>
    <xdr:to>
      <xdr:col>76</xdr:col>
      <xdr:colOff>21589</xdr:colOff>
      <xdr:row>34</xdr:row>
      <xdr:rowOff>80574</xdr:rowOff>
    </xdr:to>
    <xdr:cxnSp macro="">
      <xdr:nvCxnSpPr>
        <xdr:cNvPr id="126" name="直線コネクタ 125">
          <a:extLst>
            <a:ext uri="{FF2B5EF4-FFF2-40B4-BE49-F238E27FC236}">
              <a16:creationId xmlns:a16="http://schemas.microsoft.com/office/drawing/2014/main" id="{7DDE0117-9DC2-470F-B5AA-E2CE4C0CDED7}"/>
            </a:ext>
          </a:extLst>
        </xdr:cNvPr>
        <xdr:cNvCxnSpPr/>
      </xdr:nvCxnSpPr>
      <xdr:spPr>
        <a:xfrm flipV="1">
          <a:off x="13326745" y="4208491"/>
          <a:ext cx="1269" cy="138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84401</xdr:rowOff>
    </xdr:from>
    <xdr:ext cx="560923" cy="259045"/>
    <xdr:sp macro="" textlink="">
      <xdr:nvSpPr>
        <xdr:cNvPr id="127" name="債務償還比率最小値テキスト">
          <a:extLst>
            <a:ext uri="{FF2B5EF4-FFF2-40B4-BE49-F238E27FC236}">
              <a16:creationId xmlns:a16="http://schemas.microsoft.com/office/drawing/2014/main" id="{327813F5-CF83-4C3A-82AC-F6E0F1A528FC}"/>
            </a:ext>
          </a:extLst>
        </xdr:cNvPr>
        <xdr:cNvSpPr txBox="1"/>
      </xdr:nvSpPr>
      <xdr:spPr>
        <a:xfrm>
          <a:off x="13379450" y="55930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80574</xdr:rowOff>
    </xdr:from>
    <xdr:to>
      <xdr:col>76</xdr:col>
      <xdr:colOff>111125</xdr:colOff>
      <xdr:row>34</xdr:row>
      <xdr:rowOff>80574</xdr:rowOff>
    </xdr:to>
    <xdr:cxnSp macro="">
      <xdr:nvCxnSpPr>
        <xdr:cNvPr id="128" name="直線コネクタ 127">
          <a:extLst>
            <a:ext uri="{FF2B5EF4-FFF2-40B4-BE49-F238E27FC236}">
              <a16:creationId xmlns:a16="http://schemas.microsoft.com/office/drawing/2014/main" id="{BCCC4DFC-1A6E-47DA-9E51-6F138C664E4D}"/>
            </a:ext>
          </a:extLst>
        </xdr:cNvPr>
        <xdr:cNvCxnSpPr/>
      </xdr:nvCxnSpPr>
      <xdr:spPr>
        <a:xfrm>
          <a:off x="13255625" y="558919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110218</xdr:rowOff>
    </xdr:from>
    <xdr:ext cx="469744" cy="259045"/>
    <xdr:sp macro="" textlink="">
      <xdr:nvSpPr>
        <xdr:cNvPr id="129" name="債務償還比率最大値テキスト">
          <a:extLst>
            <a:ext uri="{FF2B5EF4-FFF2-40B4-BE49-F238E27FC236}">
              <a16:creationId xmlns:a16="http://schemas.microsoft.com/office/drawing/2014/main" id="{038FB2E9-B266-413F-8E54-CDE3E4179163}"/>
            </a:ext>
          </a:extLst>
        </xdr:cNvPr>
        <xdr:cNvSpPr txBox="1"/>
      </xdr:nvSpPr>
      <xdr:spPr>
        <a:xfrm>
          <a:off x="13379450" y="399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163541</xdr:rowOff>
    </xdr:from>
    <xdr:to>
      <xdr:col>76</xdr:col>
      <xdr:colOff>111125</xdr:colOff>
      <xdr:row>25</xdr:row>
      <xdr:rowOff>163541</xdr:rowOff>
    </xdr:to>
    <xdr:cxnSp macro="">
      <xdr:nvCxnSpPr>
        <xdr:cNvPr id="130" name="直線コネクタ 129">
          <a:extLst>
            <a:ext uri="{FF2B5EF4-FFF2-40B4-BE49-F238E27FC236}">
              <a16:creationId xmlns:a16="http://schemas.microsoft.com/office/drawing/2014/main" id="{49664AF3-10AB-4FB2-9270-16AEB657D9E7}"/>
            </a:ext>
          </a:extLst>
        </xdr:cNvPr>
        <xdr:cNvCxnSpPr/>
      </xdr:nvCxnSpPr>
      <xdr:spPr>
        <a:xfrm>
          <a:off x="13255625" y="420849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62254</xdr:rowOff>
    </xdr:from>
    <xdr:ext cx="560923" cy="259045"/>
    <xdr:sp macro="" textlink="">
      <xdr:nvSpPr>
        <xdr:cNvPr id="131" name="債務償還比率平均値テキスト">
          <a:extLst>
            <a:ext uri="{FF2B5EF4-FFF2-40B4-BE49-F238E27FC236}">
              <a16:creationId xmlns:a16="http://schemas.microsoft.com/office/drawing/2014/main" id="{1506128A-0332-40D6-8AA4-B3C16018478A}"/>
            </a:ext>
          </a:extLst>
        </xdr:cNvPr>
        <xdr:cNvSpPr txBox="1"/>
      </xdr:nvSpPr>
      <xdr:spPr>
        <a:xfrm>
          <a:off x="13379450" y="4599329"/>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39377</xdr:rowOff>
    </xdr:from>
    <xdr:to>
      <xdr:col>76</xdr:col>
      <xdr:colOff>73025</xdr:colOff>
      <xdr:row>29</xdr:row>
      <xdr:rowOff>140977</xdr:rowOff>
    </xdr:to>
    <xdr:sp macro="" textlink="">
      <xdr:nvSpPr>
        <xdr:cNvPr id="132" name="フローチャート: 判断 131">
          <a:extLst>
            <a:ext uri="{FF2B5EF4-FFF2-40B4-BE49-F238E27FC236}">
              <a16:creationId xmlns:a16="http://schemas.microsoft.com/office/drawing/2014/main" id="{61CAAB9B-B6C4-4B9B-9218-3415AB09EDFA}"/>
            </a:ext>
          </a:extLst>
        </xdr:cNvPr>
        <xdr:cNvSpPr/>
      </xdr:nvSpPr>
      <xdr:spPr>
        <a:xfrm>
          <a:off x="13293725" y="473520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41656</xdr:rowOff>
    </xdr:from>
    <xdr:to>
      <xdr:col>72</xdr:col>
      <xdr:colOff>123825</xdr:colOff>
      <xdr:row>29</xdr:row>
      <xdr:rowOff>143256</xdr:rowOff>
    </xdr:to>
    <xdr:sp macro="" textlink="">
      <xdr:nvSpPr>
        <xdr:cNvPr id="133" name="フローチャート: 判断 132">
          <a:extLst>
            <a:ext uri="{FF2B5EF4-FFF2-40B4-BE49-F238E27FC236}">
              <a16:creationId xmlns:a16="http://schemas.microsoft.com/office/drawing/2014/main" id="{C2CC690F-32D1-4826-A3B1-30F517AB1708}"/>
            </a:ext>
          </a:extLst>
        </xdr:cNvPr>
        <xdr:cNvSpPr/>
      </xdr:nvSpPr>
      <xdr:spPr>
        <a:xfrm>
          <a:off x="12646025" y="474065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26543</xdr:rowOff>
    </xdr:from>
    <xdr:to>
      <xdr:col>68</xdr:col>
      <xdr:colOff>123825</xdr:colOff>
      <xdr:row>29</xdr:row>
      <xdr:rowOff>128143</xdr:rowOff>
    </xdr:to>
    <xdr:sp macro="" textlink="">
      <xdr:nvSpPr>
        <xdr:cNvPr id="134" name="フローチャート: 判断 133">
          <a:extLst>
            <a:ext uri="{FF2B5EF4-FFF2-40B4-BE49-F238E27FC236}">
              <a16:creationId xmlns:a16="http://schemas.microsoft.com/office/drawing/2014/main" id="{FEB32B81-38F7-4131-9FC0-0DE89BB476A7}"/>
            </a:ext>
          </a:extLst>
        </xdr:cNvPr>
        <xdr:cNvSpPr/>
      </xdr:nvSpPr>
      <xdr:spPr>
        <a:xfrm>
          <a:off x="11960225" y="4725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43815</xdr:rowOff>
    </xdr:from>
    <xdr:to>
      <xdr:col>64</xdr:col>
      <xdr:colOff>123825</xdr:colOff>
      <xdr:row>29</xdr:row>
      <xdr:rowOff>145415</xdr:rowOff>
    </xdr:to>
    <xdr:sp macro="" textlink="">
      <xdr:nvSpPr>
        <xdr:cNvPr id="135" name="フローチャート: 判断 134">
          <a:extLst>
            <a:ext uri="{FF2B5EF4-FFF2-40B4-BE49-F238E27FC236}">
              <a16:creationId xmlns:a16="http://schemas.microsoft.com/office/drawing/2014/main" id="{6BE898C6-24E7-48DE-8137-1F0A0A0646DE}"/>
            </a:ext>
          </a:extLst>
        </xdr:cNvPr>
        <xdr:cNvSpPr/>
      </xdr:nvSpPr>
      <xdr:spPr>
        <a:xfrm>
          <a:off x="11274425" y="47428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69483</xdr:rowOff>
    </xdr:from>
    <xdr:to>
      <xdr:col>60</xdr:col>
      <xdr:colOff>123825</xdr:colOff>
      <xdr:row>29</xdr:row>
      <xdr:rowOff>171083</xdr:rowOff>
    </xdr:to>
    <xdr:sp macro="" textlink="">
      <xdr:nvSpPr>
        <xdr:cNvPr id="136" name="フローチャート: 判断 135">
          <a:extLst>
            <a:ext uri="{FF2B5EF4-FFF2-40B4-BE49-F238E27FC236}">
              <a16:creationId xmlns:a16="http://schemas.microsoft.com/office/drawing/2014/main" id="{2AC1D04C-B47B-4576-9856-B9ADBD264366}"/>
            </a:ext>
          </a:extLst>
        </xdr:cNvPr>
        <xdr:cNvSpPr/>
      </xdr:nvSpPr>
      <xdr:spPr>
        <a:xfrm>
          <a:off x="10588625" y="47621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ED7C28AE-2EF5-4FCA-806D-515F3876DC03}"/>
            </a:ext>
          </a:extLst>
        </xdr:cNvPr>
        <xdr:cNvSpPr txBox="1"/>
      </xdr:nvSpPr>
      <xdr:spPr>
        <a:xfrm>
          <a:off x="13169900"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881FDC2-7D2B-4F8D-AFB9-FCBA29F071C5}"/>
            </a:ext>
          </a:extLst>
        </xdr:cNvPr>
        <xdr:cNvSpPr txBox="1"/>
      </xdr:nvSpPr>
      <xdr:spPr>
        <a:xfrm>
          <a:off x="125317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B4678D2B-67CC-4980-9BF1-9C7B484B3B87}"/>
            </a:ext>
          </a:extLst>
        </xdr:cNvPr>
        <xdr:cNvSpPr txBox="1"/>
      </xdr:nvSpPr>
      <xdr:spPr>
        <a:xfrm>
          <a:off x="118459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8D85FF9-9D52-422F-B3DC-1D49C1DE7D6C}"/>
            </a:ext>
          </a:extLst>
        </xdr:cNvPr>
        <xdr:cNvSpPr txBox="1"/>
      </xdr:nvSpPr>
      <xdr:spPr>
        <a:xfrm>
          <a:off x="111601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A32B2D2-E1E7-40D0-AC33-BFC7621748E3}"/>
            </a:ext>
          </a:extLst>
        </xdr:cNvPr>
        <xdr:cNvSpPr txBox="1"/>
      </xdr:nvSpPr>
      <xdr:spPr>
        <a:xfrm>
          <a:off x="10474325" y="60371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149437</xdr:rowOff>
    </xdr:from>
    <xdr:to>
      <xdr:col>76</xdr:col>
      <xdr:colOff>73025</xdr:colOff>
      <xdr:row>31</xdr:row>
      <xdr:rowOff>79587</xdr:rowOff>
    </xdr:to>
    <xdr:sp macro="" textlink="">
      <xdr:nvSpPr>
        <xdr:cNvPr id="142" name="楕円 141">
          <a:extLst>
            <a:ext uri="{FF2B5EF4-FFF2-40B4-BE49-F238E27FC236}">
              <a16:creationId xmlns:a16="http://schemas.microsoft.com/office/drawing/2014/main" id="{ED5B190A-F002-4375-958B-391EB1A51E5E}"/>
            </a:ext>
          </a:extLst>
        </xdr:cNvPr>
        <xdr:cNvSpPr/>
      </xdr:nvSpPr>
      <xdr:spPr>
        <a:xfrm>
          <a:off x="13293725" y="500718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127864</xdr:rowOff>
    </xdr:from>
    <xdr:ext cx="560923" cy="259045"/>
    <xdr:sp macro="" textlink="">
      <xdr:nvSpPr>
        <xdr:cNvPr id="143" name="債務償還比率該当値テキスト">
          <a:extLst>
            <a:ext uri="{FF2B5EF4-FFF2-40B4-BE49-F238E27FC236}">
              <a16:creationId xmlns:a16="http://schemas.microsoft.com/office/drawing/2014/main" id="{BC75BF10-AABC-4F66-93CC-548829F79962}"/>
            </a:ext>
          </a:extLst>
        </xdr:cNvPr>
        <xdr:cNvSpPr txBox="1"/>
      </xdr:nvSpPr>
      <xdr:spPr>
        <a:xfrm>
          <a:off x="13379450" y="49824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77900</xdr:rowOff>
    </xdr:from>
    <xdr:to>
      <xdr:col>72</xdr:col>
      <xdr:colOff>123825</xdr:colOff>
      <xdr:row>32</xdr:row>
      <xdr:rowOff>8050</xdr:rowOff>
    </xdr:to>
    <xdr:sp macro="" textlink="">
      <xdr:nvSpPr>
        <xdr:cNvPr id="144" name="楕円 143">
          <a:extLst>
            <a:ext uri="{FF2B5EF4-FFF2-40B4-BE49-F238E27FC236}">
              <a16:creationId xmlns:a16="http://schemas.microsoft.com/office/drawing/2014/main" id="{F29AE9D3-B3BD-4EFA-8E98-A0F22EE9D13E}"/>
            </a:ext>
          </a:extLst>
        </xdr:cNvPr>
        <xdr:cNvSpPr/>
      </xdr:nvSpPr>
      <xdr:spPr>
        <a:xfrm>
          <a:off x="12646025" y="5097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28787</xdr:rowOff>
    </xdr:from>
    <xdr:to>
      <xdr:col>76</xdr:col>
      <xdr:colOff>22225</xdr:colOff>
      <xdr:row>31</xdr:row>
      <xdr:rowOff>128700</xdr:rowOff>
    </xdr:to>
    <xdr:cxnSp macro="">
      <xdr:nvCxnSpPr>
        <xdr:cNvPr id="145" name="直線コネクタ 144">
          <a:extLst>
            <a:ext uri="{FF2B5EF4-FFF2-40B4-BE49-F238E27FC236}">
              <a16:creationId xmlns:a16="http://schemas.microsoft.com/office/drawing/2014/main" id="{7974DA23-D73D-4C52-9381-D3C5C359051E}"/>
            </a:ext>
          </a:extLst>
        </xdr:cNvPr>
        <xdr:cNvCxnSpPr/>
      </xdr:nvCxnSpPr>
      <xdr:spPr>
        <a:xfrm flipV="1">
          <a:off x="12693650" y="5045287"/>
          <a:ext cx="638175" cy="9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72072</xdr:rowOff>
    </xdr:from>
    <xdr:to>
      <xdr:col>68</xdr:col>
      <xdr:colOff>123825</xdr:colOff>
      <xdr:row>31</xdr:row>
      <xdr:rowOff>2222</xdr:rowOff>
    </xdr:to>
    <xdr:sp macro="" textlink="">
      <xdr:nvSpPr>
        <xdr:cNvPr id="146" name="楕円 145">
          <a:extLst>
            <a:ext uri="{FF2B5EF4-FFF2-40B4-BE49-F238E27FC236}">
              <a16:creationId xmlns:a16="http://schemas.microsoft.com/office/drawing/2014/main" id="{71C9DC03-5FF5-4683-9A19-F379FC2777E0}"/>
            </a:ext>
          </a:extLst>
        </xdr:cNvPr>
        <xdr:cNvSpPr/>
      </xdr:nvSpPr>
      <xdr:spPr>
        <a:xfrm>
          <a:off x="11960225" y="492664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122872</xdr:rowOff>
    </xdr:from>
    <xdr:to>
      <xdr:col>72</xdr:col>
      <xdr:colOff>73025</xdr:colOff>
      <xdr:row>31</xdr:row>
      <xdr:rowOff>128700</xdr:rowOff>
    </xdr:to>
    <xdr:cxnSp macro="">
      <xdr:nvCxnSpPr>
        <xdr:cNvPr id="147" name="直線コネクタ 146">
          <a:extLst>
            <a:ext uri="{FF2B5EF4-FFF2-40B4-BE49-F238E27FC236}">
              <a16:creationId xmlns:a16="http://schemas.microsoft.com/office/drawing/2014/main" id="{BC4555B4-06DD-4D90-B72F-6ABEA6503A65}"/>
            </a:ext>
          </a:extLst>
        </xdr:cNvPr>
        <xdr:cNvCxnSpPr/>
      </xdr:nvCxnSpPr>
      <xdr:spPr>
        <a:xfrm>
          <a:off x="12007850" y="4983797"/>
          <a:ext cx="685800" cy="16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98460</xdr:rowOff>
    </xdr:from>
    <xdr:to>
      <xdr:col>64</xdr:col>
      <xdr:colOff>123825</xdr:colOff>
      <xdr:row>31</xdr:row>
      <xdr:rowOff>28610</xdr:rowOff>
    </xdr:to>
    <xdr:sp macro="" textlink="">
      <xdr:nvSpPr>
        <xdr:cNvPr id="148" name="楕円 147">
          <a:extLst>
            <a:ext uri="{FF2B5EF4-FFF2-40B4-BE49-F238E27FC236}">
              <a16:creationId xmlns:a16="http://schemas.microsoft.com/office/drawing/2014/main" id="{992480D0-EDA6-4D78-8470-AFDAA4A8C5DA}"/>
            </a:ext>
          </a:extLst>
        </xdr:cNvPr>
        <xdr:cNvSpPr/>
      </xdr:nvSpPr>
      <xdr:spPr>
        <a:xfrm>
          <a:off x="11274425" y="495938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122872</xdr:rowOff>
    </xdr:from>
    <xdr:to>
      <xdr:col>68</xdr:col>
      <xdr:colOff>73025</xdr:colOff>
      <xdr:row>30</xdr:row>
      <xdr:rowOff>149260</xdr:rowOff>
    </xdr:to>
    <xdr:cxnSp macro="">
      <xdr:nvCxnSpPr>
        <xdr:cNvPr id="149" name="直線コネクタ 148">
          <a:extLst>
            <a:ext uri="{FF2B5EF4-FFF2-40B4-BE49-F238E27FC236}">
              <a16:creationId xmlns:a16="http://schemas.microsoft.com/office/drawing/2014/main" id="{89D13E32-AD76-49C8-AD7D-2486C4837C46}"/>
            </a:ext>
          </a:extLst>
        </xdr:cNvPr>
        <xdr:cNvCxnSpPr/>
      </xdr:nvCxnSpPr>
      <xdr:spPr>
        <a:xfrm flipV="1">
          <a:off x="11322050" y="4983797"/>
          <a:ext cx="685800" cy="2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163950</xdr:rowOff>
    </xdr:from>
    <xdr:to>
      <xdr:col>60</xdr:col>
      <xdr:colOff>123825</xdr:colOff>
      <xdr:row>31</xdr:row>
      <xdr:rowOff>94100</xdr:rowOff>
    </xdr:to>
    <xdr:sp macro="" textlink="">
      <xdr:nvSpPr>
        <xdr:cNvPr id="150" name="楕円 149">
          <a:extLst>
            <a:ext uri="{FF2B5EF4-FFF2-40B4-BE49-F238E27FC236}">
              <a16:creationId xmlns:a16="http://schemas.microsoft.com/office/drawing/2014/main" id="{E3773463-8FEB-47FB-9514-59281EE6F32C}"/>
            </a:ext>
          </a:extLst>
        </xdr:cNvPr>
        <xdr:cNvSpPr/>
      </xdr:nvSpPr>
      <xdr:spPr>
        <a:xfrm>
          <a:off x="10588625" y="501852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149260</xdr:rowOff>
    </xdr:from>
    <xdr:to>
      <xdr:col>64</xdr:col>
      <xdr:colOff>73025</xdr:colOff>
      <xdr:row>31</xdr:row>
      <xdr:rowOff>43300</xdr:rowOff>
    </xdr:to>
    <xdr:cxnSp macro="">
      <xdr:nvCxnSpPr>
        <xdr:cNvPr id="151" name="直線コネクタ 150">
          <a:extLst>
            <a:ext uri="{FF2B5EF4-FFF2-40B4-BE49-F238E27FC236}">
              <a16:creationId xmlns:a16="http://schemas.microsoft.com/office/drawing/2014/main" id="{1C1EAB42-614C-49CC-BA3E-50EEAE9A01E1}"/>
            </a:ext>
          </a:extLst>
        </xdr:cNvPr>
        <xdr:cNvCxnSpPr/>
      </xdr:nvCxnSpPr>
      <xdr:spPr>
        <a:xfrm flipV="1">
          <a:off x="10636250" y="5007010"/>
          <a:ext cx="685800" cy="5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27</xdr:row>
      <xdr:rowOff>159783</xdr:rowOff>
    </xdr:from>
    <xdr:ext cx="560923" cy="259045"/>
    <xdr:sp macro="" textlink="">
      <xdr:nvSpPr>
        <xdr:cNvPr id="152" name="n_1aveValue債務償還比率">
          <a:extLst>
            <a:ext uri="{FF2B5EF4-FFF2-40B4-BE49-F238E27FC236}">
              <a16:creationId xmlns:a16="http://schemas.microsoft.com/office/drawing/2014/main" id="{EFDFB994-E13C-421E-A67F-1E3F3DB3700B}"/>
            </a:ext>
          </a:extLst>
        </xdr:cNvPr>
        <xdr:cNvSpPr txBox="1"/>
      </xdr:nvSpPr>
      <xdr:spPr>
        <a:xfrm>
          <a:off x="12441763" y="45349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27</xdr:row>
      <xdr:rowOff>144670</xdr:rowOff>
    </xdr:from>
    <xdr:ext cx="560923" cy="259045"/>
    <xdr:sp macro="" textlink="">
      <xdr:nvSpPr>
        <xdr:cNvPr id="153" name="n_2aveValue債務償還比率">
          <a:extLst>
            <a:ext uri="{FF2B5EF4-FFF2-40B4-BE49-F238E27FC236}">
              <a16:creationId xmlns:a16="http://schemas.microsoft.com/office/drawing/2014/main" id="{B0E47366-E642-4009-AB19-458204F78541}"/>
            </a:ext>
          </a:extLst>
        </xdr:cNvPr>
        <xdr:cNvSpPr txBox="1"/>
      </xdr:nvSpPr>
      <xdr:spPr>
        <a:xfrm>
          <a:off x="11765488" y="45134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27</xdr:row>
      <xdr:rowOff>161942</xdr:rowOff>
    </xdr:from>
    <xdr:ext cx="560923" cy="259045"/>
    <xdr:sp macro="" textlink="">
      <xdr:nvSpPr>
        <xdr:cNvPr id="154" name="n_3aveValue債務償還比率">
          <a:extLst>
            <a:ext uri="{FF2B5EF4-FFF2-40B4-BE49-F238E27FC236}">
              <a16:creationId xmlns:a16="http://schemas.microsoft.com/office/drawing/2014/main" id="{11441A6F-C23B-47E7-A6C8-91E528164EB1}"/>
            </a:ext>
          </a:extLst>
        </xdr:cNvPr>
        <xdr:cNvSpPr txBox="1"/>
      </xdr:nvSpPr>
      <xdr:spPr>
        <a:xfrm>
          <a:off x="11079688" y="453074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28</xdr:row>
      <xdr:rowOff>16160</xdr:rowOff>
    </xdr:from>
    <xdr:ext cx="560923" cy="259045"/>
    <xdr:sp macro="" textlink="">
      <xdr:nvSpPr>
        <xdr:cNvPr id="155" name="n_4aveValue債務償還比率">
          <a:extLst>
            <a:ext uri="{FF2B5EF4-FFF2-40B4-BE49-F238E27FC236}">
              <a16:creationId xmlns:a16="http://schemas.microsoft.com/office/drawing/2014/main" id="{C8D98620-06A6-4818-8F54-F0F50AB4CB76}"/>
            </a:ext>
          </a:extLst>
        </xdr:cNvPr>
        <xdr:cNvSpPr txBox="1"/>
      </xdr:nvSpPr>
      <xdr:spPr>
        <a:xfrm>
          <a:off x="10393888" y="455006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31</xdr:row>
      <xdr:rowOff>170627</xdr:rowOff>
    </xdr:from>
    <xdr:ext cx="560923" cy="259045"/>
    <xdr:sp macro="" textlink="">
      <xdr:nvSpPr>
        <xdr:cNvPr id="156" name="n_1mainValue債務償還比率">
          <a:extLst>
            <a:ext uri="{FF2B5EF4-FFF2-40B4-BE49-F238E27FC236}">
              <a16:creationId xmlns:a16="http://schemas.microsoft.com/office/drawing/2014/main" id="{DBB98BBB-6DCD-402C-8CB5-89A7450B9FEF}"/>
            </a:ext>
          </a:extLst>
        </xdr:cNvPr>
        <xdr:cNvSpPr txBox="1"/>
      </xdr:nvSpPr>
      <xdr:spPr>
        <a:xfrm>
          <a:off x="12441763" y="5180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164799</xdr:rowOff>
    </xdr:from>
    <xdr:ext cx="560923" cy="259045"/>
    <xdr:sp macro="" textlink="">
      <xdr:nvSpPr>
        <xdr:cNvPr id="157" name="n_2mainValue債務償還比率">
          <a:extLst>
            <a:ext uri="{FF2B5EF4-FFF2-40B4-BE49-F238E27FC236}">
              <a16:creationId xmlns:a16="http://schemas.microsoft.com/office/drawing/2014/main" id="{53D719CE-0B9D-4821-A62A-BCDF47DBCE14}"/>
            </a:ext>
          </a:extLst>
        </xdr:cNvPr>
        <xdr:cNvSpPr txBox="1"/>
      </xdr:nvSpPr>
      <xdr:spPr>
        <a:xfrm>
          <a:off x="11765488" y="50193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31</xdr:row>
      <xdr:rowOff>19737</xdr:rowOff>
    </xdr:from>
    <xdr:ext cx="560923" cy="259045"/>
    <xdr:sp macro="" textlink="">
      <xdr:nvSpPr>
        <xdr:cNvPr id="158" name="n_3mainValue債務償還比率">
          <a:extLst>
            <a:ext uri="{FF2B5EF4-FFF2-40B4-BE49-F238E27FC236}">
              <a16:creationId xmlns:a16="http://schemas.microsoft.com/office/drawing/2014/main" id="{60523BCA-40C5-49CD-806F-B937A8D55B2A}"/>
            </a:ext>
          </a:extLst>
        </xdr:cNvPr>
        <xdr:cNvSpPr txBox="1"/>
      </xdr:nvSpPr>
      <xdr:spPr>
        <a:xfrm>
          <a:off x="11079688" y="50394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31</xdr:row>
      <xdr:rowOff>85227</xdr:rowOff>
    </xdr:from>
    <xdr:ext cx="560923" cy="259045"/>
    <xdr:sp macro="" textlink="">
      <xdr:nvSpPr>
        <xdr:cNvPr id="159" name="n_4mainValue債務償還比率">
          <a:extLst>
            <a:ext uri="{FF2B5EF4-FFF2-40B4-BE49-F238E27FC236}">
              <a16:creationId xmlns:a16="http://schemas.microsoft.com/office/drawing/2014/main" id="{9A8CC002-74EA-4B67-9EAA-47C323CCEF43}"/>
            </a:ext>
          </a:extLst>
        </xdr:cNvPr>
        <xdr:cNvSpPr txBox="1"/>
      </xdr:nvSpPr>
      <xdr:spPr>
        <a:xfrm>
          <a:off x="10393888" y="51080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D4E46959-3AF4-4BD3-B5EF-077E627D78C7}"/>
            </a:ext>
          </a:extLst>
        </xdr:cNvPr>
        <xdr:cNvSpPr/>
      </xdr:nvSpPr>
      <xdr:spPr>
        <a:xfrm>
          <a:off x="1158875" y="679132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969170B3-BA63-4AFA-B97D-B39A77A88286}"/>
            </a:ext>
          </a:extLst>
        </xdr:cNvPr>
        <xdr:cNvSpPr/>
      </xdr:nvSpPr>
      <xdr:spPr>
        <a:xfrm>
          <a:off x="1158875" y="10340975"/>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73E3BC72-8A52-4976-8ED2-B69DE95F75B0}"/>
            </a:ext>
          </a:extLst>
        </xdr:cNvPr>
        <xdr:cNvSpPr txBox="1"/>
      </xdr:nvSpPr>
      <xdr:spPr>
        <a:xfrm>
          <a:off x="835025" y="7029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77E6C4D5-E730-4087-BB05-A428540B0115}"/>
            </a:ext>
          </a:extLst>
        </xdr:cNvPr>
        <xdr:cNvSpPr txBox="1"/>
      </xdr:nvSpPr>
      <xdr:spPr>
        <a:xfrm>
          <a:off x="6302375" y="95535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BD850AF1-4749-4A6F-A9FE-6C7013A71AD6}"/>
            </a:ext>
          </a:extLst>
        </xdr:cNvPr>
        <xdr:cNvSpPr txBox="1"/>
      </xdr:nvSpPr>
      <xdr:spPr>
        <a:xfrm>
          <a:off x="835025" y="105505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223E5524-9C1F-4089-8A03-B191A1DC96EF}"/>
            </a:ext>
          </a:extLst>
        </xdr:cNvPr>
        <xdr:cNvSpPr txBox="1"/>
      </xdr:nvSpPr>
      <xdr:spPr>
        <a:xfrm>
          <a:off x="6302375" y="13160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0C4EE75-6923-4C61-89E5-DAE598246C4D}"/>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EE8AD68-EA73-4E4B-A2E4-D7DD6C1ABEAC}"/>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D3B2A01-ADB6-4257-A966-AA07D5E6C764}"/>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9C56C7A-4DC4-43C2-8175-48F511206ADE}"/>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547AE29-0287-4C65-8196-1E0A6CE20762}"/>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B8B6517-289B-426F-A0E7-D392C12025A6}"/>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F72A0A4-E397-4632-B4F8-B422E9603BD9}"/>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34F3206-6D69-4DB5-A84A-73A265A5885A}"/>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ADA2B8E-F2E2-4A9F-8213-37EC38937C63}"/>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707FD1C-A46F-453F-B17F-A37FB98D36D5}"/>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3,759,939
3,657,691
437.71
2,392,988,333
2,369,287,047
6,732,820
957,786,462
2,386,412,754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01FC158-A23A-4496-8232-2F436F05ECBE}"/>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C8BEB3A-D05B-4B22-825B-3FF1099AD734}"/>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33C99DE-019B-421B-8516-99BC3981DB29}"/>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AF08B46-D6DC-4DC7-B552-F23445285262}"/>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6862B29-FEED-4A86-9900-8CBECFF58D4F}"/>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3CBD291-0B60-4D21-8B1D-006C17F5F019}"/>
            </a:ext>
          </a:extLst>
        </xdr:cNvPr>
        <xdr:cNvSpPr/>
      </xdr:nvSpPr>
      <xdr:spPr>
        <a:xfrm>
          <a:off x="6467475" y="16192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016519F-1137-4B30-AFAB-5973C8B7E29F}"/>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EDFCF24-71D7-495C-B91B-CC75F9051300}"/>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4C9E1A3-B9E4-455A-A362-2230E8EEEAD5}"/>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0980585-1A2A-4900-8EEA-6F92211D1476}"/>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30D591F-74CC-4901-9836-81D3FC80F00D}"/>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3E4DB68-34B5-4A6D-939D-618ACB120E47}"/>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5B4BB15-D018-4282-80B5-C543EE8E30EC}"/>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3D4F19B-D83F-4F6A-B523-3C63350B18EA}"/>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CE7581-2504-42A3-BD79-0775364C2BAB}"/>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7D59993-7B56-48F2-BE7E-891A78D283C8}"/>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F43245E-B018-4D8D-A02E-7D03C96E8399}"/>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FBF0CC5-209A-4720-A83A-E70B2E3F49E1}"/>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FF6FB87-4BA7-43E1-AB08-84126C6C402E}"/>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8323EA8-4858-4A2D-82D2-69EA78110F7A}"/>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E0F517D-306F-4B94-9322-4AF2CD55CEBA}"/>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791C66D-E65C-4111-BEB9-4257980E632D}"/>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14474C0-C488-4668-8F62-EC2844DA97F1}"/>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4F20661-04BB-491C-ABCB-C3DDD69A8832}"/>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5BD08BC-47BE-48F0-A62E-6C5BDE0999CE}"/>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D5F3BF3-03B9-4E8A-9DA9-B6C7980590C0}"/>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3D617FA-9C1C-4BBB-B798-F6D83BF6EB7C}"/>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C3F86CA-27B9-41C2-8F77-4C9D4DC9A29B}"/>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23786CA-C795-4E6E-824A-D47BBFFEB251}"/>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48525E3-AE85-4C72-9CD3-E84100A46D10}"/>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215B1E8-EDD7-4FC1-8C1D-2725D86222E5}"/>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6A4FAE9-4BA1-4FA9-B795-B2F022451F56}"/>
            </a:ext>
          </a:extLst>
        </xdr:cNvPr>
        <xdr:cNvSpPr txBox="1"/>
      </xdr:nvSpPr>
      <xdr:spPr>
        <a:xfrm>
          <a:off x="2789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D2A37855-B139-467E-9A84-A259A0E01714}"/>
            </a:ext>
          </a:extLst>
        </xdr:cNvPr>
        <xdr:cNvCxnSpPr/>
      </xdr:nvCxnSpPr>
      <xdr:spPr>
        <a:xfrm>
          <a:off x="685800" y="67722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BA0A60EC-A0C7-4516-BBE8-6D025912511C}"/>
            </a:ext>
          </a:extLst>
        </xdr:cNvPr>
        <xdr:cNvSpPr txBox="1"/>
      </xdr:nvSpPr>
      <xdr:spPr>
        <a:xfrm>
          <a:off x="339891"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AA4D54B2-5D5D-4748-8A2C-F9F50E03A889}"/>
            </a:ext>
          </a:extLst>
        </xdr:cNvPr>
        <xdr:cNvCxnSpPr/>
      </xdr:nvCxnSpPr>
      <xdr:spPr>
        <a:xfrm>
          <a:off x="685800" y="6334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78CE0520-3C0F-4D4A-BBFB-CA1F2BCACA6C}"/>
            </a:ext>
          </a:extLst>
        </xdr:cNvPr>
        <xdr:cNvSpPr txBox="1"/>
      </xdr:nvSpPr>
      <xdr:spPr>
        <a:xfrm>
          <a:off x="339891"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584EB101-D8CD-4242-ACA3-14CC13472CCC}"/>
            </a:ext>
          </a:extLst>
        </xdr:cNvPr>
        <xdr:cNvCxnSpPr/>
      </xdr:nvCxnSpPr>
      <xdr:spPr>
        <a:xfrm>
          <a:off x="685800" y="590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E781BB75-57BC-439F-81C1-8D0D77729A65}"/>
            </a:ext>
          </a:extLst>
        </xdr:cNvPr>
        <xdr:cNvSpPr txBox="1"/>
      </xdr:nvSpPr>
      <xdr:spPr>
        <a:xfrm>
          <a:off x="339891"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90BEEA70-E18A-42ED-A5BB-3495943260F7}"/>
            </a:ext>
          </a:extLst>
        </xdr:cNvPr>
        <xdr:cNvCxnSpPr/>
      </xdr:nvCxnSpPr>
      <xdr:spPr>
        <a:xfrm>
          <a:off x="685800" y="5476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2A823B3-898F-4B11-8D22-07015E5A6F9F}"/>
            </a:ext>
          </a:extLst>
        </xdr:cNvPr>
        <xdr:cNvSpPr txBox="1"/>
      </xdr:nvSpPr>
      <xdr:spPr>
        <a:xfrm>
          <a:off x="339891"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1639E4B0-2C35-4C86-83E5-8EB98EE880E1}"/>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52AB0DD8-E669-4387-84E1-DC321FCF51E4}"/>
            </a:ext>
          </a:extLst>
        </xdr:cNvPr>
        <xdr:cNvSpPr txBox="1"/>
      </xdr:nvSpPr>
      <xdr:spPr>
        <a:xfrm>
          <a:off x="388136" y="49028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9470E5C2-EBCC-4A24-9F9B-F2BD163089D2}"/>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103632</xdr:rowOff>
    </xdr:from>
    <xdr:to>
      <xdr:col>24</xdr:col>
      <xdr:colOff>62865</xdr:colOff>
      <xdr:row>42</xdr:row>
      <xdr:rowOff>19050</xdr:rowOff>
    </xdr:to>
    <xdr:cxnSp macro="">
      <xdr:nvCxnSpPr>
        <xdr:cNvPr id="55" name="直線コネクタ 54">
          <a:extLst>
            <a:ext uri="{FF2B5EF4-FFF2-40B4-BE49-F238E27FC236}">
              <a16:creationId xmlns:a16="http://schemas.microsoft.com/office/drawing/2014/main" id="{BCA189BC-2EBE-4C83-ACC4-F1165C08A045}"/>
            </a:ext>
          </a:extLst>
        </xdr:cNvPr>
        <xdr:cNvCxnSpPr/>
      </xdr:nvCxnSpPr>
      <xdr:spPr>
        <a:xfrm flipV="1">
          <a:off x="4180840" y="5612257"/>
          <a:ext cx="0" cy="120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405111" cy="259045"/>
    <xdr:sp macro="" textlink="">
      <xdr:nvSpPr>
        <xdr:cNvPr id="56" name="【道路】&#10;有形固定資産減価償却率最小値テキスト">
          <a:extLst>
            <a:ext uri="{FF2B5EF4-FFF2-40B4-BE49-F238E27FC236}">
              <a16:creationId xmlns:a16="http://schemas.microsoft.com/office/drawing/2014/main" id="{D2ECC5A4-98C1-445F-8CB4-7B871C99D6BA}"/>
            </a:ext>
          </a:extLst>
        </xdr:cNvPr>
        <xdr:cNvSpPr txBox="1"/>
      </xdr:nvSpPr>
      <xdr:spPr>
        <a:xfrm>
          <a:off x="4219575"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7" name="直線コネクタ 56">
          <a:extLst>
            <a:ext uri="{FF2B5EF4-FFF2-40B4-BE49-F238E27FC236}">
              <a16:creationId xmlns:a16="http://schemas.microsoft.com/office/drawing/2014/main" id="{079623B9-51DC-4575-87C8-C9AE4B160011}"/>
            </a:ext>
          </a:extLst>
        </xdr:cNvPr>
        <xdr:cNvCxnSpPr/>
      </xdr:nvCxnSpPr>
      <xdr:spPr>
        <a:xfrm>
          <a:off x="4105275" y="68199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50309</xdr:rowOff>
    </xdr:from>
    <xdr:ext cx="405111" cy="259045"/>
    <xdr:sp macro="" textlink="">
      <xdr:nvSpPr>
        <xdr:cNvPr id="58" name="【道路】&#10;有形固定資産減価償却率最大値テキスト">
          <a:extLst>
            <a:ext uri="{FF2B5EF4-FFF2-40B4-BE49-F238E27FC236}">
              <a16:creationId xmlns:a16="http://schemas.microsoft.com/office/drawing/2014/main" id="{9FF70BCB-2C92-4067-A996-A7464DF9DD46}"/>
            </a:ext>
          </a:extLst>
        </xdr:cNvPr>
        <xdr:cNvSpPr txBox="1"/>
      </xdr:nvSpPr>
      <xdr:spPr>
        <a:xfrm>
          <a:off x="4219575" y="539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103632</xdr:rowOff>
    </xdr:from>
    <xdr:to>
      <xdr:col>24</xdr:col>
      <xdr:colOff>152400</xdr:colOff>
      <xdr:row>34</xdr:row>
      <xdr:rowOff>103632</xdr:rowOff>
    </xdr:to>
    <xdr:cxnSp macro="">
      <xdr:nvCxnSpPr>
        <xdr:cNvPr id="59" name="直線コネクタ 58">
          <a:extLst>
            <a:ext uri="{FF2B5EF4-FFF2-40B4-BE49-F238E27FC236}">
              <a16:creationId xmlns:a16="http://schemas.microsoft.com/office/drawing/2014/main" id="{A07A586B-A902-4EC8-8C05-5F6FB19B4583}"/>
            </a:ext>
          </a:extLst>
        </xdr:cNvPr>
        <xdr:cNvCxnSpPr/>
      </xdr:nvCxnSpPr>
      <xdr:spPr>
        <a:xfrm>
          <a:off x="4105275" y="561225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163847</xdr:rowOff>
    </xdr:from>
    <xdr:ext cx="405111" cy="259045"/>
    <xdr:sp macro="" textlink="">
      <xdr:nvSpPr>
        <xdr:cNvPr id="60" name="【道路】&#10;有形固定資産減価償却率平均値テキスト">
          <a:extLst>
            <a:ext uri="{FF2B5EF4-FFF2-40B4-BE49-F238E27FC236}">
              <a16:creationId xmlns:a16="http://schemas.microsoft.com/office/drawing/2014/main" id="{53846E98-280C-4ED2-8E6D-AEA28EA4D453}"/>
            </a:ext>
          </a:extLst>
        </xdr:cNvPr>
        <xdr:cNvSpPr txBox="1"/>
      </xdr:nvSpPr>
      <xdr:spPr>
        <a:xfrm>
          <a:off x="4219575" y="631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13970</xdr:rowOff>
    </xdr:from>
    <xdr:to>
      <xdr:col>24</xdr:col>
      <xdr:colOff>114300</xdr:colOff>
      <xdr:row>39</xdr:row>
      <xdr:rowOff>115570</xdr:rowOff>
    </xdr:to>
    <xdr:sp macro="" textlink="">
      <xdr:nvSpPr>
        <xdr:cNvPr id="61" name="フローチャート: 判断 60">
          <a:extLst>
            <a:ext uri="{FF2B5EF4-FFF2-40B4-BE49-F238E27FC236}">
              <a16:creationId xmlns:a16="http://schemas.microsoft.com/office/drawing/2014/main" id="{69891F5D-F28C-4C0A-BFA1-F6ED495D89E9}"/>
            </a:ext>
          </a:extLst>
        </xdr:cNvPr>
        <xdr:cNvSpPr/>
      </xdr:nvSpPr>
      <xdr:spPr>
        <a:xfrm>
          <a:off x="4124325" y="63258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151130</xdr:rowOff>
    </xdr:from>
    <xdr:to>
      <xdr:col>20</xdr:col>
      <xdr:colOff>38100</xdr:colOff>
      <xdr:row>39</xdr:row>
      <xdr:rowOff>81280</xdr:rowOff>
    </xdr:to>
    <xdr:sp macro="" textlink="">
      <xdr:nvSpPr>
        <xdr:cNvPr id="62" name="フローチャート: 判断 61">
          <a:extLst>
            <a:ext uri="{FF2B5EF4-FFF2-40B4-BE49-F238E27FC236}">
              <a16:creationId xmlns:a16="http://schemas.microsoft.com/office/drawing/2014/main" id="{78A3FB3C-8F6B-4D57-8BF5-84CE13EB0B2C}"/>
            </a:ext>
          </a:extLst>
        </xdr:cNvPr>
        <xdr:cNvSpPr/>
      </xdr:nvSpPr>
      <xdr:spPr>
        <a:xfrm>
          <a:off x="3381375" y="6304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162560</xdr:rowOff>
    </xdr:from>
    <xdr:to>
      <xdr:col>15</xdr:col>
      <xdr:colOff>101600</xdr:colOff>
      <xdr:row>39</xdr:row>
      <xdr:rowOff>92710</xdr:rowOff>
    </xdr:to>
    <xdr:sp macro="" textlink="">
      <xdr:nvSpPr>
        <xdr:cNvPr id="63" name="フローチャート: 判断 62">
          <a:extLst>
            <a:ext uri="{FF2B5EF4-FFF2-40B4-BE49-F238E27FC236}">
              <a16:creationId xmlns:a16="http://schemas.microsoft.com/office/drawing/2014/main" id="{BD3776D1-1EE7-4885-B1F4-4B916152DF7F}"/>
            </a:ext>
          </a:extLst>
        </xdr:cNvPr>
        <xdr:cNvSpPr/>
      </xdr:nvSpPr>
      <xdr:spPr>
        <a:xfrm>
          <a:off x="2571750" y="6312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135128</xdr:rowOff>
    </xdr:from>
    <xdr:to>
      <xdr:col>10</xdr:col>
      <xdr:colOff>165100</xdr:colOff>
      <xdr:row>39</xdr:row>
      <xdr:rowOff>65278</xdr:rowOff>
    </xdr:to>
    <xdr:sp macro="" textlink="">
      <xdr:nvSpPr>
        <xdr:cNvPr id="64" name="フローチャート: 判断 63">
          <a:extLst>
            <a:ext uri="{FF2B5EF4-FFF2-40B4-BE49-F238E27FC236}">
              <a16:creationId xmlns:a16="http://schemas.microsoft.com/office/drawing/2014/main" id="{EF1F0287-24D5-4EBE-9D6C-D015F90519EA}"/>
            </a:ext>
          </a:extLst>
        </xdr:cNvPr>
        <xdr:cNvSpPr/>
      </xdr:nvSpPr>
      <xdr:spPr>
        <a:xfrm>
          <a:off x="1781175" y="628827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144272</xdr:rowOff>
    </xdr:from>
    <xdr:to>
      <xdr:col>6</xdr:col>
      <xdr:colOff>38100</xdr:colOff>
      <xdr:row>39</xdr:row>
      <xdr:rowOff>74422</xdr:rowOff>
    </xdr:to>
    <xdr:sp macro="" textlink="">
      <xdr:nvSpPr>
        <xdr:cNvPr id="65" name="フローチャート: 判断 64">
          <a:extLst>
            <a:ext uri="{FF2B5EF4-FFF2-40B4-BE49-F238E27FC236}">
              <a16:creationId xmlns:a16="http://schemas.microsoft.com/office/drawing/2014/main" id="{2A34D146-C355-4C89-949B-8771CDEC45D4}"/>
            </a:ext>
          </a:extLst>
        </xdr:cNvPr>
        <xdr:cNvSpPr/>
      </xdr:nvSpPr>
      <xdr:spPr>
        <a:xfrm>
          <a:off x="981075" y="629424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B5B1400-DBD7-408A-9493-343730D382FB}"/>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84169D76-5B35-4C13-AB70-E9D27DEC8434}"/>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8ECA6E0-712A-45DA-B585-7C3649900735}"/>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F375299-9375-41C2-9D8E-AD89B73BAA92}"/>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5509FCC-9BC3-4B3D-B925-1A9F373128A4}"/>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71" name="楕円 70">
          <a:extLst>
            <a:ext uri="{FF2B5EF4-FFF2-40B4-BE49-F238E27FC236}">
              <a16:creationId xmlns:a16="http://schemas.microsoft.com/office/drawing/2014/main" id="{7C30D96A-00E7-4AA4-9866-7AFA1BE15211}"/>
            </a:ext>
          </a:extLst>
        </xdr:cNvPr>
        <xdr:cNvSpPr/>
      </xdr:nvSpPr>
      <xdr:spPr>
        <a:xfrm>
          <a:off x="4124325" y="597446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164863</xdr:rowOff>
    </xdr:from>
    <xdr:ext cx="405111" cy="259045"/>
    <xdr:sp macro="" textlink="">
      <xdr:nvSpPr>
        <xdr:cNvPr id="72" name="【道路】&#10;有形固定資産減価償却率該当値テキスト">
          <a:extLst>
            <a:ext uri="{FF2B5EF4-FFF2-40B4-BE49-F238E27FC236}">
              <a16:creationId xmlns:a16="http://schemas.microsoft.com/office/drawing/2014/main" id="{692A2F89-92C0-4FCF-809F-E3DF1727F2AB}"/>
            </a:ext>
          </a:extLst>
        </xdr:cNvPr>
        <xdr:cNvSpPr txBox="1"/>
      </xdr:nvSpPr>
      <xdr:spPr>
        <a:xfrm>
          <a:off x="4219575" y="582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119126</xdr:rowOff>
    </xdr:from>
    <xdr:to>
      <xdr:col>20</xdr:col>
      <xdr:colOff>38100</xdr:colOff>
      <xdr:row>37</xdr:row>
      <xdr:rowOff>49276</xdr:rowOff>
    </xdr:to>
    <xdr:sp macro="" textlink="">
      <xdr:nvSpPr>
        <xdr:cNvPr id="73" name="楕円 72">
          <a:extLst>
            <a:ext uri="{FF2B5EF4-FFF2-40B4-BE49-F238E27FC236}">
              <a16:creationId xmlns:a16="http://schemas.microsoft.com/office/drawing/2014/main" id="{5C36AFDB-3B57-483E-83C1-49332C922D02}"/>
            </a:ext>
          </a:extLst>
        </xdr:cNvPr>
        <xdr:cNvSpPr/>
      </xdr:nvSpPr>
      <xdr:spPr>
        <a:xfrm>
          <a:off x="3381375" y="5951601"/>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169926</xdr:rowOff>
    </xdr:from>
    <xdr:to>
      <xdr:col>24</xdr:col>
      <xdr:colOff>63500</xdr:colOff>
      <xdr:row>37</xdr:row>
      <xdr:rowOff>21336</xdr:rowOff>
    </xdr:to>
    <xdr:cxnSp macro="">
      <xdr:nvCxnSpPr>
        <xdr:cNvPr id="74" name="直線コネクタ 73">
          <a:extLst>
            <a:ext uri="{FF2B5EF4-FFF2-40B4-BE49-F238E27FC236}">
              <a16:creationId xmlns:a16="http://schemas.microsoft.com/office/drawing/2014/main" id="{BFF2A99D-1B41-4AE8-B021-058DA32EDE2D}"/>
            </a:ext>
          </a:extLst>
        </xdr:cNvPr>
        <xdr:cNvCxnSpPr/>
      </xdr:nvCxnSpPr>
      <xdr:spPr>
        <a:xfrm>
          <a:off x="3429000" y="5989701"/>
          <a:ext cx="7524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93980</xdr:rowOff>
    </xdr:from>
    <xdr:to>
      <xdr:col>15</xdr:col>
      <xdr:colOff>101600</xdr:colOff>
      <xdr:row>39</xdr:row>
      <xdr:rowOff>24130</xdr:rowOff>
    </xdr:to>
    <xdr:sp macro="" textlink="">
      <xdr:nvSpPr>
        <xdr:cNvPr id="75" name="楕円 74">
          <a:extLst>
            <a:ext uri="{FF2B5EF4-FFF2-40B4-BE49-F238E27FC236}">
              <a16:creationId xmlns:a16="http://schemas.microsoft.com/office/drawing/2014/main" id="{885C699C-36E5-4A75-BA4C-F936AD2F27D6}"/>
            </a:ext>
          </a:extLst>
        </xdr:cNvPr>
        <xdr:cNvSpPr/>
      </xdr:nvSpPr>
      <xdr:spPr>
        <a:xfrm>
          <a:off x="2571750" y="62471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169926</xdr:rowOff>
    </xdr:from>
    <xdr:to>
      <xdr:col>19</xdr:col>
      <xdr:colOff>177800</xdr:colOff>
      <xdr:row>38</xdr:row>
      <xdr:rowOff>144780</xdr:rowOff>
    </xdr:to>
    <xdr:cxnSp macro="">
      <xdr:nvCxnSpPr>
        <xdr:cNvPr id="76" name="直線コネクタ 75">
          <a:extLst>
            <a:ext uri="{FF2B5EF4-FFF2-40B4-BE49-F238E27FC236}">
              <a16:creationId xmlns:a16="http://schemas.microsoft.com/office/drawing/2014/main" id="{68A07EA0-2C09-4457-A7A3-41855E9BA443}"/>
            </a:ext>
          </a:extLst>
        </xdr:cNvPr>
        <xdr:cNvCxnSpPr/>
      </xdr:nvCxnSpPr>
      <xdr:spPr>
        <a:xfrm flipV="1">
          <a:off x="2619375" y="5989701"/>
          <a:ext cx="809625" cy="30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75692</xdr:rowOff>
    </xdr:from>
    <xdr:to>
      <xdr:col>10</xdr:col>
      <xdr:colOff>165100</xdr:colOff>
      <xdr:row>39</xdr:row>
      <xdr:rowOff>5842</xdr:rowOff>
    </xdr:to>
    <xdr:sp macro="" textlink="">
      <xdr:nvSpPr>
        <xdr:cNvPr id="77" name="楕円 76">
          <a:extLst>
            <a:ext uri="{FF2B5EF4-FFF2-40B4-BE49-F238E27FC236}">
              <a16:creationId xmlns:a16="http://schemas.microsoft.com/office/drawing/2014/main" id="{05F3767B-1522-439A-87EC-390AE5F77E09}"/>
            </a:ext>
          </a:extLst>
        </xdr:cNvPr>
        <xdr:cNvSpPr/>
      </xdr:nvSpPr>
      <xdr:spPr>
        <a:xfrm>
          <a:off x="1781175" y="622884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126492</xdr:rowOff>
    </xdr:from>
    <xdr:to>
      <xdr:col>15</xdr:col>
      <xdr:colOff>50800</xdr:colOff>
      <xdr:row>38</xdr:row>
      <xdr:rowOff>144780</xdr:rowOff>
    </xdr:to>
    <xdr:cxnSp macro="">
      <xdr:nvCxnSpPr>
        <xdr:cNvPr id="78" name="直線コネクタ 77">
          <a:extLst>
            <a:ext uri="{FF2B5EF4-FFF2-40B4-BE49-F238E27FC236}">
              <a16:creationId xmlns:a16="http://schemas.microsoft.com/office/drawing/2014/main" id="{5BD9A5D3-FC51-4B6B-9DC6-AE07421BF8F6}"/>
            </a:ext>
          </a:extLst>
        </xdr:cNvPr>
        <xdr:cNvCxnSpPr/>
      </xdr:nvCxnSpPr>
      <xdr:spPr>
        <a:xfrm>
          <a:off x="1828800" y="6276467"/>
          <a:ext cx="790575"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89408</xdr:rowOff>
    </xdr:from>
    <xdr:to>
      <xdr:col>6</xdr:col>
      <xdr:colOff>38100</xdr:colOff>
      <xdr:row>39</xdr:row>
      <xdr:rowOff>19558</xdr:rowOff>
    </xdr:to>
    <xdr:sp macro="" textlink="">
      <xdr:nvSpPr>
        <xdr:cNvPr id="79" name="楕円 78">
          <a:extLst>
            <a:ext uri="{FF2B5EF4-FFF2-40B4-BE49-F238E27FC236}">
              <a16:creationId xmlns:a16="http://schemas.microsoft.com/office/drawing/2014/main" id="{7891F858-DDC2-47FE-B6FF-0BDFD8C799DD}"/>
            </a:ext>
          </a:extLst>
        </xdr:cNvPr>
        <xdr:cNvSpPr/>
      </xdr:nvSpPr>
      <xdr:spPr>
        <a:xfrm>
          <a:off x="981075" y="623938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126492</xdr:rowOff>
    </xdr:from>
    <xdr:to>
      <xdr:col>10</xdr:col>
      <xdr:colOff>114300</xdr:colOff>
      <xdr:row>38</xdr:row>
      <xdr:rowOff>140208</xdr:rowOff>
    </xdr:to>
    <xdr:cxnSp macro="">
      <xdr:nvCxnSpPr>
        <xdr:cNvPr id="80" name="直線コネクタ 79">
          <a:extLst>
            <a:ext uri="{FF2B5EF4-FFF2-40B4-BE49-F238E27FC236}">
              <a16:creationId xmlns:a16="http://schemas.microsoft.com/office/drawing/2014/main" id="{D1B98D40-D9FC-4E26-95F7-2AE88B62A9B2}"/>
            </a:ext>
          </a:extLst>
        </xdr:cNvPr>
        <xdr:cNvCxnSpPr/>
      </xdr:nvCxnSpPr>
      <xdr:spPr>
        <a:xfrm flipV="1">
          <a:off x="1028700" y="6276467"/>
          <a:ext cx="8001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72407</xdr:rowOff>
    </xdr:from>
    <xdr:ext cx="405111" cy="259045"/>
    <xdr:sp macro="" textlink="">
      <xdr:nvSpPr>
        <xdr:cNvPr id="81" name="n_1aveValue【道路】&#10;有形固定資産減価償却率">
          <a:extLst>
            <a:ext uri="{FF2B5EF4-FFF2-40B4-BE49-F238E27FC236}">
              <a16:creationId xmlns:a16="http://schemas.microsoft.com/office/drawing/2014/main" id="{D5652ACB-2DAD-443A-81A0-53C10DB344B1}"/>
            </a:ext>
          </a:extLst>
        </xdr:cNvPr>
        <xdr:cNvSpPr txBox="1"/>
      </xdr:nvSpPr>
      <xdr:spPr>
        <a:xfrm>
          <a:off x="32391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83837</xdr:rowOff>
    </xdr:from>
    <xdr:ext cx="405111" cy="259045"/>
    <xdr:sp macro="" textlink="">
      <xdr:nvSpPr>
        <xdr:cNvPr id="82" name="n_2aveValue【道路】&#10;有形固定資産減価償却率">
          <a:extLst>
            <a:ext uri="{FF2B5EF4-FFF2-40B4-BE49-F238E27FC236}">
              <a16:creationId xmlns:a16="http://schemas.microsoft.com/office/drawing/2014/main" id="{2F51079C-9787-446A-A250-C259FCFFCE30}"/>
            </a:ext>
          </a:extLst>
        </xdr:cNvPr>
        <xdr:cNvSpPr txBox="1"/>
      </xdr:nvSpPr>
      <xdr:spPr>
        <a:xfrm>
          <a:off x="2439044"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56405</xdr:rowOff>
    </xdr:from>
    <xdr:ext cx="405111" cy="259045"/>
    <xdr:sp macro="" textlink="">
      <xdr:nvSpPr>
        <xdr:cNvPr id="83" name="n_3aveValue【道路】&#10;有形固定資産減価償却率">
          <a:extLst>
            <a:ext uri="{FF2B5EF4-FFF2-40B4-BE49-F238E27FC236}">
              <a16:creationId xmlns:a16="http://schemas.microsoft.com/office/drawing/2014/main" id="{F2DAFBFD-C6B9-4BB6-B3DD-FD8B3C909003}"/>
            </a:ext>
          </a:extLst>
        </xdr:cNvPr>
        <xdr:cNvSpPr txBox="1"/>
      </xdr:nvSpPr>
      <xdr:spPr>
        <a:xfrm>
          <a:off x="1648469" y="6371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65549</xdr:rowOff>
    </xdr:from>
    <xdr:ext cx="405111" cy="259045"/>
    <xdr:sp macro="" textlink="">
      <xdr:nvSpPr>
        <xdr:cNvPr id="84" name="n_4aveValue【道路】&#10;有形固定資産減価償却率">
          <a:extLst>
            <a:ext uri="{FF2B5EF4-FFF2-40B4-BE49-F238E27FC236}">
              <a16:creationId xmlns:a16="http://schemas.microsoft.com/office/drawing/2014/main" id="{DF18F5BE-1EDE-45E8-9EBD-C9C4CD0F5232}"/>
            </a:ext>
          </a:extLst>
        </xdr:cNvPr>
        <xdr:cNvSpPr txBox="1"/>
      </xdr:nvSpPr>
      <xdr:spPr>
        <a:xfrm>
          <a:off x="848369" y="6383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65803</xdr:rowOff>
    </xdr:from>
    <xdr:ext cx="405111" cy="259045"/>
    <xdr:sp macro="" textlink="">
      <xdr:nvSpPr>
        <xdr:cNvPr id="85" name="n_1mainValue【道路】&#10;有形固定資産減価償却率">
          <a:extLst>
            <a:ext uri="{FF2B5EF4-FFF2-40B4-BE49-F238E27FC236}">
              <a16:creationId xmlns:a16="http://schemas.microsoft.com/office/drawing/2014/main" id="{9112B15B-C8A8-4B22-BF4D-DCA4830B99CE}"/>
            </a:ext>
          </a:extLst>
        </xdr:cNvPr>
        <xdr:cNvSpPr txBox="1"/>
      </xdr:nvSpPr>
      <xdr:spPr>
        <a:xfrm>
          <a:off x="3239144" y="573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40657</xdr:rowOff>
    </xdr:from>
    <xdr:ext cx="405111" cy="259045"/>
    <xdr:sp macro="" textlink="">
      <xdr:nvSpPr>
        <xdr:cNvPr id="86" name="n_2mainValue【道路】&#10;有形固定資産減価償却率">
          <a:extLst>
            <a:ext uri="{FF2B5EF4-FFF2-40B4-BE49-F238E27FC236}">
              <a16:creationId xmlns:a16="http://schemas.microsoft.com/office/drawing/2014/main" id="{397EF445-54B8-4553-BE47-81E45DB5A62C}"/>
            </a:ext>
          </a:extLst>
        </xdr:cNvPr>
        <xdr:cNvSpPr txBox="1"/>
      </xdr:nvSpPr>
      <xdr:spPr>
        <a:xfrm>
          <a:off x="24390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22369</xdr:rowOff>
    </xdr:from>
    <xdr:ext cx="405111" cy="259045"/>
    <xdr:sp macro="" textlink="">
      <xdr:nvSpPr>
        <xdr:cNvPr id="87" name="n_3mainValue【道路】&#10;有形固定資産減価償却率">
          <a:extLst>
            <a:ext uri="{FF2B5EF4-FFF2-40B4-BE49-F238E27FC236}">
              <a16:creationId xmlns:a16="http://schemas.microsoft.com/office/drawing/2014/main" id="{E16502C3-4245-4413-9286-33E7158B00CA}"/>
            </a:ext>
          </a:extLst>
        </xdr:cNvPr>
        <xdr:cNvSpPr txBox="1"/>
      </xdr:nvSpPr>
      <xdr:spPr>
        <a:xfrm>
          <a:off x="1648469" y="6016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36085</xdr:rowOff>
    </xdr:from>
    <xdr:ext cx="405111" cy="259045"/>
    <xdr:sp macro="" textlink="">
      <xdr:nvSpPr>
        <xdr:cNvPr id="88" name="n_4mainValue【道路】&#10;有形固定資産減価償却率">
          <a:extLst>
            <a:ext uri="{FF2B5EF4-FFF2-40B4-BE49-F238E27FC236}">
              <a16:creationId xmlns:a16="http://schemas.microsoft.com/office/drawing/2014/main" id="{911D0016-E0FB-47C8-B69F-631EC62D623D}"/>
            </a:ext>
          </a:extLst>
        </xdr:cNvPr>
        <xdr:cNvSpPr txBox="1"/>
      </xdr:nvSpPr>
      <xdr:spPr>
        <a:xfrm>
          <a:off x="848369" y="60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38840A73-33CA-46D8-82B9-2FD603ED2F7A}"/>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1FAF6AE0-E9E1-4905-A5A0-729277EAE17C}"/>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9918FF8-76AE-4FD7-A512-C9D4259B88B6}"/>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6131DFD-B3B5-4138-A49F-AB1C114F6A1E}"/>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23227976-BB02-4BD5-8163-9BA3AA299CAC}"/>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2FBBDD00-8BBB-469C-BFD4-57142444052A}"/>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C2119DB-7C9B-4E47-9F85-6FB8FE48C3B4}"/>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D1FF342A-BB86-4D34-A13F-7242F91ACD55}"/>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4562E185-C325-401C-B19B-F41A262E7A16}"/>
            </a:ext>
          </a:extLst>
        </xdr:cNvPr>
        <xdr:cNvSpPr txBox="1"/>
      </xdr:nvSpPr>
      <xdr:spPr>
        <a:xfrm>
          <a:off x="5915025" y="48577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CCF0C793-A2A1-4FB6-B3B7-A7C24605D3AD}"/>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54BD19F4-3E20-4BDC-B219-69D2BB6BD3AD}"/>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61B1C81E-2BE1-4A68-A1A7-4CA0D994ADE8}"/>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251B90C1-E50D-48FC-90B8-68B1DE2468CB}"/>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CDBE42F1-3B56-440F-AFE6-26FB32DEBB71}"/>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63634764-2676-44D3-B4BC-FE563809889F}"/>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4" name="テキスト ボックス 103">
          <a:extLst>
            <a:ext uri="{FF2B5EF4-FFF2-40B4-BE49-F238E27FC236}">
              <a16:creationId xmlns:a16="http://schemas.microsoft.com/office/drawing/2014/main" id="{9AB8A48C-D9DB-4ACA-823F-50A5396C58EC}"/>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1A4EADA2-257C-41FB-BC36-46F6F2DFF43C}"/>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6" name="テキスト ボックス 105">
          <a:extLst>
            <a:ext uri="{FF2B5EF4-FFF2-40B4-BE49-F238E27FC236}">
              <a16:creationId xmlns:a16="http://schemas.microsoft.com/office/drawing/2014/main" id="{FE87DCCB-6DA1-4766-B212-BF8AEA4DA241}"/>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A593D5D6-E203-4CA4-8C67-10A2F54A4E06}"/>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45F9675A-E4DF-4FF6-B52B-B7E24DFFD19D}"/>
            </a:ext>
          </a:extLst>
        </xdr:cNvPr>
        <xdr:cNvSpPr txBox="1"/>
      </xdr:nvSpPr>
      <xdr:spPr>
        <a:xfrm>
          <a:off x="5478976" y="52648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A7E85375-2DE6-405E-95D0-01310749FB53}"/>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E79CB83-A7BA-4001-A547-A32296651542}"/>
            </a:ext>
          </a:extLst>
        </xdr:cNvPr>
        <xdr:cNvSpPr txBox="1"/>
      </xdr:nvSpPr>
      <xdr:spPr>
        <a:xfrm>
          <a:off x="5478976" y="49028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9767B6B-0469-454D-8B7C-0BDEB6DA8EE6}"/>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76454</xdr:rowOff>
    </xdr:from>
    <xdr:to>
      <xdr:col>54</xdr:col>
      <xdr:colOff>189865</xdr:colOff>
      <xdr:row>41</xdr:row>
      <xdr:rowOff>43561</xdr:rowOff>
    </xdr:to>
    <xdr:cxnSp macro="">
      <xdr:nvCxnSpPr>
        <xdr:cNvPr id="112" name="直線コネクタ 111">
          <a:extLst>
            <a:ext uri="{FF2B5EF4-FFF2-40B4-BE49-F238E27FC236}">
              <a16:creationId xmlns:a16="http://schemas.microsoft.com/office/drawing/2014/main" id="{8A8B865E-FBE7-411F-9495-3842B0A69154}"/>
            </a:ext>
          </a:extLst>
        </xdr:cNvPr>
        <xdr:cNvCxnSpPr/>
      </xdr:nvCxnSpPr>
      <xdr:spPr>
        <a:xfrm flipV="1">
          <a:off x="9429115" y="5419979"/>
          <a:ext cx="0" cy="126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47388</xdr:rowOff>
    </xdr:from>
    <xdr:ext cx="469744" cy="259045"/>
    <xdr:sp macro="" textlink="">
      <xdr:nvSpPr>
        <xdr:cNvPr id="113" name="【道路】&#10;一人当たり延長最小値テキスト">
          <a:extLst>
            <a:ext uri="{FF2B5EF4-FFF2-40B4-BE49-F238E27FC236}">
              <a16:creationId xmlns:a16="http://schemas.microsoft.com/office/drawing/2014/main" id="{08DF4BA4-AF0F-46F9-99CE-70313BABE1D5}"/>
            </a:ext>
          </a:extLst>
        </xdr:cNvPr>
        <xdr:cNvSpPr txBox="1"/>
      </xdr:nvSpPr>
      <xdr:spPr>
        <a:xfrm>
          <a:off x="9467850" y="668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43561</xdr:rowOff>
    </xdr:from>
    <xdr:to>
      <xdr:col>55</xdr:col>
      <xdr:colOff>88900</xdr:colOff>
      <xdr:row>41</xdr:row>
      <xdr:rowOff>43561</xdr:rowOff>
    </xdr:to>
    <xdr:cxnSp macro="">
      <xdr:nvCxnSpPr>
        <xdr:cNvPr id="114" name="直線コネクタ 113">
          <a:extLst>
            <a:ext uri="{FF2B5EF4-FFF2-40B4-BE49-F238E27FC236}">
              <a16:creationId xmlns:a16="http://schemas.microsoft.com/office/drawing/2014/main" id="{1C9EE298-E20E-40FC-AA34-0C84BE93EC6D}"/>
            </a:ext>
          </a:extLst>
        </xdr:cNvPr>
        <xdr:cNvCxnSpPr/>
      </xdr:nvCxnSpPr>
      <xdr:spPr>
        <a:xfrm>
          <a:off x="9363075" y="668566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23131</xdr:rowOff>
    </xdr:from>
    <xdr:ext cx="534377" cy="259045"/>
    <xdr:sp macro="" textlink="">
      <xdr:nvSpPr>
        <xdr:cNvPr id="115" name="【道路】&#10;一人当たり延長最大値テキスト">
          <a:extLst>
            <a:ext uri="{FF2B5EF4-FFF2-40B4-BE49-F238E27FC236}">
              <a16:creationId xmlns:a16="http://schemas.microsoft.com/office/drawing/2014/main" id="{4009F767-6F5B-47EA-B430-3FA353F70E97}"/>
            </a:ext>
          </a:extLst>
        </xdr:cNvPr>
        <xdr:cNvSpPr txBox="1"/>
      </xdr:nvSpPr>
      <xdr:spPr>
        <a:xfrm>
          <a:off x="9467850" y="52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76454</xdr:rowOff>
    </xdr:from>
    <xdr:to>
      <xdr:col>55</xdr:col>
      <xdr:colOff>88900</xdr:colOff>
      <xdr:row>33</xdr:row>
      <xdr:rowOff>76454</xdr:rowOff>
    </xdr:to>
    <xdr:cxnSp macro="">
      <xdr:nvCxnSpPr>
        <xdr:cNvPr id="116" name="直線コネクタ 115">
          <a:extLst>
            <a:ext uri="{FF2B5EF4-FFF2-40B4-BE49-F238E27FC236}">
              <a16:creationId xmlns:a16="http://schemas.microsoft.com/office/drawing/2014/main" id="{9795B63A-E496-4432-9664-1D7AB074A592}"/>
            </a:ext>
          </a:extLst>
        </xdr:cNvPr>
        <xdr:cNvCxnSpPr/>
      </xdr:nvCxnSpPr>
      <xdr:spPr>
        <a:xfrm>
          <a:off x="9363075" y="541997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113301</xdr:rowOff>
    </xdr:from>
    <xdr:ext cx="469744" cy="259045"/>
    <xdr:sp macro="" textlink="">
      <xdr:nvSpPr>
        <xdr:cNvPr id="117" name="【道路】&#10;一人当たり延長平均値テキスト">
          <a:extLst>
            <a:ext uri="{FF2B5EF4-FFF2-40B4-BE49-F238E27FC236}">
              <a16:creationId xmlns:a16="http://schemas.microsoft.com/office/drawing/2014/main" id="{13FECB88-8BF4-4E59-A814-B80D41128568}"/>
            </a:ext>
          </a:extLst>
        </xdr:cNvPr>
        <xdr:cNvSpPr txBox="1"/>
      </xdr:nvSpPr>
      <xdr:spPr>
        <a:xfrm>
          <a:off x="9467850" y="6266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90424</xdr:rowOff>
    </xdr:from>
    <xdr:to>
      <xdr:col>55</xdr:col>
      <xdr:colOff>50800</xdr:colOff>
      <xdr:row>40</xdr:row>
      <xdr:rowOff>20574</xdr:rowOff>
    </xdr:to>
    <xdr:sp macro="" textlink="">
      <xdr:nvSpPr>
        <xdr:cNvPr id="118" name="フローチャート: 判断 117">
          <a:extLst>
            <a:ext uri="{FF2B5EF4-FFF2-40B4-BE49-F238E27FC236}">
              <a16:creationId xmlns:a16="http://schemas.microsoft.com/office/drawing/2014/main" id="{758EAE19-E7EC-4C54-9891-453B9B72EBE6}"/>
            </a:ext>
          </a:extLst>
        </xdr:cNvPr>
        <xdr:cNvSpPr/>
      </xdr:nvSpPr>
      <xdr:spPr>
        <a:xfrm>
          <a:off x="9401175" y="6402324"/>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89535</xdr:rowOff>
    </xdr:from>
    <xdr:to>
      <xdr:col>50</xdr:col>
      <xdr:colOff>165100</xdr:colOff>
      <xdr:row>40</xdr:row>
      <xdr:rowOff>19685</xdr:rowOff>
    </xdr:to>
    <xdr:sp macro="" textlink="">
      <xdr:nvSpPr>
        <xdr:cNvPr id="119" name="フローチャート: 判断 118">
          <a:extLst>
            <a:ext uri="{FF2B5EF4-FFF2-40B4-BE49-F238E27FC236}">
              <a16:creationId xmlns:a16="http://schemas.microsoft.com/office/drawing/2014/main" id="{240586EE-7854-4A57-92D2-9504678349A9}"/>
            </a:ext>
          </a:extLst>
        </xdr:cNvPr>
        <xdr:cNvSpPr/>
      </xdr:nvSpPr>
      <xdr:spPr>
        <a:xfrm>
          <a:off x="8639175" y="6401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90932</xdr:rowOff>
    </xdr:from>
    <xdr:to>
      <xdr:col>46</xdr:col>
      <xdr:colOff>38100</xdr:colOff>
      <xdr:row>40</xdr:row>
      <xdr:rowOff>21082</xdr:rowOff>
    </xdr:to>
    <xdr:sp macro="" textlink="">
      <xdr:nvSpPr>
        <xdr:cNvPr id="120" name="フローチャート: 判断 119">
          <a:extLst>
            <a:ext uri="{FF2B5EF4-FFF2-40B4-BE49-F238E27FC236}">
              <a16:creationId xmlns:a16="http://schemas.microsoft.com/office/drawing/2014/main" id="{1782F6A5-0116-4D0A-939A-20DBA8C885F2}"/>
            </a:ext>
          </a:extLst>
        </xdr:cNvPr>
        <xdr:cNvSpPr/>
      </xdr:nvSpPr>
      <xdr:spPr>
        <a:xfrm>
          <a:off x="7839075" y="640283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90805</xdr:rowOff>
    </xdr:from>
    <xdr:to>
      <xdr:col>41</xdr:col>
      <xdr:colOff>101600</xdr:colOff>
      <xdr:row>40</xdr:row>
      <xdr:rowOff>20955</xdr:rowOff>
    </xdr:to>
    <xdr:sp macro="" textlink="">
      <xdr:nvSpPr>
        <xdr:cNvPr id="121" name="フローチャート: 判断 120">
          <a:extLst>
            <a:ext uri="{FF2B5EF4-FFF2-40B4-BE49-F238E27FC236}">
              <a16:creationId xmlns:a16="http://schemas.microsoft.com/office/drawing/2014/main" id="{2E55CE8E-5F8D-42C1-BCEA-96A35501C10D}"/>
            </a:ext>
          </a:extLst>
        </xdr:cNvPr>
        <xdr:cNvSpPr/>
      </xdr:nvSpPr>
      <xdr:spPr>
        <a:xfrm>
          <a:off x="7029450" y="6402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77597</xdr:rowOff>
    </xdr:from>
    <xdr:to>
      <xdr:col>36</xdr:col>
      <xdr:colOff>165100</xdr:colOff>
      <xdr:row>40</xdr:row>
      <xdr:rowOff>7747</xdr:rowOff>
    </xdr:to>
    <xdr:sp macro="" textlink="">
      <xdr:nvSpPr>
        <xdr:cNvPr id="122" name="フローチャート: 判断 121">
          <a:extLst>
            <a:ext uri="{FF2B5EF4-FFF2-40B4-BE49-F238E27FC236}">
              <a16:creationId xmlns:a16="http://schemas.microsoft.com/office/drawing/2014/main" id="{6CE124F1-E703-40C9-90AD-94B55AE5D1EC}"/>
            </a:ext>
          </a:extLst>
        </xdr:cNvPr>
        <xdr:cNvSpPr/>
      </xdr:nvSpPr>
      <xdr:spPr>
        <a:xfrm>
          <a:off x="6238875" y="639267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D0BE16F-CFD6-4B1C-8679-DCDA6610536C}"/>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BE71394-5D73-4209-9ED3-0A33ADCFB3CF}"/>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2470111-6E0E-43DC-91FA-7CBE8AD2CAC1}"/>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3B9C65A-BCDC-42F8-99B0-D9222C815D00}"/>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0E117D5-C994-466B-8CEE-35CE8D4C3349}"/>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81280</xdr:rowOff>
    </xdr:from>
    <xdr:to>
      <xdr:col>55</xdr:col>
      <xdr:colOff>50800</xdr:colOff>
      <xdr:row>41</xdr:row>
      <xdr:rowOff>11430</xdr:rowOff>
    </xdr:to>
    <xdr:sp macro="" textlink="">
      <xdr:nvSpPr>
        <xdr:cNvPr id="128" name="楕円 127">
          <a:extLst>
            <a:ext uri="{FF2B5EF4-FFF2-40B4-BE49-F238E27FC236}">
              <a16:creationId xmlns:a16="http://schemas.microsoft.com/office/drawing/2014/main" id="{026C6454-5C65-4387-8422-18B787C1BE8F}"/>
            </a:ext>
          </a:extLst>
        </xdr:cNvPr>
        <xdr:cNvSpPr/>
      </xdr:nvSpPr>
      <xdr:spPr>
        <a:xfrm>
          <a:off x="9401175" y="656145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167657</xdr:rowOff>
    </xdr:from>
    <xdr:ext cx="469744" cy="259045"/>
    <xdr:sp macro="" textlink="">
      <xdr:nvSpPr>
        <xdr:cNvPr id="129" name="【道路】&#10;一人当たり延長該当値テキスト">
          <a:extLst>
            <a:ext uri="{FF2B5EF4-FFF2-40B4-BE49-F238E27FC236}">
              <a16:creationId xmlns:a16="http://schemas.microsoft.com/office/drawing/2014/main" id="{92680386-7A2B-4675-8598-6E731A540AC0}"/>
            </a:ext>
          </a:extLst>
        </xdr:cNvPr>
        <xdr:cNvSpPr txBox="1"/>
      </xdr:nvSpPr>
      <xdr:spPr>
        <a:xfrm>
          <a:off x="9467850"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81153</xdr:rowOff>
    </xdr:from>
    <xdr:to>
      <xdr:col>50</xdr:col>
      <xdr:colOff>165100</xdr:colOff>
      <xdr:row>41</xdr:row>
      <xdr:rowOff>11303</xdr:rowOff>
    </xdr:to>
    <xdr:sp macro="" textlink="">
      <xdr:nvSpPr>
        <xdr:cNvPr id="130" name="楕円 129">
          <a:extLst>
            <a:ext uri="{FF2B5EF4-FFF2-40B4-BE49-F238E27FC236}">
              <a16:creationId xmlns:a16="http://schemas.microsoft.com/office/drawing/2014/main" id="{E0064713-E1BF-4935-8D5D-82BFCF3976DE}"/>
            </a:ext>
          </a:extLst>
        </xdr:cNvPr>
        <xdr:cNvSpPr/>
      </xdr:nvSpPr>
      <xdr:spPr>
        <a:xfrm>
          <a:off x="8639175" y="6561328"/>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131953</xdr:rowOff>
    </xdr:from>
    <xdr:to>
      <xdr:col>55</xdr:col>
      <xdr:colOff>0</xdr:colOff>
      <xdr:row>40</xdr:row>
      <xdr:rowOff>132080</xdr:rowOff>
    </xdr:to>
    <xdr:cxnSp macro="">
      <xdr:nvCxnSpPr>
        <xdr:cNvPr id="131" name="直線コネクタ 130">
          <a:extLst>
            <a:ext uri="{FF2B5EF4-FFF2-40B4-BE49-F238E27FC236}">
              <a16:creationId xmlns:a16="http://schemas.microsoft.com/office/drawing/2014/main" id="{B0AC5BAB-41C3-4BB3-9B6E-DFD6BD0DEBA8}"/>
            </a:ext>
          </a:extLst>
        </xdr:cNvPr>
        <xdr:cNvCxnSpPr/>
      </xdr:nvCxnSpPr>
      <xdr:spPr>
        <a:xfrm>
          <a:off x="8686800" y="6608953"/>
          <a:ext cx="74295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80772</xdr:rowOff>
    </xdr:from>
    <xdr:to>
      <xdr:col>46</xdr:col>
      <xdr:colOff>38100</xdr:colOff>
      <xdr:row>41</xdr:row>
      <xdr:rowOff>10922</xdr:rowOff>
    </xdr:to>
    <xdr:sp macro="" textlink="">
      <xdr:nvSpPr>
        <xdr:cNvPr id="132" name="楕円 131">
          <a:extLst>
            <a:ext uri="{FF2B5EF4-FFF2-40B4-BE49-F238E27FC236}">
              <a16:creationId xmlns:a16="http://schemas.microsoft.com/office/drawing/2014/main" id="{F80692AA-CB7C-461F-84B2-4B8CABC5F20A}"/>
            </a:ext>
          </a:extLst>
        </xdr:cNvPr>
        <xdr:cNvSpPr/>
      </xdr:nvSpPr>
      <xdr:spPr>
        <a:xfrm>
          <a:off x="7839075" y="656094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131572</xdr:rowOff>
    </xdr:from>
    <xdr:to>
      <xdr:col>50</xdr:col>
      <xdr:colOff>114300</xdr:colOff>
      <xdr:row>40</xdr:row>
      <xdr:rowOff>131953</xdr:rowOff>
    </xdr:to>
    <xdr:cxnSp macro="">
      <xdr:nvCxnSpPr>
        <xdr:cNvPr id="133" name="直線コネクタ 132">
          <a:extLst>
            <a:ext uri="{FF2B5EF4-FFF2-40B4-BE49-F238E27FC236}">
              <a16:creationId xmlns:a16="http://schemas.microsoft.com/office/drawing/2014/main" id="{14C14DF5-8896-4308-938A-D4364FF4DA1C}"/>
            </a:ext>
          </a:extLst>
        </xdr:cNvPr>
        <xdr:cNvCxnSpPr/>
      </xdr:nvCxnSpPr>
      <xdr:spPr>
        <a:xfrm>
          <a:off x="7886700" y="6608572"/>
          <a:ext cx="8001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80391</xdr:rowOff>
    </xdr:from>
    <xdr:to>
      <xdr:col>41</xdr:col>
      <xdr:colOff>101600</xdr:colOff>
      <xdr:row>41</xdr:row>
      <xdr:rowOff>10541</xdr:rowOff>
    </xdr:to>
    <xdr:sp macro="" textlink="">
      <xdr:nvSpPr>
        <xdr:cNvPr id="134" name="楕円 133">
          <a:extLst>
            <a:ext uri="{FF2B5EF4-FFF2-40B4-BE49-F238E27FC236}">
              <a16:creationId xmlns:a16="http://schemas.microsoft.com/office/drawing/2014/main" id="{AE2802C9-179A-4264-B154-7493557BA82F}"/>
            </a:ext>
          </a:extLst>
        </xdr:cNvPr>
        <xdr:cNvSpPr/>
      </xdr:nvSpPr>
      <xdr:spPr>
        <a:xfrm>
          <a:off x="7029450" y="6560566"/>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131191</xdr:rowOff>
    </xdr:from>
    <xdr:to>
      <xdr:col>45</xdr:col>
      <xdr:colOff>177800</xdr:colOff>
      <xdr:row>40</xdr:row>
      <xdr:rowOff>131572</xdr:rowOff>
    </xdr:to>
    <xdr:cxnSp macro="">
      <xdr:nvCxnSpPr>
        <xdr:cNvPr id="135" name="直線コネクタ 134">
          <a:extLst>
            <a:ext uri="{FF2B5EF4-FFF2-40B4-BE49-F238E27FC236}">
              <a16:creationId xmlns:a16="http://schemas.microsoft.com/office/drawing/2014/main" id="{94A53239-480E-4328-9A4F-39C239120223}"/>
            </a:ext>
          </a:extLst>
        </xdr:cNvPr>
        <xdr:cNvCxnSpPr/>
      </xdr:nvCxnSpPr>
      <xdr:spPr>
        <a:xfrm>
          <a:off x="7077075" y="6608191"/>
          <a:ext cx="809625"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80899</xdr:rowOff>
    </xdr:from>
    <xdr:to>
      <xdr:col>36</xdr:col>
      <xdr:colOff>165100</xdr:colOff>
      <xdr:row>41</xdr:row>
      <xdr:rowOff>11049</xdr:rowOff>
    </xdr:to>
    <xdr:sp macro="" textlink="">
      <xdr:nvSpPr>
        <xdr:cNvPr id="136" name="楕円 135">
          <a:extLst>
            <a:ext uri="{FF2B5EF4-FFF2-40B4-BE49-F238E27FC236}">
              <a16:creationId xmlns:a16="http://schemas.microsoft.com/office/drawing/2014/main" id="{0E602657-3B7D-4084-9286-382767B2F33A}"/>
            </a:ext>
          </a:extLst>
        </xdr:cNvPr>
        <xdr:cNvSpPr/>
      </xdr:nvSpPr>
      <xdr:spPr>
        <a:xfrm>
          <a:off x="6238875" y="6561074"/>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131191</xdr:rowOff>
    </xdr:from>
    <xdr:to>
      <xdr:col>41</xdr:col>
      <xdr:colOff>50800</xdr:colOff>
      <xdr:row>40</xdr:row>
      <xdr:rowOff>131699</xdr:rowOff>
    </xdr:to>
    <xdr:cxnSp macro="">
      <xdr:nvCxnSpPr>
        <xdr:cNvPr id="137" name="直線コネクタ 136">
          <a:extLst>
            <a:ext uri="{FF2B5EF4-FFF2-40B4-BE49-F238E27FC236}">
              <a16:creationId xmlns:a16="http://schemas.microsoft.com/office/drawing/2014/main" id="{45B6371B-7D06-43AB-98B3-103DC2D0E905}"/>
            </a:ext>
          </a:extLst>
        </xdr:cNvPr>
        <xdr:cNvCxnSpPr/>
      </xdr:nvCxnSpPr>
      <xdr:spPr>
        <a:xfrm flipV="1">
          <a:off x="6286500" y="6608191"/>
          <a:ext cx="790575"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36212</xdr:rowOff>
    </xdr:from>
    <xdr:ext cx="469744" cy="259045"/>
    <xdr:sp macro="" textlink="">
      <xdr:nvSpPr>
        <xdr:cNvPr id="138" name="n_1aveValue【道路】&#10;一人当たり延長">
          <a:extLst>
            <a:ext uri="{FF2B5EF4-FFF2-40B4-BE49-F238E27FC236}">
              <a16:creationId xmlns:a16="http://schemas.microsoft.com/office/drawing/2014/main" id="{67CBBDA5-0BF2-4697-B7B8-80AFBBE97E45}"/>
            </a:ext>
          </a:extLst>
        </xdr:cNvPr>
        <xdr:cNvSpPr txBox="1"/>
      </xdr:nvSpPr>
      <xdr:spPr>
        <a:xfrm>
          <a:off x="8458277" y="618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37609</xdr:rowOff>
    </xdr:from>
    <xdr:ext cx="469744" cy="259045"/>
    <xdr:sp macro="" textlink="">
      <xdr:nvSpPr>
        <xdr:cNvPr id="139" name="n_2aveValue【道路】&#10;一人当たり延長">
          <a:extLst>
            <a:ext uri="{FF2B5EF4-FFF2-40B4-BE49-F238E27FC236}">
              <a16:creationId xmlns:a16="http://schemas.microsoft.com/office/drawing/2014/main" id="{EB055C9F-A993-4DD9-83C9-F9AC26C53E0B}"/>
            </a:ext>
          </a:extLst>
        </xdr:cNvPr>
        <xdr:cNvSpPr txBox="1"/>
      </xdr:nvSpPr>
      <xdr:spPr>
        <a:xfrm>
          <a:off x="7677227" y="61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37482</xdr:rowOff>
    </xdr:from>
    <xdr:ext cx="469744" cy="259045"/>
    <xdr:sp macro="" textlink="">
      <xdr:nvSpPr>
        <xdr:cNvPr id="140" name="n_3aveValue【道路】&#10;一人当たり延長">
          <a:extLst>
            <a:ext uri="{FF2B5EF4-FFF2-40B4-BE49-F238E27FC236}">
              <a16:creationId xmlns:a16="http://schemas.microsoft.com/office/drawing/2014/main" id="{5BD40589-B2F5-450C-96B7-15A85A08D7AE}"/>
            </a:ext>
          </a:extLst>
        </xdr:cNvPr>
        <xdr:cNvSpPr txBox="1"/>
      </xdr:nvSpPr>
      <xdr:spPr>
        <a:xfrm>
          <a:off x="6867602"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24274</xdr:rowOff>
    </xdr:from>
    <xdr:ext cx="469744" cy="259045"/>
    <xdr:sp macro="" textlink="">
      <xdr:nvSpPr>
        <xdr:cNvPr id="141" name="n_4aveValue【道路】&#10;一人当たり延長">
          <a:extLst>
            <a:ext uri="{FF2B5EF4-FFF2-40B4-BE49-F238E27FC236}">
              <a16:creationId xmlns:a16="http://schemas.microsoft.com/office/drawing/2014/main" id="{0386934B-4C33-4546-9829-09C9B95098C0}"/>
            </a:ext>
          </a:extLst>
        </xdr:cNvPr>
        <xdr:cNvSpPr txBox="1"/>
      </xdr:nvSpPr>
      <xdr:spPr>
        <a:xfrm>
          <a:off x="6067502" y="6180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2430</xdr:rowOff>
    </xdr:from>
    <xdr:ext cx="469744" cy="259045"/>
    <xdr:sp macro="" textlink="">
      <xdr:nvSpPr>
        <xdr:cNvPr id="142" name="n_1mainValue【道路】&#10;一人当たり延長">
          <a:extLst>
            <a:ext uri="{FF2B5EF4-FFF2-40B4-BE49-F238E27FC236}">
              <a16:creationId xmlns:a16="http://schemas.microsoft.com/office/drawing/2014/main" id="{DE93F739-E97D-4F0A-A8E9-E43BE18F4A81}"/>
            </a:ext>
          </a:extLst>
        </xdr:cNvPr>
        <xdr:cNvSpPr txBox="1"/>
      </xdr:nvSpPr>
      <xdr:spPr>
        <a:xfrm>
          <a:off x="8458277" y="66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2049</xdr:rowOff>
    </xdr:from>
    <xdr:ext cx="469744" cy="259045"/>
    <xdr:sp macro="" textlink="">
      <xdr:nvSpPr>
        <xdr:cNvPr id="143" name="n_2mainValue【道路】&#10;一人当たり延長">
          <a:extLst>
            <a:ext uri="{FF2B5EF4-FFF2-40B4-BE49-F238E27FC236}">
              <a16:creationId xmlns:a16="http://schemas.microsoft.com/office/drawing/2014/main" id="{CF367701-6C81-4198-9FBE-A9E2782E4E9A}"/>
            </a:ext>
          </a:extLst>
        </xdr:cNvPr>
        <xdr:cNvSpPr txBox="1"/>
      </xdr:nvSpPr>
      <xdr:spPr>
        <a:xfrm>
          <a:off x="7677227" y="664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1668</xdr:rowOff>
    </xdr:from>
    <xdr:ext cx="469744" cy="259045"/>
    <xdr:sp macro="" textlink="">
      <xdr:nvSpPr>
        <xdr:cNvPr id="144" name="n_3mainValue【道路】&#10;一人当たり延長">
          <a:extLst>
            <a:ext uri="{FF2B5EF4-FFF2-40B4-BE49-F238E27FC236}">
              <a16:creationId xmlns:a16="http://schemas.microsoft.com/office/drawing/2014/main" id="{96F0EF72-EE20-4DC0-9340-12BD94A07DBD}"/>
            </a:ext>
          </a:extLst>
        </xdr:cNvPr>
        <xdr:cNvSpPr txBox="1"/>
      </xdr:nvSpPr>
      <xdr:spPr>
        <a:xfrm>
          <a:off x="6867602" y="664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2176</xdr:rowOff>
    </xdr:from>
    <xdr:ext cx="469744" cy="259045"/>
    <xdr:sp macro="" textlink="">
      <xdr:nvSpPr>
        <xdr:cNvPr id="145" name="n_4mainValue【道路】&#10;一人当たり延長">
          <a:extLst>
            <a:ext uri="{FF2B5EF4-FFF2-40B4-BE49-F238E27FC236}">
              <a16:creationId xmlns:a16="http://schemas.microsoft.com/office/drawing/2014/main" id="{76CD9BEF-4841-40E7-9FD8-1C17BD906F78}"/>
            </a:ext>
          </a:extLst>
        </xdr:cNvPr>
        <xdr:cNvSpPr txBox="1"/>
      </xdr:nvSpPr>
      <xdr:spPr>
        <a:xfrm>
          <a:off x="6067502"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FDB5C4F2-4705-488E-A903-60E4132023BE}"/>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4E4D5870-8FC3-4AE5-B56A-63856CCC4125}"/>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1FD620B7-4C46-4130-A36E-7DB5F2778F11}"/>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EA5FBC85-64FC-43A6-AA08-32EC6EFFC178}"/>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2A74F7F9-D0B5-4E47-BE4B-413CB536E686}"/>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17E73670-8CA1-4DEB-A6C0-8328151837B1}"/>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93D1E42A-E654-4747-93D2-42DAE1E7F06B}"/>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1A5B95D8-86F3-4EFF-A438-DAC09C16B0D6}"/>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6BD3BD2A-C645-442E-8D7A-38FF038397F9}"/>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4B9DF91D-A2AF-4913-89C0-18A277EF9404}"/>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4548FFC-D303-41A1-B354-10C3EAA61ADD}"/>
            </a:ext>
          </a:extLst>
        </xdr:cNvPr>
        <xdr:cNvSpPr txBox="1"/>
      </xdr:nvSpPr>
      <xdr:spPr>
        <a:xfrm>
          <a:off x="2789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33BC7FBB-2A6A-46AD-AF10-AD950C2BD2AC}"/>
            </a:ext>
          </a:extLst>
        </xdr:cNvPr>
        <xdr:cNvCxnSpPr/>
      </xdr:nvCxnSpPr>
      <xdr:spPr>
        <a:xfrm>
          <a:off x="6858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a:extLst>
            <a:ext uri="{FF2B5EF4-FFF2-40B4-BE49-F238E27FC236}">
              <a16:creationId xmlns:a16="http://schemas.microsoft.com/office/drawing/2014/main" id="{BD53F10F-11E0-43DC-9338-6974068AF897}"/>
            </a:ext>
          </a:extLst>
        </xdr:cNvPr>
        <xdr:cNvSpPr txBox="1"/>
      </xdr:nvSpPr>
      <xdr:spPr>
        <a:xfrm>
          <a:off x="339891" y="10303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AC6B7500-5172-4965-818D-5A28BAABCA26}"/>
            </a:ext>
          </a:extLst>
        </xdr:cNvPr>
        <xdr:cNvCxnSpPr/>
      </xdr:nvCxnSpPr>
      <xdr:spPr>
        <a:xfrm>
          <a:off x="6858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E6ED2A14-A82D-4DF4-B6CC-67C4B4B33F3B}"/>
            </a:ext>
          </a:extLst>
        </xdr:cNvPr>
        <xdr:cNvSpPr txBox="1"/>
      </xdr:nvSpPr>
      <xdr:spPr>
        <a:xfrm>
          <a:off x="339891" y="994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66D0F173-E083-4BD6-9287-F3367176B810}"/>
            </a:ext>
          </a:extLst>
        </xdr:cNvPr>
        <xdr:cNvCxnSpPr/>
      </xdr:nvCxnSpPr>
      <xdr:spPr>
        <a:xfrm>
          <a:off x="6858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FAAF9F44-B124-4C68-8853-F9E4C77A2480}"/>
            </a:ext>
          </a:extLst>
        </xdr:cNvPr>
        <xdr:cNvSpPr txBox="1"/>
      </xdr:nvSpPr>
      <xdr:spPr>
        <a:xfrm>
          <a:off x="339891" y="957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475328B8-E3EA-4071-9CD1-3699D325DDF5}"/>
            </a:ext>
          </a:extLst>
        </xdr:cNvPr>
        <xdr:cNvCxnSpPr/>
      </xdr:nvCxnSpPr>
      <xdr:spPr>
        <a:xfrm>
          <a:off x="6858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DC020FB2-3981-43BA-A7F2-DD22D75BED05}"/>
            </a:ext>
          </a:extLst>
        </xdr:cNvPr>
        <xdr:cNvSpPr txBox="1"/>
      </xdr:nvSpPr>
      <xdr:spPr>
        <a:xfrm>
          <a:off x="339891" y="9227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8AC5574F-5403-4A7C-8DFE-36DD0E37CFD2}"/>
            </a:ext>
          </a:extLst>
        </xdr:cNvPr>
        <xdr:cNvCxnSpPr/>
      </xdr:nvCxnSpPr>
      <xdr:spPr>
        <a:xfrm>
          <a:off x="6858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6" name="テキスト ボックス 165">
          <a:extLst>
            <a:ext uri="{FF2B5EF4-FFF2-40B4-BE49-F238E27FC236}">
              <a16:creationId xmlns:a16="http://schemas.microsoft.com/office/drawing/2014/main" id="{C1C423A5-79DE-447F-98CB-90C3B539920E}"/>
            </a:ext>
          </a:extLst>
        </xdr:cNvPr>
        <xdr:cNvSpPr txBox="1"/>
      </xdr:nvSpPr>
      <xdr:spPr>
        <a:xfrm>
          <a:off x="388136" y="88652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C5747DF-FB94-401F-B869-A07C71A36601}"/>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8" name="【橋りょう・トンネル】&#10;有形固定資産減価償却率グラフ枠">
          <a:extLst>
            <a:ext uri="{FF2B5EF4-FFF2-40B4-BE49-F238E27FC236}">
              <a16:creationId xmlns:a16="http://schemas.microsoft.com/office/drawing/2014/main" id="{F2FFCAF3-4E0C-4A80-AD30-34F5B45AEBDA}"/>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63</xdr:row>
      <xdr:rowOff>80010</xdr:rowOff>
    </xdr:to>
    <xdr:cxnSp macro="">
      <xdr:nvCxnSpPr>
        <xdr:cNvPr id="169" name="直線コネクタ 168">
          <a:extLst>
            <a:ext uri="{FF2B5EF4-FFF2-40B4-BE49-F238E27FC236}">
              <a16:creationId xmlns:a16="http://schemas.microsoft.com/office/drawing/2014/main" id="{B99E21C5-A8A9-4C2A-8D38-DDC722B1476A}"/>
            </a:ext>
          </a:extLst>
        </xdr:cNvPr>
        <xdr:cNvCxnSpPr/>
      </xdr:nvCxnSpPr>
      <xdr:spPr>
        <a:xfrm flipV="1">
          <a:off x="4180840" y="9065895"/>
          <a:ext cx="0" cy="1218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70" name="【橋りょう・トンネル】&#10;有形固定資産減価償却率最小値テキスト">
          <a:extLst>
            <a:ext uri="{FF2B5EF4-FFF2-40B4-BE49-F238E27FC236}">
              <a16:creationId xmlns:a16="http://schemas.microsoft.com/office/drawing/2014/main" id="{31D3331E-FDC6-4215-AE5A-0B100D289E20}"/>
            </a:ext>
          </a:extLst>
        </xdr:cNvPr>
        <xdr:cNvSpPr txBox="1"/>
      </xdr:nvSpPr>
      <xdr:spPr>
        <a:xfrm>
          <a:off x="4219575" y="1028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71" name="直線コネクタ 170">
          <a:extLst>
            <a:ext uri="{FF2B5EF4-FFF2-40B4-BE49-F238E27FC236}">
              <a16:creationId xmlns:a16="http://schemas.microsoft.com/office/drawing/2014/main" id="{42FD83F2-0F37-4F81-BF12-7600506E3230}"/>
            </a:ext>
          </a:extLst>
        </xdr:cNvPr>
        <xdr:cNvCxnSpPr/>
      </xdr:nvCxnSpPr>
      <xdr:spPr>
        <a:xfrm>
          <a:off x="4105275" y="1028446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340478" cy="259045"/>
    <xdr:sp macro="" textlink="">
      <xdr:nvSpPr>
        <xdr:cNvPr id="172" name="【橋りょう・トンネル】&#10;有形固定資産減価償却率最大値テキスト">
          <a:extLst>
            <a:ext uri="{FF2B5EF4-FFF2-40B4-BE49-F238E27FC236}">
              <a16:creationId xmlns:a16="http://schemas.microsoft.com/office/drawing/2014/main" id="{6D07DCB3-FA8B-40FE-AD33-743891E58ABB}"/>
            </a:ext>
          </a:extLst>
        </xdr:cNvPr>
        <xdr:cNvSpPr txBox="1"/>
      </xdr:nvSpPr>
      <xdr:spPr>
        <a:xfrm>
          <a:off x="4219575" y="8860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173" name="直線コネクタ 172">
          <a:extLst>
            <a:ext uri="{FF2B5EF4-FFF2-40B4-BE49-F238E27FC236}">
              <a16:creationId xmlns:a16="http://schemas.microsoft.com/office/drawing/2014/main" id="{BB24EF57-C5F0-4D00-B204-4674101442EC}"/>
            </a:ext>
          </a:extLst>
        </xdr:cNvPr>
        <xdr:cNvCxnSpPr/>
      </xdr:nvCxnSpPr>
      <xdr:spPr>
        <a:xfrm>
          <a:off x="4105275" y="90658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150512</xdr:rowOff>
    </xdr:from>
    <xdr:ext cx="405111" cy="259045"/>
    <xdr:sp macro="" textlink="">
      <xdr:nvSpPr>
        <xdr:cNvPr id="174" name="【橋りょう・トンネル】&#10;有形固定資産減価償却率平均値テキスト">
          <a:extLst>
            <a:ext uri="{FF2B5EF4-FFF2-40B4-BE49-F238E27FC236}">
              <a16:creationId xmlns:a16="http://schemas.microsoft.com/office/drawing/2014/main" id="{67DBCCAF-B9C1-4C90-9B84-888CC1F0C787}"/>
            </a:ext>
          </a:extLst>
        </xdr:cNvPr>
        <xdr:cNvSpPr txBox="1"/>
      </xdr:nvSpPr>
      <xdr:spPr>
        <a:xfrm>
          <a:off x="4219575"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xdr:rowOff>
    </xdr:from>
    <xdr:to>
      <xdr:col>24</xdr:col>
      <xdr:colOff>114300</xdr:colOff>
      <xdr:row>62</xdr:row>
      <xdr:rowOff>102235</xdr:rowOff>
    </xdr:to>
    <xdr:sp macro="" textlink="">
      <xdr:nvSpPr>
        <xdr:cNvPr id="175" name="フローチャート: 判断 174">
          <a:extLst>
            <a:ext uri="{FF2B5EF4-FFF2-40B4-BE49-F238E27FC236}">
              <a16:creationId xmlns:a16="http://schemas.microsoft.com/office/drawing/2014/main" id="{579B0BD4-7CFF-45C0-B72C-112035CB1E51}"/>
            </a:ext>
          </a:extLst>
        </xdr:cNvPr>
        <xdr:cNvSpPr/>
      </xdr:nvSpPr>
      <xdr:spPr>
        <a:xfrm>
          <a:off x="4124325" y="100399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149225</xdr:rowOff>
    </xdr:from>
    <xdr:to>
      <xdr:col>20</xdr:col>
      <xdr:colOff>38100</xdr:colOff>
      <xdr:row>62</xdr:row>
      <xdr:rowOff>79375</xdr:rowOff>
    </xdr:to>
    <xdr:sp macro="" textlink="">
      <xdr:nvSpPr>
        <xdr:cNvPr id="176" name="フローチャート: 判断 175">
          <a:extLst>
            <a:ext uri="{FF2B5EF4-FFF2-40B4-BE49-F238E27FC236}">
              <a16:creationId xmlns:a16="http://schemas.microsoft.com/office/drawing/2014/main" id="{616ECD95-9BB3-4185-9A33-AA7D232BD209}"/>
            </a:ext>
          </a:extLst>
        </xdr:cNvPr>
        <xdr:cNvSpPr/>
      </xdr:nvSpPr>
      <xdr:spPr>
        <a:xfrm>
          <a:off x="3381375" y="100266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126365</xdr:rowOff>
    </xdr:from>
    <xdr:to>
      <xdr:col>15</xdr:col>
      <xdr:colOff>101600</xdr:colOff>
      <xdr:row>62</xdr:row>
      <xdr:rowOff>56515</xdr:rowOff>
    </xdr:to>
    <xdr:sp macro="" textlink="">
      <xdr:nvSpPr>
        <xdr:cNvPr id="177" name="フローチャート: 判断 176">
          <a:extLst>
            <a:ext uri="{FF2B5EF4-FFF2-40B4-BE49-F238E27FC236}">
              <a16:creationId xmlns:a16="http://schemas.microsoft.com/office/drawing/2014/main" id="{2B7EFD71-0F5F-4313-8A9F-2ED840EA9C21}"/>
            </a:ext>
          </a:extLst>
        </xdr:cNvPr>
        <xdr:cNvSpPr/>
      </xdr:nvSpPr>
      <xdr:spPr>
        <a:xfrm>
          <a:off x="2571750" y="100006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78" name="フローチャート: 判断 177">
          <a:extLst>
            <a:ext uri="{FF2B5EF4-FFF2-40B4-BE49-F238E27FC236}">
              <a16:creationId xmlns:a16="http://schemas.microsoft.com/office/drawing/2014/main" id="{C37E9FA4-6758-4070-8DBB-075816621E6E}"/>
            </a:ext>
          </a:extLst>
        </xdr:cNvPr>
        <xdr:cNvSpPr/>
      </xdr:nvSpPr>
      <xdr:spPr>
        <a:xfrm>
          <a:off x="1781175" y="998410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73025</xdr:rowOff>
    </xdr:from>
    <xdr:to>
      <xdr:col>6</xdr:col>
      <xdr:colOff>38100</xdr:colOff>
      <xdr:row>62</xdr:row>
      <xdr:rowOff>3175</xdr:rowOff>
    </xdr:to>
    <xdr:sp macro="" textlink="">
      <xdr:nvSpPr>
        <xdr:cNvPr id="179" name="フローチャート: 判断 178">
          <a:extLst>
            <a:ext uri="{FF2B5EF4-FFF2-40B4-BE49-F238E27FC236}">
              <a16:creationId xmlns:a16="http://schemas.microsoft.com/office/drawing/2014/main" id="{B5A2B530-CEC0-453B-9BD6-E48D9CD913D6}"/>
            </a:ext>
          </a:extLst>
        </xdr:cNvPr>
        <xdr:cNvSpPr/>
      </xdr:nvSpPr>
      <xdr:spPr>
        <a:xfrm>
          <a:off x="981075" y="99504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618F5A5-1456-48A7-8428-50278DFF3740}"/>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8B4B5E2-AF0B-4062-83D6-24A49AF1A8BD}"/>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D1D17B7-660E-49AF-8A1A-0DD6CF9D19A6}"/>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0B6D830-1F56-4908-A358-81C8E19E8A91}"/>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A75E2A7-C697-49B0-B767-2FC1D43D9CC0}"/>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85" name="楕円 184">
          <a:extLst>
            <a:ext uri="{FF2B5EF4-FFF2-40B4-BE49-F238E27FC236}">
              <a16:creationId xmlns:a16="http://schemas.microsoft.com/office/drawing/2014/main" id="{7D09583A-362E-4FF2-B065-BEF28CEAB7B7}"/>
            </a:ext>
          </a:extLst>
        </xdr:cNvPr>
        <xdr:cNvSpPr/>
      </xdr:nvSpPr>
      <xdr:spPr>
        <a:xfrm>
          <a:off x="4124325" y="97885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95902</xdr:rowOff>
    </xdr:from>
    <xdr:ext cx="405111" cy="259045"/>
    <xdr:sp macro="" textlink="">
      <xdr:nvSpPr>
        <xdr:cNvPr id="186" name="【橋りょう・トンネル】&#10;有形固定資産減価償却率該当値テキスト">
          <a:extLst>
            <a:ext uri="{FF2B5EF4-FFF2-40B4-BE49-F238E27FC236}">
              <a16:creationId xmlns:a16="http://schemas.microsoft.com/office/drawing/2014/main" id="{F2B9008F-0753-4237-B92B-4E8569AA2B13}"/>
            </a:ext>
          </a:extLst>
        </xdr:cNvPr>
        <xdr:cNvSpPr txBox="1"/>
      </xdr:nvSpPr>
      <xdr:spPr>
        <a:xfrm>
          <a:off x="4219575"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48260</xdr:rowOff>
    </xdr:from>
    <xdr:to>
      <xdr:col>20</xdr:col>
      <xdr:colOff>38100</xdr:colOff>
      <xdr:row>60</xdr:row>
      <xdr:rowOff>149860</xdr:rowOff>
    </xdr:to>
    <xdr:sp macro="" textlink="">
      <xdr:nvSpPr>
        <xdr:cNvPr id="187" name="楕円 186">
          <a:extLst>
            <a:ext uri="{FF2B5EF4-FFF2-40B4-BE49-F238E27FC236}">
              <a16:creationId xmlns:a16="http://schemas.microsoft.com/office/drawing/2014/main" id="{C33254D2-67E5-44FB-BC01-CD7482D7CFE5}"/>
            </a:ext>
          </a:extLst>
        </xdr:cNvPr>
        <xdr:cNvSpPr/>
      </xdr:nvSpPr>
      <xdr:spPr>
        <a:xfrm>
          <a:off x="3381375" y="976058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99060</xdr:rowOff>
    </xdr:from>
    <xdr:to>
      <xdr:col>24</xdr:col>
      <xdr:colOff>63500</xdr:colOff>
      <xdr:row>60</xdr:row>
      <xdr:rowOff>123825</xdr:rowOff>
    </xdr:to>
    <xdr:cxnSp macro="">
      <xdr:nvCxnSpPr>
        <xdr:cNvPr id="188" name="直線コネクタ 187">
          <a:extLst>
            <a:ext uri="{FF2B5EF4-FFF2-40B4-BE49-F238E27FC236}">
              <a16:creationId xmlns:a16="http://schemas.microsoft.com/office/drawing/2014/main" id="{6DA0DDF2-7B69-4EEE-BF23-0720730E3DCA}"/>
            </a:ext>
          </a:extLst>
        </xdr:cNvPr>
        <xdr:cNvCxnSpPr/>
      </xdr:nvCxnSpPr>
      <xdr:spPr>
        <a:xfrm>
          <a:off x="3429000" y="9817735"/>
          <a:ext cx="752475" cy="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xdr:rowOff>
    </xdr:from>
    <xdr:to>
      <xdr:col>15</xdr:col>
      <xdr:colOff>101600</xdr:colOff>
      <xdr:row>60</xdr:row>
      <xdr:rowOff>117475</xdr:rowOff>
    </xdr:to>
    <xdr:sp macro="" textlink="">
      <xdr:nvSpPr>
        <xdr:cNvPr id="189" name="楕円 188">
          <a:extLst>
            <a:ext uri="{FF2B5EF4-FFF2-40B4-BE49-F238E27FC236}">
              <a16:creationId xmlns:a16="http://schemas.microsoft.com/office/drawing/2014/main" id="{7CB92FFC-C7E1-4570-8443-885CADA8CA2B}"/>
            </a:ext>
          </a:extLst>
        </xdr:cNvPr>
        <xdr:cNvSpPr/>
      </xdr:nvSpPr>
      <xdr:spPr>
        <a:xfrm>
          <a:off x="2571750" y="97313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66675</xdr:rowOff>
    </xdr:from>
    <xdr:to>
      <xdr:col>19</xdr:col>
      <xdr:colOff>177800</xdr:colOff>
      <xdr:row>60</xdr:row>
      <xdr:rowOff>99060</xdr:rowOff>
    </xdr:to>
    <xdr:cxnSp macro="">
      <xdr:nvCxnSpPr>
        <xdr:cNvPr id="190" name="直線コネクタ 189">
          <a:extLst>
            <a:ext uri="{FF2B5EF4-FFF2-40B4-BE49-F238E27FC236}">
              <a16:creationId xmlns:a16="http://schemas.microsoft.com/office/drawing/2014/main" id="{14BB815C-DE89-4E8D-BF20-38C1265BEE06}"/>
            </a:ext>
          </a:extLst>
        </xdr:cNvPr>
        <xdr:cNvCxnSpPr/>
      </xdr:nvCxnSpPr>
      <xdr:spPr>
        <a:xfrm>
          <a:off x="2619375" y="9779000"/>
          <a:ext cx="809625" cy="3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91" name="楕円 190">
          <a:extLst>
            <a:ext uri="{FF2B5EF4-FFF2-40B4-BE49-F238E27FC236}">
              <a16:creationId xmlns:a16="http://schemas.microsoft.com/office/drawing/2014/main" id="{CAD51529-D2A7-4CC7-8568-EE7893B0B57E}"/>
            </a:ext>
          </a:extLst>
        </xdr:cNvPr>
        <xdr:cNvSpPr/>
      </xdr:nvSpPr>
      <xdr:spPr>
        <a:xfrm>
          <a:off x="1781175" y="96964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19050</xdr:rowOff>
    </xdr:from>
    <xdr:to>
      <xdr:col>15</xdr:col>
      <xdr:colOff>50800</xdr:colOff>
      <xdr:row>60</xdr:row>
      <xdr:rowOff>66675</xdr:rowOff>
    </xdr:to>
    <xdr:cxnSp macro="">
      <xdr:nvCxnSpPr>
        <xdr:cNvPr id="192" name="直線コネクタ 191">
          <a:extLst>
            <a:ext uri="{FF2B5EF4-FFF2-40B4-BE49-F238E27FC236}">
              <a16:creationId xmlns:a16="http://schemas.microsoft.com/office/drawing/2014/main" id="{5176AC32-BEAC-4111-90F9-E7C9CB986BCD}"/>
            </a:ext>
          </a:extLst>
        </xdr:cNvPr>
        <xdr:cNvCxnSpPr/>
      </xdr:nvCxnSpPr>
      <xdr:spPr>
        <a:xfrm>
          <a:off x="1828800" y="9734550"/>
          <a:ext cx="790575"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118745</xdr:rowOff>
    </xdr:from>
    <xdr:to>
      <xdr:col>6</xdr:col>
      <xdr:colOff>38100</xdr:colOff>
      <xdr:row>60</xdr:row>
      <xdr:rowOff>48895</xdr:rowOff>
    </xdr:to>
    <xdr:sp macro="" textlink="">
      <xdr:nvSpPr>
        <xdr:cNvPr id="193" name="楕円 192">
          <a:extLst>
            <a:ext uri="{FF2B5EF4-FFF2-40B4-BE49-F238E27FC236}">
              <a16:creationId xmlns:a16="http://schemas.microsoft.com/office/drawing/2014/main" id="{824F91E5-56FF-42B1-98F6-CD0D21BBE3A9}"/>
            </a:ext>
          </a:extLst>
        </xdr:cNvPr>
        <xdr:cNvSpPr/>
      </xdr:nvSpPr>
      <xdr:spPr>
        <a:xfrm>
          <a:off x="981075" y="967549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169545</xdr:rowOff>
    </xdr:from>
    <xdr:to>
      <xdr:col>10</xdr:col>
      <xdr:colOff>114300</xdr:colOff>
      <xdr:row>60</xdr:row>
      <xdr:rowOff>19050</xdr:rowOff>
    </xdr:to>
    <xdr:cxnSp macro="">
      <xdr:nvCxnSpPr>
        <xdr:cNvPr id="194" name="直線コネクタ 193">
          <a:extLst>
            <a:ext uri="{FF2B5EF4-FFF2-40B4-BE49-F238E27FC236}">
              <a16:creationId xmlns:a16="http://schemas.microsoft.com/office/drawing/2014/main" id="{64BCBDFC-0DC5-4C89-94B7-ED255829AE39}"/>
            </a:ext>
          </a:extLst>
        </xdr:cNvPr>
        <xdr:cNvCxnSpPr/>
      </xdr:nvCxnSpPr>
      <xdr:spPr>
        <a:xfrm>
          <a:off x="1028700" y="9713595"/>
          <a:ext cx="8001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70502</xdr:rowOff>
    </xdr:from>
    <xdr:ext cx="405111" cy="259045"/>
    <xdr:sp macro="" textlink="">
      <xdr:nvSpPr>
        <xdr:cNvPr id="195" name="n_1aveValue【橋りょう・トンネル】&#10;有形固定資産減価償却率">
          <a:extLst>
            <a:ext uri="{FF2B5EF4-FFF2-40B4-BE49-F238E27FC236}">
              <a16:creationId xmlns:a16="http://schemas.microsoft.com/office/drawing/2014/main" id="{66136CD7-2AAD-465D-84A7-D1B759154EA2}"/>
            </a:ext>
          </a:extLst>
        </xdr:cNvPr>
        <xdr:cNvSpPr txBox="1"/>
      </xdr:nvSpPr>
      <xdr:spPr>
        <a:xfrm>
          <a:off x="32391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47642</xdr:rowOff>
    </xdr:from>
    <xdr:ext cx="405111" cy="259045"/>
    <xdr:sp macro="" textlink="">
      <xdr:nvSpPr>
        <xdr:cNvPr id="196" name="n_2aveValue【橋りょう・トンネル】&#10;有形固定資産減価償却率">
          <a:extLst>
            <a:ext uri="{FF2B5EF4-FFF2-40B4-BE49-F238E27FC236}">
              <a16:creationId xmlns:a16="http://schemas.microsoft.com/office/drawing/2014/main" id="{2C2E8E2B-46BD-4FE6-856F-7831C67307B7}"/>
            </a:ext>
          </a:extLst>
        </xdr:cNvPr>
        <xdr:cNvSpPr txBox="1"/>
      </xdr:nvSpPr>
      <xdr:spPr>
        <a:xfrm>
          <a:off x="24390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24782</xdr:rowOff>
    </xdr:from>
    <xdr:ext cx="405111" cy="259045"/>
    <xdr:sp macro="" textlink="">
      <xdr:nvSpPr>
        <xdr:cNvPr id="197" name="n_3aveValue【橋りょう・トンネル】&#10;有形固定資産減価償却率">
          <a:extLst>
            <a:ext uri="{FF2B5EF4-FFF2-40B4-BE49-F238E27FC236}">
              <a16:creationId xmlns:a16="http://schemas.microsoft.com/office/drawing/2014/main" id="{3E70D9C6-427A-4880-AD03-CB2FBFB4BA15}"/>
            </a:ext>
          </a:extLst>
        </xdr:cNvPr>
        <xdr:cNvSpPr txBox="1"/>
      </xdr:nvSpPr>
      <xdr:spPr>
        <a:xfrm>
          <a:off x="1648469" y="1006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165752</xdr:rowOff>
    </xdr:from>
    <xdr:ext cx="405111" cy="259045"/>
    <xdr:sp macro="" textlink="">
      <xdr:nvSpPr>
        <xdr:cNvPr id="198" name="n_4aveValue【橋りょう・トンネル】&#10;有形固定資産減価償却率">
          <a:extLst>
            <a:ext uri="{FF2B5EF4-FFF2-40B4-BE49-F238E27FC236}">
              <a16:creationId xmlns:a16="http://schemas.microsoft.com/office/drawing/2014/main" id="{1FC18CDB-EB5E-4B9F-B1F8-D96FD081AF34}"/>
            </a:ext>
          </a:extLst>
        </xdr:cNvPr>
        <xdr:cNvSpPr txBox="1"/>
      </xdr:nvSpPr>
      <xdr:spPr>
        <a:xfrm>
          <a:off x="848369"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166387</xdr:rowOff>
    </xdr:from>
    <xdr:ext cx="405111" cy="259045"/>
    <xdr:sp macro="" textlink="">
      <xdr:nvSpPr>
        <xdr:cNvPr id="199" name="n_1mainValue【橋りょう・トンネル】&#10;有形固定資産減価償却率">
          <a:extLst>
            <a:ext uri="{FF2B5EF4-FFF2-40B4-BE49-F238E27FC236}">
              <a16:creationId xmlns:a16="http://schemas.microsoft.com/office/drawing/2014/main" id="{D0AB8817-AB9F-4DE7-ACD9-205B5C1C0CC1}"/>
            </a:ext>
          </a:extLst>
        </xdr:cNvPr>
        <xdr:cNvSpPr txBox="1"/>
      </xdr:nvSpPr>
      <xdr:spPr>
        <a:xfrm>
          <a:off x="3239144" y="955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134002</xdr:rowOff>
    </xdr:from>
    <xdr:ext cx="405111" cy="259045"/>
    <xdr:sp macro="" textlink="">
      <xdr:nvSpPr>
        <xdr:cNvPr id="200" name="n_2mainValue【橋りょう・トンネル】&#10;有形固定資産減価償却率">
          <a:extLst>
            <a:ext uri="{FF2B5EF4-FFF2-40B4-BE49-F238E27FC236}">
              <a16:creationId xmlns:a16="http://schemas.microsoft.com/office/drawing/2014/main" id="{D67852B4-4FD6-4F60-83DE-0BCAA8E4E508}"/>
            </a:ext>
          </a:extLst>
        </xdr:cNvPr>
        <xdr:cNvSpPr txBox="1"/>
      </xdr:nvSpPr>
      <xdr:spPr>
        <a:xfrm>
          <a:off x="2439044" y="952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86377</xdr:rowOff>
    </xdr:from>
    <xdr:ext cx="405111" cy="259045"/>
    <xdr:sp macro="" textlink="">
      <xdr:nvSpPr>
        <xdr:cNvPr id="201" name="n_3mainValue【橋りょう・トンネル】&#10;有形固定資産減価償却率">
          <a:extLst>
            <a:ext uri="{FF2B5EF4-FFF2-40B4-BE49-F238E27FC236}">
              <a16:creationId xmlns:a16="http://schemas.microsoft.com/office/drawing/2014/main" id="{ECFB8775-67C1-48C9-B1A9-1C5DEF5E8231}"/>
            </a:ext>
          </a:extLst>
        </xdr:cNvPr>
        <xdr:cNvSpPr txBox="1"/>
      </xdr:nvSpPr>
      <xdr:spPr>
        <a:xfrm>
          <a:off x="1648469" y="9474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65422</xdr:rowOff>
    </xdr:from>
    <xdr:ext cx="405111" cy="259045"/>
    <xdr:sp macro="" textlink="">
      <xdr:nvSpPr>
        <xdr:cNvPr id="202" name="n_4mainValue【橋りょう・トンネル】&#10;有形固定資産減価償却率">
          <a:extLst>
            <a:ext uri="{FF2B5EF4-FFF2-40B4-BE49-F238E27FC236}">
              <a16:creationId xmlns:a16="http://schemas.microsoft.com/office/drawing/2014/main" id="{88E825C9-3C0A-42B3-98F7-04C45F1387C9}"/>
            </a:ext>
          </a:extLst>
        </xdr:cNvPr>
        <xdr:cNvSpPr txBox="1"/>
      </xdr:nvSpPr>
      <xdr:spPr>
        <a:xfrm>
          <a:off x="848369"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8541913D-D8B1-4A2B-BE80-CC2B5639A17C}"/>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ABB2E886-1528-4F12-83D1-B32222E772A0}"/>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ED21E629-0123-411C-8E23-ED342F29F96B}"/>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C9AEB96F-4D35-4289-B729-95A11994DE96}"/>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CAA6F0D6-061E-4EF7-B24C-284C18CDF248}"/>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2B91118C-6E02-40C8-B8C3-1A810B15ED12}"/>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391548D4-3B72-45E7-8527-CEB3606CB48C}"/>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D4108BE9-5670-4DB3-B432-8C3537E6D561}"/>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E3775A45-FFB0-4CA5-872F-82C762D1F730}"/>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ED5866CC-296F-41EF-A2EF-9013C2E0FBC3}"/>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3" name="直線コネクタ 212">
          <a:extLst>
            <a:ext uri="{FF2B5EF4-FFF2-40B4-BE49-F238E27FC236}">
              <a16:creationId xmlns:a16="http://schemas.microsoft.com/office/drawing/2014/main" id="{50A51EA5-C8A4-47E6-AE91-BA993CBAA7CA}"/>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4" name="テキスト ボックス 213">
          <a:extLst>
            <a:ext uri="{FF2B5EF4-FFF2-40B4-BE49-F238E27FC236}">
              <a16:creationId xmlns:a16="http://schemas.microsoft.com/office/drawing/2014/main" id="{60F5BD1C-0B5D-48CC-B023-F42150CDE9BD}"/>
            </a:ext>
          </a:extLst>
        </xdr:cNvPr>
        <xdr:cNvSpPr txBox="1"/>
      </xdr:nvSpPr>
      <xdr:spPr>
        <a:xfrm>
          <a:off x="5723389" y="103035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5" name="直線コネクタ 214">
          <a:extLst>
            <a:ext uri="{FF2B5EF4-FFF2-40B4-BE49-F238E27FC236}">
              <a16:creationId xmlns:a16="http://schemas.microsoft.com/office/drawing/2014/main" id="{561316EB-D377-4B95-A255-C9A4A9D4110B}"/>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6" name="テキスト ボックス 215">
          <a:extLst>
            <a:ext uri="{FF2B5EF4-FFF2-40B4-BE49-F238E27FC236}">
              <a16:creationId xmlns:a16="http://schemas.microsoft.com/office/drawing/2014/main" id="{BDC8D6E9-22A4-40F8-B228-9D46F0DE3CB2}"/>
            </a:ext>
          </a:extLst>
        </xdr:cNvPr>
        <xdr:cNvSpPr txBox="1"/>
      </xdr:nvSpPr>
      <xdr:spPr>
        <a:xfrm>
          <a:off x="5421206"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7" name="直線コネクタ 216">
          <a:extLst>
            <a:ext uri="{FF2B5EF4-FFF2-40B4-BE49-F238E27FC236}">
              <a16:creationId xmlns:a16="http://schemas.microsoft.com/office/drawing/2014/main" id="{F0534F47-C678-4E9C-AD45-8FE02DC7EB8B}"/>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8" name="テキスト ボックス 217">
          <a:extLst>
            <a:ext uri="{FF2B5EF4-FFF2-40B4-BE49-F238E27FC236}">
              <a16:creationId xmlns:a16="http://schemas.microsoft.com/office/drawing/2014/main" id="{3C367DFA-A3A5-4964-B1ED-A266C422D3A8}"/>
            </a:ext>
          </a:extLst>
        </xdr:cNvPr>
        <xdr:cNvSpPr txBox="1"/>
      </xdr:nvSpPr>
      <xdr:spPr>
        <a:xfrm>
          <a:off x="5421206" y="9579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9" name="直線コネクタ 218">
          <a:extLst>
            <a:ext uri="{FF2B5EF4-FFF2-40B4-BE49-F238E27FC236}">
              <a16:creationId xmlns:a16="http://schemas.microsoft.com/office/drawing/2014/main" id="{8B48CA2D-44F2-4E4A-A469-B89C85D17B8B}"/>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0" name="テキスト ボックス 219">
          <a:extLst>
            <a:ext uri="{FF2B5EF4-FFF2-40B4-BE49-F238E27FC236}">
              <a16:creationId xmlns:a16="http://schemas.microsoft.com/office/drawing/2014/main" id="{339C9399-0217-4828-B1BB-DD9B640849D9}"/>
            </a:ext>
          </a:extLst>
        </xdr:cNvPr>
        <xdr:cNvSpPr txBox="1"/>
      </xdr:nvSpPr>
      <xdr:spPr>
        <a:xfrm>
          <a:off x="5421206" y="9227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1" name="直線コネクタ 220">
          <a:extLst>
            <a:ext uri="{FF2B5EF4-FFF2-40B4-BE49-F238E27FC236}">
              <a16:creationId xmlns:a16="http://schemas.microsoft.com/office/drawing/2014/main" id="{CF536CE5-6542-40A2-8CD3-EE648AAE732C}"/>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2" name="テキスト ボックス 221">
          <a:extLst>
            <a:ext uri="{FF2B5EF4-FFF2-40B4-BE49-F238E27FC236}">
              <a16:creationId xmlns:a16="http://schemas.microsoft.com/office/drawing/2014/main" id="{603F8C68-3A87-48A0-89AA-EDB2DF9877E9}"/>
            </a:ext>
          </a:extLst>
        </xdr:cNvPr>
        <xdr:cNvSpPr txBox="1"/>
      </xdr:nvSpPr>
      <xdr:spPr>
        <a:xfrm>
          <a:off x="5421206" y="8865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AD11EB1F-24BF-4A13-B131-C586D5A398AC}"/>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4" name="テキスト ボックス 223">
          <a:extLst>
            <a:ext uri="{FF2B5EF4-FFF2-40B4-BE49-F238E27FC236}">
              <a16:creationId xmlns:a16="http://schemas.microsoft.com/office/drawing/2014/main" id="{33D70C49-D8E5-4B61-833E-899CC82D8443}"/>
            </a:ext>
          </a:extLst>
        </xdr:cNvPr>
        <xdr:cNvSpPr txBox="1"/>
      </xdr:nvSpPr>
      <xdr:spPr>
        <a:xfrm>
          <a:off x="5421206" y="8503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E63E63CB-5CA7-4345-9DD1-FDD62CD8E06E}"/>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109724</xdr:rowOff>
    </xdr:from>
    <xdr:to>
      <xdr:col>54</xdr:col>
      <xdr:colOff>189865</xdr:colOff>
      <xdr:row>64</xdr:row>
      <xdr:rowOff>30099</xdr:rowOff>
    </xdr:to>
    <xdr:cxnSp macro="">
      <xdr:nvCxnSpPr>
        <xdr:cNvPr id="226" name="直線コネクタ 225">
          <a:extLst>
            <a:ext uri="{FF2B5EF4-FFF2-40B4-BE49-F238E27FC236}">
              <a16:creationId xmlns:a16="http://schemas.microsoft.com/office/drawing/2014/main" id="{619BEB91-928A-478D-AB23-B5E27537308D}"/>
            </a:ext>
          </a:extLst>
        </xdr:cNvPr>
        <xdr:cNvCxnSpPr/>
      </xdr:nvCxnSpPr>
      <xdr:spPr>
        <a:xfrm flipV="1">
          <a:off x="9429115" y="9174349"/>
          <a:ext cx="0" cy="1215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33926</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C34796C2-4A5A-43E9-9092-662D9CFD7A0C}"/>
            </a:ext>
          </a:extLst>
        </xdr:cNvPr>
        <xdr:cNvSpPr txBox="1"/>
      </xdr:nvSpPr>
      <xdr:spPr>
        <a:xfrm>
          <a:off x="9467850" y="103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30099</xdr:rowOff>
    </xdr:from>
    <xdr:to>
      <xdr:col>55</xdr:col>
      <xdr:colOff>88900</xdr:colOff>
      <xdr:row>64</xdr:row>
      <xdr:rowOff>30099</xdr:rowOff>
    </xdr:to>
    <xdr:cxnSp macro="">
      <xdr:nvCxnSpPr>
        <xdr:cNvPr id="228" name="直線コネクタ 227">
          <a:extLst>
            <a:ext uri="{FF2B5EF4-FFF2-40B4-BE49-F238E27FC236}">
              <a16:creationId xmlns:a16="http://schemas.microsoft.com/office/drawing/2014/main" id="{2A0AA431-DA8F-4C94-9EAC-EE6022D75FD3}"/>
            </a:ext>
          </a:extLst>
        </xdr:cNvPr>
        <xdr:cNvCxnSpPr/>
      </xdr:nvCxnSpPr>
      <xdr:spPr>
        <a:xfrm>
          <a:off x="9363075" y="1039012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56401</xdr:rowOff>
    </xdr:from>
    <xdr:ext cx="599010" cy="259045"/>
    <xdr:sp macro="" textlink="">
      <xdr:nvSpPr>
        <xdr:cNvPr id="229" name="【橋りょう・トンネル】&#10;一人当たり有形固定資産（償却資産）額最大値テキスト">
          <a:extLst>
            <a:ext uri="{FF2B5EF4-FFF2-40B4-BE49-F238E27FC236}">
              <a16:creationId xmlns:a16="http://schemas.microsoft.com/office/drawing/2014/main" id="{F633D6CF-E1A2-4DEA-A701-FFB8A44195E5}"/>
            </a:ext>
          </a:extLst>
        </xdr:cNvPr>
        <xdr:cNvSpPr txBox="1"/>
      </xdr:nvSpPr>
      <xdr:spPr>
        <a:xfrm>
          <a:off x="9467850" y="896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109724</xdr:rowOff>
    </xdr:from>
    <xdr:to>
      <xdr:col>55</xdr:col>
      <xdr:colOff>88900</xdr:colOff>
      <xdr:row>56</xdr:row>
      <xdr:rowOff>109724</xdr:rowOff>
    </xdr:to>
    <xdr:cxnSp macro="">
      <xdr:nvCxnSpPr>
        <xdr:cNvPr id="230" name="直線コネクタ 229">
          <a:extLst>
            <a:ext uri="{FF2B5EF4-FFF2-40B4-BE49-F238E27FC236}">
              <a16:creationId xmlns:a16="http://schemas.microsoft.com/office/drawing/2014/main" id="{F33CFA8E-91AD-47BB-8D1B-5233CFF6E66B}"/>
            </a:ext>
          </a:extLst>
        </xdr:cNvPr>
        <xdr:cNvCxnSpPr/>
      </xdr:nvCxnSpPr>
      <xdr:spPr>
        <a:xfrm>
          <a:off x="9363075" y="917434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62833</xdr:rowOff>
    </xdr:from>
    <xdr:ext cx="599010" cy="259045"/>
    <xdr:sp macro="" textlink="">
      <xdr:nvSpPr>
        <xdr:cNvPr id="231" name="【橋りょう・トンネル】&#10;一人当たり有形固定資産（償却資産）額平均値テキスト">
          <a:extLst>
            <a:ext uri="{FF2B5EF4-FFF2-40B4-BE49-F238E27FC236}">
              <a16:creationId xmlns:a16="http://schemas.microsoft.com/office/drawing/2014/main" id="{5AACD186-B73C-4C56-AA73-8AD548109A39}"/>
            </a:ext>
          </a:extLst>
        </xdr:cNvPr>
        <xdr:cNvSpPr txBox="1"/>
      </xdr:nvSpPr>
      <xdr:spPr>
        <a:xfrm>
          <a:off x="9467850" y="99434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84406</xdr:rowOff>
    </xdr:from>
    <xdr:to>
      <xdr:col>55</xdr:col>
      <xdr:colOff>50800</xdr:colOff>
      <xdr:row>62</xdr:row>
      <xdr:rowOff>14556</xdr:rowOff>
    </xdr:to>
    <xdr:sp macro="" textlink="">
      <xdr:nvSpPr>
        <xdr:cNvPr id="232" name="フローチャート: 判断 231">
          <a:extLst>
            <a:ext uri="{FF2B5EF4-FFF2-40B4-BE49-F238E27FC236}">
              <a16:creationId xmlns:a16="http://schemas.microsoft.com/office/drawing/2014/main" id="{E0241D17-94F9-43ED-8E78-99D3478D0D55}"/>
            </a:ext>
          </a:extLst>
        </xdr:cNvPr>
        <xdr:cNvSpPr/>
      </xdr:nvSpPr>
      <xdr:spPr>
        <a:xfrm>
          <a:off x="9401175" y="996500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87484</xdr:rowOff>
    </xdr:from>
    <xdr:to>
      <xdr:col>50</xdr:col>
      <xdr:colOff>165100</xdr:colOff>
      <xdr:row>62</xdr:row>
      <xdr:rowOff>17634</xdr:rowOff>
    </xdr:to>
    <xdr:sp macro="" textlink="">
      <xdr:nvSpPr>
        <xdr:cNvPr id="233" name="フローチャート: 判断 232">
          <a:extLst>
            <a:ext uri="{FF2B5EF4-FFF2-40B4-BE49-F238E27FC236}">
              <a16:creationId xmlns:a16="http://schemas.microsoft.com/office/drawing/2014/main" id="{08E4B33F-15F1-451A-9191-10BC574C0BA4}"/>
            </a:ext>
          </a:extLst>
        </xdr:cNvPr>
        <xdr:cNvSpPr/>
      </xdr:nvSpPr>
      <xdr:spPr>
        <a:xfrm>
          <a:off x="8639175" y="99617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90300</xdr:rowOff>
    </xdr:from>
    <xdr:to>
      <xdr:col>46</xdr:col>
      <xdr:colOff>38100</xdr:colOff>
      <xdr:row>62</xdr:row>
      <xdr:rowOff>20450</xdr:rowOff>
    </xdr:to>
    <xdr:sp macro="" textlink="">
      <xdr:nvSpPr>
        <xdr:cNvPr id="234" name="フローチャート: 判断 233">
          <a:extLst>
            <a:ext uri="{FF2B5EF4-FFF2-40B4-BE49-F238E27FC236}">
              <a16:creationId xmlns:a16="http://schemas.microsoft.com/office/drawing/2014/main" id="{A6CA54CB-5BD3-43A7-A1FA-02D3BC94F166}"/>
            </a:ext>
          </a:extLst>
        </xdr:cNvPr>
        <xdr:cNvSpPr/>
      </xdr:nvSpPr>
      <xdr:spPr>
        <a:xfrm>
          <a:off x="7839075" y="99645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75452</xdr:rowOff>
    </xdr:from>
    <xdr:to>
      <xdr:col>41</xdr:col>
      <xdr:colOff>101600</xdr:colOff>
      <xdr:row>62</xdr:row>
      <xdr:rowOff>5602</xdr:rowOff>
    </xdr:to>
    <xdr:sp macro="" textlink="">
      <xdr:nvSpPr>
        <xdr:cNvPr id="235" name="フローチャート: 判断 234">
          <a:extLst>
            <a:ext uri="{FF2B5EF4-FFF2-40B4-BE49-F238E27FC236}">
              <a16:creationId xmlns:a16="http://schemas.microsoft.com/office/drawing/2014/main" id="{6CF5F586-C114-4F79-9FEF-CDF153AD0F27}"/>
            </a:ext>
          </a:extLst>
        </xdr:cNvPr>
        <xdr:cNvSpPr/>
      </xdr:nvSpPr>
      <xdr:spPr>
        <a:xfrm>
          <a:off x="7029450" y="995287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66220</xdr:rowOff>
    </xdr:from>
    <xdr:to>
      <xdr:col>36</xdr:col>
      <xdr:colOff>165100</xdr:colOff>
      <xdr:row>61</xdr:row>
      <xdr:rowOff>167820</xdr:rowOff>
    </xdr:to>
    <xdr:sp macro="" textlink="">
      <xdr:nvSpPr>
        <xdr:cNvPr id="236" name="フローチャート: 判断 235">
          <a:extLst>
            <a:ext uri="{FF2B5EF4-FFF2-40B4-BE49-F238E27FC236}">
              <a16:creationId xmlns:a16="http://schemas.microsoft.com/office/drawing/2014/main" id="{E37C9E7B-E71B-4240-8AB7-3096F01BB956}"/>
            </a:ext>
          </a:extLst>
        </xdr:cNvPr>
        <xdr:cNvSpPr/>
      </xdr:nvSpPr>
      <xdr:spPr>
        <a:xfrm>
          <a:off x="6238875" y="99468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2AEB3434-22EB-42A1-8DC4-997263561809}"/>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A2E25A-AFF9-4678-BAEB-1CCD05B7E680}"/>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525BCF3-223F-48A5-842B-5ADD7BCA9EE8}"/>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64B5D4E-4AD1-47B7-B8ED-A55B40901F56}"/>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227B489-5AD3-4730-81A7-C675E205570C}"/>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69192</xdr:rowOff>
    </xdr:from>
    <xdr:to>
      <xdr:col>55</xdr:col>
      <xdr:colOff>50800</xdr:colOff>
      <xdr:row>61</xdr:row>
      <xdr:rowOff>170792</xdr:rowOff>
    </xdr:to>
    <xdr:sp macro="" textlink="">
      <xdr:nvSpPr>
        <xdr:cNvPr id="242" name="楕円 241">
          <a:extLst>
            <a:ext uri="{FF2B5EF4-FFF2-40B4-BE49-F238E27FC236}">
              <a16:creationId xmlns:a16="http://schemas.microsoft.com/office/drawing/2014/main" id="{7A69D021-9121-4854-B110-48E5590F2856}"/>
            </a:ext>
          </a:extLst>
        </xdr:cNvPr>
        <xdr:cNvSpPr/>
      </xdr:nvSpPr>
      <xdr:spPr>
        <a:xfrm>
          <a:off x="9401175" y="994344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92069</xdr:rowOff>
    </xdr:from>
    <xdr:ext cx="599010" cy="259045"/>
    <xdr:sp macro="" textlink="">
      <xdr:nvSpPr>
        <xdr:cNvPr id="243" name="【橋りょう・トンネル】&#10;一人当たり有形固定資産（償却資産）額該当値テキスト">
          <a:extLst>
            <a:ext uri="{FF2B5EF4-FFF2-40B4-BE49-F238E27FC236}">
              <a16:creationId xmlns:a16="http://schemas.microsoft.com/office/drawing/2014/main" id="{03F4C540-675B-49C0-8081-8169F6CD7C99}"/>
            </a:ext>
          </a:extLst>
        </xdr:cNvPr>
        <xdr:cNvSpPr txBox="1"/>
      </xdr:nvSpPr>
      <xdr:spPr>
        <a:xfrm>
          <a:off x="9467850" y="980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71219</xdr:rowOff>
    </xdr:from>
    <xdr:to>
      <xdr:col>50</xdr:col>
      <xdr:colOff>165100</xdr:colOff>
      <xdr:row>62</xdr:row>
      <xdr:rowOff>1369</xdr:rowOff>
    </xdr:to>
    <xdr:sp macro="" textlink="">
      <xdr:nvSpPr>
        <xdr:cNvPr id="244" name="楕円 243">
          <a:extLst>
            <a:ext uri="{FF2B5EF4-FFF2-40B4-BE49-F238E27FC236}">
              <a16:creationId xmlns:a16="http://schemas.microsoft.com/office/drawing/2014/main" id="{4D95EA14-F9C7-4747-98D5-D943397A58DF}"/>
            </a:ext>
          </a:extLst>
        </xdr:cNvPr>
        <xdr:cNvSpPr/>
      </xdr:nvSpPr>
      <xdr:spPr>
        <a:xfrm>
          <a:off x="8639175" y="99454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119992</xdr:rowOff>
    </xdr:from>
    <xdr:to>
      <xdr:col>55</xdr:col>
      <xdr:colOff>0</xdr:colOff>
      <xdr:row>61</xdr:row>
      <xdr:rowOff>122019</xdr:rowOff>
    </xdr:to>
    <xdr:cxnSp macro="">
      <xdr:nvCxnSpPr>
        <xdr:cNvPr id="245" name="直線コネクタ 244">
          <a:extLst>
            <a:ext uri="{FF2B5EF4-FFF2-40B4-BE49-F238E27FC236}">
              <a16:creationId xmlns:a16="http://schemas.microsoft.com/office/drawing/2014/main" id="{FDFCC45E-8ED1-40C9-9AB8-8919EA9A5861}"/>
            </a:ext>
          </a:extLst>
        </xdr:cNvPr>
        <xdr:cNvCxnSpPr/>
      </xdr:nvCxnSpPr>
      <xdr:spPr>
        <a:xfrm flipV="1">
          <a:off x="8686800" y="10000592"/>
          <a:ext cx="742950" cy="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70095</xdr:rowOff>
    </xdr:from>
    <xdr:to>
      <xdr:col>46</xdr:col>
      <xdr:colOff>38100</xdr:colOff>
      <xdr:row>62</xdr:row>
      <xdr:rowOff>245</xdr:rowOff>
    </xdr:to>
    <xdr:sp macro="" textlink="">
      <xdr:nvSpPr>
        <xdr:cNvPr id="246" name="楕円 245">
          <a:extLst>
            <a:ext uri="{FF2B5EF4-FFF2-40B4-BE49-F238E27FC236}">
              <a16:creationId xmlns:a16="http://schemas.microsoft.com/office/drawing/2014/main" id="{EAFFF9E1-D925-43AD-ABB8-FF9C1EC78E78}"/>
            </a:ext>
          </a:extLst>
        </xdr:cNvPr>
        <xdr:cNvSpPr/>
      </xdr:nvSpPr>
      <xdr:spPr>
        <a:xfrm>
          <a:off x="7839075" y="99443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120895</xdr:rowOff>
    </xdr:from>
    <xdr:to>
      <xdr:col>50</xdr:col>
      <xdr:colOff>114300</xdr:colOff>
      <xdr:row>61</xdr:row>
      <xdr:rowOff>122019</xdr:rowOff>
    </xdr:to>
    <xdr:cxnSp macro="">
      <xdr:nvCxnSpPr>
        <xdr:cNvPr id="247" name="直線コネクタ 246">
          <a:extLst>
            <a:ext uri="{FF2B5EF4-FFF2-40B4-BE49-F238E27FC236}">
              <a16:creationId xmlns:a16="http://schemas.microsoft.com/office/drawing/2014/main" id="{F0383305-E716-42D9-A34F-C2EB574811AC}"/>
            </a:ext>
          </a:extLst>
        </xdr:cNvPr>
        <xdr:cNvCxnSpPr/>
      </xdr:nvCxnSpPr>
      <xdr:spPr>
        <a:xfrm>
          <a:off x="7886700" y="10001495"/>
          <a:ext cx="8001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57583</xdr:rowOff>
    </xdr:from>
    <xdr:to>
      <xdr:col>41</xdr:col>
      <xdr:colOff>101600</xdr:colOff>
      <xdr:row>61</xdr:row>
      <xdr:rowOff>159183</xdr:rowOff>
    </xdr:to>
    <xdr:sp macro="" textlink="">
      <xdr:nvSpPr>
        <xdr:cNvPr id="248" name="楕円 247">
          <a:extLst>
            <a:ext uri="{FF2B5EF4-FFF2-40B4-BE49-F238E27FC236}">
              <a16:creationId xmlns:a16="http://schemas.microsoft.com/office/drawing/2014/main" id="{7A47B624-AEBD-4D4D-B55B-EB42B8446317}"/>
            </a:ext>
          </a:extLst>
        </xdr:cNvPr>
        <xdr:cNvSpPr/>
      </xdr:nvSpPr>
      <xdr:spPr>
        <a:xfrm>
          <a:off x="7029450" y="993500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108383</xdr:rowOff>
    </xdr:from>
    <xdr:to>
      <xdr:col>45</xdr:col>
      <xdr:colOff>177800</xdr:colOff>
      <xdr:row>61</xdr:row>
      <xdr:rowOff>120895</xdr:rowOff>
    </xdr:to>
    <xdr:cxnSp macro="">
      <xdr:nvCxnSpPr>
        <xdr:cNvPr id="249" name="直線コネクタ 248">
          <a:extLst>
            <a:ext uri="{FF2B5EF4-FFF2-40B4-BE49-F238E27FC236}">
              <a16:creationId xmlns:a16="http://schemas.microsoft.com/office/drawing/2014/main" id="{BE8745D6-3D61-4A9F-89D5-C254384635CD}"/>
            </a:ext>
          </a:extLst>
        </xdr:cNvPr>
        <xdr:cNvCxnSpPr/>
      </xdr:nvCxnSpPr>
      <xdr:spPr>
        <a:xfrm>
          <a:off x="7077075" y="9982633"/>
          <a:ext cx="809625" cy="1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63591</xdr:rowOff>
    </xdr:from>
    <xdr:to>
      <xdr:col>36</xdr:col>
      <xdr:colOff>165100</xdr:colOff>
      <xdr:row>61</xdr:row>
      <xdr:rowOff>165191</xdr:rowOff>
    </xdr:to>
    <xdr:sp macro="" textlink="">
      <xdr:nvSpPr>
        <xdr:cNvPr id="250" name="楕円 249">
          <a:extLst>
            <a:ext uri="{FF2B5EF4-FFF2-40B4-BE49-F238E27FC236}">
              <a16:creationId xmlns:a16="http://schemas.microsoft.com/office/drawing/2014/main" id="{86CE2CD1-72D8-4CA5-BE00-60D649ED2E89}"/>
            </a:ext>
          </a:extLst>
        </xdr:cNvPr>
        <xdr:cNvSpPr/>
      </xdr:nvSpPr>
      <xdr:spPr>
        <a:xfrm>
          <a:off x="6238875" y="99441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108383</xdr:rowOff>
    </xdr:from>
    <xdr:to>
      <xdr:col>41</xdr:col>
      <xdr:colOff>50800</xdr:colOff>
      <xdr:row>61</xdr:row>
      <xdr:rowOff>114391</xdr:rowOff>
    </xdr:to>
    <xdr:cxnSp macro="">
      <xdr:nvCxnSpPr>
        <xdr:cNvPr id="251" name="直線コネクタ 250">
          <a:extLst>
            <a:ext uri="{FF2B5EF4-FFF2-40B4-BE49-F238E27FC236}">
              <a16:creationId xmlns:a16="http://schemas.microsoft.com/office/drawing/2014/main" id="{C98F7829-D618-4DFB-858E-A7BE023D0C00}"/>
            </a:ext>
          </a:extLst>
        </xdr:cNvPr>
        <xdr:cNvCxnSpPr/>
      </xdr:nvCxnSpPr>
      <xdr:spPr>
        <a:xfrm flipV="1">
          <a:off x="6286500" y="9982633"/>
          <a:ext cx="790575"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8761</xdr:rowOff>
    </xdr:from>
    <xdr:ext cx="599010" cy="259045"/>
    <xdr:sp macro="" textlink="">
      <xdr:nvSpPr>
        <xdr:cNvPr id="252" name="n_1aveValue【橋りょう・トンネル】&#10;一人当たり有形固定資産（償却資産）額">
          <a:extLst>
            <a:ext uri="{FF2B5EF4-FFF2-40B4-BE49-F238E27FC236}">
              <a16:creationId xmlns:a16="http://schemas.microsoft.com/office/drawing/2014/main" id="{68C6A90E-DB75-49DD-9137-FB6014466C02}"/>
            </a:ext>
          </a:extLst>
        </xdr:cNvPr>
        <xdr:cNvSpPr txBox="1"/>
      </xdr:nvSpPr>
      <xdr:spPr>
        <a:xfrm>
          <a:off x="8399995" y="1005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11577</xdr:rowOff>
    </xdr:from>
    <xdr:ext cx="599010" cy="259045"/>
    <xdr:sp macro="" textlink="">
      <xdr:nvSpPr>
        <xdr:cNvPr id="253" name="n_2aveValue【橋りょう・トンネル】&#10;一人当たり有形固定資産（償却資産）額">
          <a:extLst>
            <a:ext uri="{FF2B5EF4-FFF2-40B4-BE49-F238E27FC236}">
              <a16:creationId xmlns:a16="http://schemas.microsoft.com/office/drawing/2014/main" id="{82997B15-A0E6-4534-88D1-CAD0B0DB9FCE}"/>
            </a:ext>
          </a:extLst>
        </xdr:cNvPr>
        <xdr:cNvSpPr txBox="1"/>
      </xdr:nvSpPr>
      <xdr:spPr>
        <a:xfrm>
          <a:off x="7609420" y="1004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168179</xdr:rowOff>
    </xdr:from>
    <xdr:ext cx="599010" cy="259045"/>
    <xdr:sp macro="" textlink="">
      <xdr:nvSpPr>
        <xdr:cNvPr id="254" name="n_3aveValue【橋りょう・トンネル】&#10;一人当たり有形固定資産（償却資産）額">
          <a:extLst>
            <a:ext uri="{FF2B5EF4-FFF2-40B4-BE49-F238E27FC236}">
              <a16:creationId xmlns:a16="http://schemas.microsoft.com/office/drawing/2014/main" id="{F12C1CA7-10F4-40A0-9DB1-A8C74DA55910}"/>
            </a:ext>
          </a:extLst>
        </xdr:cNvPr>
        <xdr:cNvSpPr txBox="1"/>
      </xdr:nvSpPr>
      <xdr:spPr>
        <a:xfrm>
          <a:off x="6818845" y="1004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158947</xdr:rowOff>
    </xdr:from>
    <xdr:ext cx="599010" cy="259045"/>
    <xdr:sp macro="" textlink="">
      <xdr:nvSpPr>
        <xdr:cNvPr id="255" name="n_4aveValue【橋りょう・トンネル】&#10;一人当たり有形固定資産（償却資産）額">
          <a:extLst>
            <a:ext uri="{FF2B5EF4-FFF2-40B4-BE49-F238E27FC236}">
              <a16:creationId xmlns:a16="http://schemas.microsoft.com/office/drawing/2014/main" id="{C7985416-F15B-4994-93CD-19562D82F0EA}"/>
            </a:ext>
          </a:extLst>
        </xdr:cNvPr>
        <xdr:cNvSpPr txBox="1"/>
      </xdr:nvSpPr>
      <xdr:spPr>
        <a:xfrm>
          <a:off x="6009220" y="10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17896</xdr:rowOff>
    </xdr:from>
    <xdr:ext cx="599010" cy="259045"/>
    <xdr:sp macro="" textlink="">
      <xdr:nvSpPr>
        <xdr:cNvPr id="256" name="n_1mainValue【橋りょう・トンネル】&#10;一人当たり有形固定資産（償却資産）額">
          <a:extLst>
            <a:ext uri="{FF2B5EF4-FFF2-40B4-BE49-F238E27FC236}">
              <a16:creationId xmlns:a16="http://schemas.microsoft.com/office/drawing/2014/main" id="{2D2018A1-CC6A-442D-A435-28C1A4AC45FF}"/>
            </a:ext>
          </a:extLst>
        </xdr:cNvPr>
        <xdr:cNvSpPr txBox="1"/>
      </xdr:nvSpPr>
      <xdr:spPr>
        <a:xfrm>
          <a:off x="8399995" y="973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16772</xdr:rowOff>
    </xdr:from>
    <xdr:ext cx="599010" cy="259045"/>
    <xdr:sp macro="" textlink="">
      <xdr:nvSpPr>
        <xdr:cNvPr id="257" name="n_2mainValue【橋りょう・トンネル】&#10;一人当たり有形固定資産（償却資産）額">
          <a:extLst>
            <a:ext uri="{FF2B5EF4-FFF2-40B4-BE49-F238E27FC236}">
              <a16:creationId xmlns:a16="http://schemas.microsoft.com/office/drawing/2014/main" id="{914C8E2A-DA40-4E77-831F-4C4AB865A7BE}"/>
            </a:ext>
          </a:extLst>
        </xdr:cNvPr>
        <xdr:cNvSpPr txBox="1"/>
      </xdr:nvSpPr>
      <xdr:spPr>
        <a:xfrm>
          <a:off x="7609420" y="973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4260</xdr:rowOff>
    </xdr:from>
    <xdr:ext cx="599010" cy="259045"/>
    <xdr:sp macro="" textlink="">
      <xdr:nvSpPr>
        <xdr:cNvPr id="258" name="n_3mainValue【橋りょう・トンネル】&#10;一人当たり有形固定資産（償却資産）額">
          <a:extLst>
            <a:ext uri="{FF2B5EF4-FFF2-40B4-BE49-F238E27FC236}">
              <a16:creationId xmlns:a16="http://schemas.microsoft.com/office/drawing/2014/main" id="{0161952B-DC79-49C8-9919-7F22171ADB4E}"/>
            </a:ext>
          </a:extLst>
        </xdr:cNvPr>
        <xdr:cNvSpPr txBox="1"/>
      </xdr:nvSpPr>
      <xdr:spPr>
        <a:xfrm>
          <a:off x="6818845" y="972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10268</xdr:rowOff>
    </xdr:from>
    <xdr:ext cx="599010" cy="259045"/>
    <xdr:sp macro="" textlink="">
      <xdr:nvSpPr>
        <xdr:cNvPr id="259" name="n_4mainValue【橋りょう・トンネル】&#10;一人当たり有形固定資産（償却資産）額">
          <a:extLst>
            <a:ext uri="{FF2B5EF4-FFF2-40B4-BE49-F238E27FC236}">
              <a16:creationId xmlns:a16="http://schemas.microsoft.com/office/drawing/2014/main" id="{1A6FAB75-41E2-49C9-9B05-1F9859778DEF}"/>
            </a:ext>
          </a:extLst>
        </xdr:cNvPr>
        <xdr:cNvSpPr txBox="1"/>
      </xdr:nvSpPr>
      <xdr:spPr>
        <a:xfrm>
          <a:off x="6009220" y="9722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E9D5D0-785F-4B84-9A58-E1991247E607}"/>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CA62C758-FDC3-49B8-8CC2-5C7700775E4B}"/>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196A4CCB-B03F-446D-A825-D3187CD7743A}"/>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1A31FBBA-FF85-448C-909D-F9752B035C0B}"/>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E66AB3-7CA2-433B-9BA6-957E8007FD2A}"/>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B102337A-CE60-4A85-8483-17BBE1545D6F}"/>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66CCE7B9-F6D7-425E-994C-798D5522BB21}"/>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9CFD86F-E444-4840-BDC6-C54BBA4258E8}"/>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8EA4391E-1646-42F7-A129-F5AC2832ADD6}"/>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E05294EA-9D11-46F5-9649-86C62B137B4A}"/>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a:extLst>
            <a:ext uri="{FF2B5EF4-FFF2-40B4-BE49-F238E27FC236}">
              <a16:creationId xmlns:a16="http://schemas.microsoft.com/office/drawing/2014/main" id="{FF4893B8-4DF7-4DEA-A099-D0D7B6227AC4}"/>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BC028C26-97BF-444C-B04B-6CBD3CDCCA92}"/>
            </a:ext>
          </a:extLst>
        </xdr:cNvPr>
        <xdr:cNvCxnSpPr/>
      </xdr:nvCxnSpPr>
      <xdr:spPr>
        <a:xfrm>
          <a:off x="6858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a:extLst>
            <a:ext uri="{FF2B5EF4-FFF2-40B4-BE49-F238E27FC236}">
              <a16:creationId xmlns:a16="http://schemas.microsoft.com/office/drawing/2014/main" id="{F3971E60-613E-4B60-84AE-82483FB48B42}"/>
            </a:ext>
          </a:extLst>
        </xdr:cNvPr>
        <xdr:cNvSpPr txBox="1"/>
      </xdr:nvSpPr>
      <xdr:spPr>
        <a:xfrm>
          <a:off x="339891" y="13903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1DFE3096-C7DE-4A40-98E6-9387C30ED878}"/>
            </a:ext>
          </a:extLst>
        </xdr:cNvPr>
        <xdr:cNvCxnSpPr/>
      </xdr:nvCxnSpPr>
      <xdr:spPr>
        <a:xfrm>
          <a:off x="6858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207F8AAE-BF40-4DC8-BFD1-642AFAA7598F}"/>
            </a:ext>
          </a:extLst>
        </xdr:cNvPr>
        <xdr:cNvSpPr txBox="1"/>
      </xdr:nvSpPr>
      <xdr:spPr>
        <a:xfrm>
          <a:off x="339891" y="1354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763D29D7-F73D-495C-951E-0A52D82DB486}"/>
            </a:ext>
          </a:extLst>
        </xdr:cNvPr>
        <xdr:cNvCxnSpPr/>
      </xdr:nvCxnSpPr>
      <xdr:spPr>
        <a:xfrm>
          <a:off x="6858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498D127F-F217-47F9-A4F0-721FFFF1EE8A}"/>
            </a:ext>
          </a:extLst>
        </xdr:cNvPr>
        <xdr:cNvSpPr txBox="1"/>
      </xdr:nvSpPr>
      <xdr:spPr>
        <a:xfrm>
          <a:off x="339891" y="1318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A47B194C-58B6-4FCB-9330-2F4AF28CAD3A}"/>
            </a:ext>
          </a:extLst>
        </xdr:cNvPr>
        <xdr:cNvCxnSpPr/>
      </xdr:nvCxnSpPr>
      <xdr:spPr>
        <a:xfrm>
          <a:off x="6858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A6BB5C68-167C-4C00-AC2B-97D7A9BA36EF}"/>
            </a:ext>
          </a:extLst>
        </xdr:cNvPr>
        <xdr:cNvSpPr txBox="1"/>
      </xdr:nvSpPr>
      <xdr:spPr>
        <a:xfrm>
          <a:off x="339891" y="1281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9D8821C7-4A71-49D3-A4AA-B3C95A9779F1}"/>
            </a:ext>
          </a:extLst>
        </xdr:cNvPr>
        <xdr:cNvCxnSpPr/>
      </xdr:nvCxnSpPr>
      <xdr:spPr>
        <a:xfrm>
          <a:off x="6858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2C42A78C-6F2E-47D3-9455-7400BAF64D4A}"/>
            </a:ext>
          </a:extLst>
        </xdr:cNvPr>
        <xdr:cNvSpPr txBox="1"/>
      </xdr:nvSpPr>
      <xdr:spPr>
        <a:xfrm>
          <a:off x="339891" y="12465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14B3EF45-7B51-430E-A94D-6A69ECB4B23E}"/>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A9D43A25-674D-4A4B-9093-AE7F53F4D663}"/>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B5067B1C-573C-4327-8F5C-4AB2AB62E01C}"/>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86</xdr:row>
      <xdr:rowOff>106680</xdr:rowOff>
    </xdr:to>
    <xdr:cxnSp macro="">
      <xdr:nvCxnSpPr>
        <xdr:cNvPr id="284" name="直線コネクタ 283">
          <a:extLst>
            <a:ext uri="{FF2B5EF4-FFF2-40B4-BE49-F238E27FC236}">
              <a16:creationId xmlns:a16="http://schemas.microsoft.com/office/drawing/2014/main" id="{2501DDDA-A76F-49DB-B612-A0161D6642D9}"/>
            </a:ext>
          </a:extLst>
        </xdr:cNvPr>
        <xdr:cNvCxnSpPr/>
      </xdr:nvCxnSpPr>
      <xdr:spPr>
        <a:xfrm flipV="1">
          <a:off x="4180840" y="12792075"/>
          <a:ext cx="0" cy="12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5" name="【公営住宅】&#10;有形固定資産減価償却率最小値テキスト">
          <a:extLst>
            <a:ext uri="{FF2B5EF4-FFF2-40B4-BE49-F238E27FC236}">
              <a16:creationId xmlns:a16="http://schemas.microsoft.com/office/drawing/2014/main" id="{C9E6F7D7-898C-4E25-8007-01A734CEE133}"/>
            </a:ext>
          </a:extLst>
        </xdr:cNvPr>
        <xdr:cNvSpPr txBox="1"/>
      </xdr:nvSpPr>
      <xdr:spPr>
        <a:xfrm>
          <a:off x="4219575"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6" name="直線コネクタ 285">
          <a:extLst>
            <a:ext uri="{FF2B5EF4-FFF2-40B4-BE49-F238E27FC236}">
              <a16:creationId xmlns:a16="http://schemas.microsoft.com/office/drawing/2014/main" id="{BFACEC13-E90C-4FC7-8B08-D4B20DD59841}"/>
            </a:ext>
          </a:extLst>
        </xdr:cNvPr>
        <xdr:cNvCxnSpPr/>
      </xdr:nvCxnSpPr>
      <xdr:spPr>
        <a:xfrm>
          <a:off x="4105275" y="140290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08B11F32-1AE6-4306-A8D5-96B81082099B}"/>
            </a:ext>
          </a:extLst>
        </xdr:cNvPr>
        <xdr:cNvSpPr txBox="1"/>
      </xdr:nvSpPr>
      <xdr:spPr>
        <a:xfrm>
          <a:off x="4219575" y="1258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8" name="直線コネクタ 287">
          <a:extLst>
            <a:ext uri="{FF2B5EF4-FFF2-40B4-BE49-F238E27FC236}">
              <a16:creationId xmlns:a16="http://schemas.microsoft.com/office/drawing/2014/main" id="{008EF602-15EB-414B-929D-B0DE934CCA9B}"/>
            </a:ext>
          </a:extLst>
        </xdr:cNvPr>
        <xdr:cNvCxnSpPr/>
      </xdr:nvCxnSpPr>
      <xdr:spPr>
        <a:xfrm>
          <a:off x="4105275" y="127920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15257</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C10DEEA3-3CDA-41D7-ACBF-01A2660FE344}"/>
            </a:ext>
          </a:extLst>
        </xdr:cNvPr>
        <xdr:cNvSpPr txBox="1"/>
      </xdr:nvSpPr>
      <xdr:spPr>
        <a:xfrm>
          <a:off x="4219575" y="13451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36830</xdr:rowOff>
    </xdr:from>
    <xdr:to>
      <xdr:col>24</xdr:col>
      <xdr:colOff>114300</xdr:colOff>
      <xdr:row>83</xdr:row>
      <xdr:rowOff>138430</xdr:rowOff>
    </xdr:to>
    <xdr:sp macro="" textlink="">
      <xdr:nvSpPr>
        <xdr:cNvPr id="290" name="フローチャート: 判断 289">
          <a:extLst>
            <a:ext uri="{FF2B5EF4-FFF2-40B4-BE49-F238E27FC236}">
              <a16:creationId xmlns:a16="http://schemas.microsoft.com/office/drawing/2014/main" id="{CDA3E550-1F4C-4D9C-9AF2-D9F8BB922098}"/>
            </a:ext>
          </a:extLst>
        </xdr:cNvPr>
        <xdr:cNvSpPr/>
      </xdr:nvSpPr>
      <xdr:spPr>
        <a:xfrm>
          <a:off x="4124325" y="134766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166370</xdr:rowOff>
    </xdr:from>
    <xdr:to>
      <xdr:col>20</xdr:col>
      <xdr:colOff>38100</xdr:colOff>
      <xdr:row>83</xdr:row>
      <xdr:rowOff>96520</xdr:rowOff>
    </xdr:to>
    <xdr:sp macro="" textlink="">
      <xdr:nvSpPr>
        <xdr:cNvPr id="291" name="フローチャート: 判断 290">
          <a:extLst>
            <a:ext uri="{FF2B5EF4-FFF2-40B4-BE49-F238E27FC236}">
              <a16:creationId xmlns:a16="http://schemas.microsoft.com/office/drawing/2014/main" id="{C55008A5-2F8B-449E-8D60-5539AA09E20F}"/>
            </a:ext>
          </a:extLst>
        </xdr:cNvPr>
        <xdr:cNvSpPr/>
      </xdr:nvSpPr>
      <xdr:spPr>
        <a:xfrm>
          <a:off x="3381375" y="134410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2" name="フローチャート: 判断 291">
          <a:extLst>
            <a:ext uri="{FF2B5EF4-FFF2-40B4-BE49-F238E27FC236}">
              <a16:creationId xmlns:a16="http://schemas.microsoft.com/office/drawing/2014/main" id="{D319BB03-4EF5-482F-9D20-E52D63DE3A81}"/>
            </a:ext>
          </a:extLst>
        </xdr:cNvPr>
        <xdr:cNvSpPr/>
      </xdr:nvSpPr>
      <xdr:spPr>
        <a:xfrm>
          <a:off x="2571750" y="1341373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3" name="フローチャート: 判断 292">
          <a:extLst>
            <a:ext uri="{FF2B5EF4-FFF2-40B4-BE49-F238E27FC236}">
              <a16:creationId xmlns:a16="http://schemas.microsoft.com/office/drawing/2014/main" id="{EFDD8883-5999-4AE6-B83D-A8735091091D}"/>
            </a:ext>
          </a:extLst>
        </xdr:cNvPr>
        <xdr:cNvSpPr/>
      </xdr:nvSpPr>
      <xdr:spPr>
        <a:xfrm>
          <a:off x="1781175" y="133565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170180</xdr:rowOff>
    </xdr:from>
    <xdr:to>
      <xdr:col>6</xdr:col>
      <xdr:colOff>38100</xdr:colOff>
      <xdr:row>82</xdr:row>
      <xdr:rowOff>100330</xdr:rowOff>
    </xdr:to>
    <xdr:sp macro="" textlink="">
      <xdr:nvSpPr>
        <xdr:cNvPr id="294" name="フローチャート: 判断 293">
          <a:extLst>
            <a:ext uri="{FF2B5EF4-FFF2-40B4-BE49-F238E27FC236}">
              <a16:creationId xmlns:a16="http://schemas.microsoft.com/office/drawing/2014/main" id="{24D57CF6-5208-462C-A962-ADE6115E3976}"/>
            </a:ext>
          </a:extLst>
        </xdr:cNvPr>
        <xdr:cNvSpPr/>
      </xdr:nvSpPr>
      <xdr:spPr>
        <a:xfrm>
          <a:off x="981075" y="132765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9C87E3B1-A5E8-4F92-9A0A-1D5FAE0E3F6C}"/>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A748EB7D-1361-4D9A-814A-F1B1D3FAE440}"/>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D86DFEAE-0974-424E-8521-3DC238789404}"/>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392BA694-27D4-4703-948B-56F00AAF73D5}"/>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79BD1E7-3C68-47DA-8EEF-1FAE8B2A0B44}"/>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300" name="楕円 299">
          <a:extLst>
            <a:ext uri="{FF2B5EF4-FFF2-40B4-BE49-F238E27FC236}">
              <a16:creationId xmlns:a16="http://schemas.microsoft.com/office/drawing/2014/main" id="{A2CEA4BD-BFE1-4C1A-9659-DA74127AA5B6}"/>
            </a:ext>
          </a:extLst>
        </xdr:cNvPr>
        <xdr:cNvSpPr/>
      </xdr:nvSpPr>
      <xdr:spPr>
        <a:xfrm>
          <a:off x="4124325" y="1343723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13988</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147110ED-4D2B-4899-AC47-809C849E2218}"/>
            </a:ext>
          </a:extLst>
        </xdr:cNvPr>
        <xdr:cNvSpPr txBox="1"/>
      </xdr:nvSpPr>
      <xdr:spPr>
        <a:xfrm>
          <a:off x="4219575" y="13288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116839</xdr:rowOff>
    </xdr:from>
    <xdr:to>
      <xdr:col>20</xdr:col>
      <xdr:colOff>38100</xdr:colOff>
      <xdr:row>83</xdr:row>
      <xdr:rowOff>46989</xdr:rowOff>
    </xdr:to>
    <xdr:sp macro="" textlink="">
      <xdr:nvSpPr>
        <xdr:cNvPr id="302" name="楕円 301">
          <a:extLst>
            <a:ext uri="{FF2B5EF4-FFF2-40B4-BE49-F238E27FC236}">
              <a16:creationId xmlns:a16="http://schemas.microsoft.com/office/drawing/2014/main" id="{6E87DC31-6D78-4318-9DD3-70896639BD04}"/>
            </a:ext>
          </a:extLst>
        </xdr:cNvPr>
        <xdr:cNvSpPr/>
      </xdr:nvSpPr>
      <xdr:spPr>
        <a:xfrm>
          <a:off x="3381375" y="133946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167639</xdr:rowOff>
    </xdr:from>
    <xdr:to>
      <xdr:col>24</xdr:col>
      <xdr:colOff>63500</xdr:colOff>
      <xdr:row>83</xdr:row>
      <xdr:rowOff>41911</xdr:rowOff>
    </xdr:to>
    <xdr:cxnSp macro="">
      <xdr:nvCxnSpPr>
        <xdr:cNvPr id="303" name="直線コネクタ 302">
          <a:extLst>
            <a:ext uri="{FF2B5EF4-FFF2-40B4-BE49-F238E27FC236}">
              <a16:creationId xmlns:a16="http://schemas.microsoft.com/office/drawing/2014/main" id="{346CCF27-9C35-49A8-95D0-C8220E41FB0D}"/>
            </a:ext>
          </a:extLst>
        </xdr:cNvPr>
        <xdr:cNvCxnSpPr/>
      </xdr:nvCxnSpPr>
      <xdr:spPr>
        <a:xfrm>
          <a:off x="3429000" y="13442314"/>
          <a:ext cx="752475" cy="4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74930</xdr:rowOff>
    </xdr:from>
    <xdr:to>
      <xdr:col>15</xdr:col>
      <xdr:colOff>101600</xdr:colOff>
      <xdr:row>83</xdr:row>
      <xdr:rowOff>5080</xdr:rowOff>
    </xdr:to>
    <xdr:sp macro="" textlink="">
      <xdr:nvSpPr>
        <xdr:cNvPr id="304" name="楕円 303">
          <a:extLst>
            <a:ext uri="{FF2B5EF4-FFF2-40B4-BE49-F238E27FC236}">
              <a16:creationId xmlns:a16="http://schemas.microsoft.com/office/drawing/2014/main" id="{AA06DA91-0B63-412D-AFE1-98249AEB40E8}"/>
            </a:ext>
          </a:extLst>
        </xdr:cNvPr>
        <xdr:cNvSpPr/>
      </xdr:nvSpPr>
      <xdr:spPr>
        <a:xfrm>
          <a:off x="2571750" y="133527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125730</xdr:rowOff>
    </xdr:from>
    <xdr:to>
      <xdr:col>19</xdr:col>
      <xdr:colOff>177800</xdr:colOff>
      <xdr:row>82</xdr:row>
      <xdr:rowOff>167639</xdr:rowOff>
    </xdr:to>
    <xdr:cxnSp macro="">
      <xdr:nvCxnSpPr>
        <xdr:cNvPr id="305" name="直線コネクタ 304">
          <a:extLst>
            <a:ext uri="{FF2B5EF4-FFF2-40B4-BE49-F238E27FC236}">
              <a16:creationId xmlns:a16="http://schemas.microsoft.com/office/drawing/2014/main" id="{586EA3BD-3CE7-4906-887B-8A98A9F959B6}"/>
            </a:ext>
          </a:extLst>
        </xdr:cNvPr>
        <xdr:cNvCxnSpPr/>
      </xdr:nvCxnSpPr>
      <xdr:spPr>
        <a:xfrm>
          <a:off x="2619375" y="13400405"/>
          <a:ext cx="809625"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xdr:rowOff>
    </xdr:from>
    <xdr:to>
      <xdr:col>10</xdr:col>
      <xdr:colOff>165100</xdr:colOff>
      <xdr:row>82</xdr:row>
      <xdr:rowOff>115570</xdr:rowOff>
    </xdr:to>
    <xdr:sp macro="" textlink="">
      <xdr:nvSpPr>
        <xdr:cNvPr id="306" name="楕円 305">
          <a:extLst>
            <a:ext uri="{FF2B5EF4-FFF2-40B4-BE49-F238E27FC236}">
              <a16:creationId xmlns:a16="http://schemas.microsoft.com/office/drawing/2014/main" id="{836AEFFC-537A-4CA7-B6DB-C7DCAF09F7C6}"/>
            </a:ext>
          </a:extLst>
        </xdr:cNvPr>
        <xdr:cNvSpPr/>
      </xdr:nvSpPr>
      <xdr:spPr>
        <a:xfrm>
          <a:off x="1781175" y="1328864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64770</xdr:rowOff>
    </xdr:from>
    <xdr:to>
      <xdr:col>15</xdr:col>
      <xdr:colOff>50800</xdr:colOff>
      <xdr:row>82</xdr:row>
      <xdr:rowOff>125730</xdr:rowOff>
    </xdr:to>
    <xdr:cxnSp macro="">
      <xdr:nvCxnSpPr>
        <xdr:cNvPr id="307" name="直線コネクタ 306">
          <a:extLst>
            <a:ext uri="{FF2B5EF4-FFF2-40B4-BE49-F238E27FC236}">
              <a16:creationId xmlns:a16="http://schemas.microsoft.com/office/drawing/2014/main" id="{853B5A19-EC0E-4F94-91B1-C78AA795A209}"/>
            </a:ext>
          </a:extLst>
        </xdr:cNvPr>
        <xdr:cNvCxnSpPr/>
      </xdr:nvCxnSpPr>
      <xdr:spPr>
        <a:xfrm>
          <a:off x="1828800" y="13345795"/>
          <a:ext cx="790575"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113030</xdr:rowOff>
    </xdr:from>
    <xdr:to>
      <xdr:col>6</xdr:col>
      <xdr:colOff>38100</xdr:colOff>
      <xdr:row>82</xdr:row>
      <xdr:rowOff>43180</xdr:rowOff>
    </xdr:to>
    <xdr:sp macro="" textlink="">
      <xdr:nvSpPr>
        <xdr:cNvPr id="308" name="楕円 307">
          <a:extLst>
            <a:ext uri="{FF2B5EF4-FFF2-40B4-BE49-F238E27FC236}">
              <a16:creationId xmlns:a16="http://schemas.microsoft.com/office/drawing/2014/main" id="{48EEE8CC-AFFB-4A8D-BC82-CF1CEB58030D}"/>
            </a:ext>
          </a:extLst>
        </xdr:cNvPr>
        <xdr:cNvSpPr/>
      </xdr:nvSpPr>
      <xdr:spPr>
        <a:xfrm>
          <a:off x="981075" y="132289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163830</xdr:rowOff>
    </xdr:from>
    <xdr:to>
      <xdr:col>10</xdr:col>
      <xdr:colOff>114300</xdr:colOff>
      <xdr:row>82</xdr:row>
      <xdr:rowOff>64770</xdr:rowOff>
    </xdr:to>
    <xdr:cxnSp macro="">
      <xdr:nvCxnSpPr>
        <xdr:cNvPr id="309" name="直線コネクタ 308">
          <a:extLst>
            <a:ext uri="{FF2B5EF4-FFF2-40B4-BE49-F238E27FC236}">
              <a16:creationId xmlns:a16="http://schemas.microsoft.com/office/drawing/2014/main" id="{BA359D4B-D3C7-4017-ADD0-3E0947BE8D66}"/>
            </a:ext>
          </a:extLst>
        </xdr:cNvPr>
        <xdr:cNvCxnSpPr/>
      </xdr:nvCxnSpPr>
      <xdr:spPr>
        <a:xfrm>
          <a:off x="1028700" y="13276580"/>
          <a:ext cx="800100" cy="6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87647</xdr:rowOff>
    </xdr:from>
    <xdr:ext cx="405111" cy="259045"/>
    <xdr:sp macro="" textlink="">
      <xdr:nvSpPr>
        <xdr:cNvPr id="310" name="n_1aveValue【公営住宅】&#10;有形固定資産減価償却率">
          <a:extLst>
            <a:ext uri="{FF2B5EF4-FFF2-40B4-BE49-F238E27FC236}">
              <a16:creationId xmlns:a16="http://schemas.microsoft.com/office/drawing/2014/main" id="{DC3D6AAF-1F1D-4479-ABB1-81CA6780AE09}"/>
            </a:ext>
          </a:extLst>
        </xdr:cNvPr>
        <xdr:cNvSpPr txBox="1"/>
      </xdr:nvSpPr>
      <xdr:spPr>
        <a:xfrm>
          <a:off x="32391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1" name="n_2aveValue【公営住宅】&#10;有形固定資産減価償却率">
          <a:extLst>
            <a:ext uri="{FF2B5EF4-FFF2-40B4-BE49-F238E27FC236}">
              <a16:creationId xmlns:a16="http://schemas.microsoft.com/office/drawing/2014/main" id="{C789483A-141F-4B1C-A5BE-3AB831DDBBC3}"/>
            </a:ext>
          </a:extLst>
        </xdr:cNvPr>
        <xdr:cNvSpPr txBox="1"/>
      </xdr:nvSpPr>
      <xdr:spPr>
        <a:xfrm>
          <a:off x="2439044" y="13496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2" name="n_3aveValue【公営住宅】&#10;有形固定資産減価償却率">
          <a:extLst>
            <a:ext uri="{FF2B5EF4-FFF2-40B4-BE49-F238E27FC236}">
              <a16:creationId xmlns:a16="http://schemas.microsoft.com/office/drawing/2014/main" id="{92A3660E-FD02-4C2B-B9BD-16D5ED7F5C64}"/>
            </a:ext>
          </a:extLst>
        </xdr:cNvPr>
        <xdr:cNvSpPr txBox="1"/>
      </xdr:nvSpPr>
      <xdr:spPr>
        <a:xfrm>
          <a:off x="1648469" y="13439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91457</xdr:rowOff>
    </xdr:from>
    <xdr:ext cx="405111" cy="259045"/>
    <xdr:sp macro="" textlink="">
      <xdr:nvSpPr>
        <xdr:cNvPr id="313" name="n_4aveValue【公営住宅】&#10;有形固定資産減価償却率">
          <a:extLst>
            <a:ext uri="{FF2B5EF4-FFF2-40B4-BE49-F238E27FC236}">
              <a16:creationId xmlns:a16="http://schemas.microsoft.com/office/drawing/2014/main" id="{86D76250-5112-468B-B80B-828CE7B95601}"/>
            </a:ext>
          </a:extLst>
        </xdr:cNvPr>
        <xdr:cNvSpPr txBox="1"/>
      </xdr:nvSpPr>
      <xdr:spPr>
        <a:xfrm>
          <a:off x="848369"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63516</xdr:rowOff>
    </xdr:from>
    <xdr:ext cx="405111" cy="259045"/>
    <xdr:sp macro="" textlink="">
      <xdr:nvSpPr>
        <xdr:cNvPr id="314" name="n_1mainValue【公営住宅】&#10;有形固定資産減価償却率">
          <a:extLst>
            <a:ext uri="{FF2B5EF4-FFF2-40B4-BE49-F238E27FC236}">
              <a16:creationId xmlns:a16="http://schemas.microsoft.com/office/drawing/2014/main" id="{B609D416-47D4-4E5D-8585-42D87FE8301B}"/>
            </a:ext>
          </a:extLst>
        </xdr:cNvPr>
        <xdr:cNvSpPr txBox="1"/>
      </xdr:nvSpPr>
      <xdr:spPr>
        <a:xfrm>
          <a:off x="3239144"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315" name="n_2mainValue【公営住宅】&#10;有形固定資産減価償却率">
          <a:extLst>
            <a:ext uri="{FF2B5EF4-FFF2-40B4-BE49-F238E27FC236}">
              <a16:creationId xmlns:a16="http://schemas.microsoft.com/office/drawing/2014/main" id="{594FEDB0-C3EB-46BC-8630-2A02CF92B1A3}"/>
            </a:ext>
          </a:extLst>
        </xdr:cNvPr>
        <xdr:cNvSpPr txBox="1"/>
      </xdr:nvSpPr>
      <xdr:spPr>
        <a:xfrm>
          <a:off x="2439044" y="1313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16" name="n_3mainValue【公営住宅】&#10;有形固定資産減価償却率">
          <a:extLst>
            <a:ext uri="{FF2B5EF4-FFF2-40B4-BE49-F238E27FC236}">
              <a16:creationId xmlns:a16="http://schemas.microsoft.com/office/drawing/2014/main" id="{96D4F94C-280E-4AAD-932C-E08FDE4583A6}"/>
            </a:ext>
          </a:extLst>
        </xdr:cNvPr>
        <xdr:cNvSpPr txBox="1"/>
      </xdr:nvSpPr>
      <xdr:spPr>
        <a:xfrm>
          <a:off x="1648469" y="1308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59707</xdr:rowOff>
    </xdr:from>
    <xdr:ext cx="405111" cy="259045"/>
    <xdr:sp macro="" textlink="">
      <xdr:nvSpPr>
        <xdr:cNvPr id="317" name="n_4mainValue【公営住宅】&#10;有形固定資産減価償却率">
          <a:extLst>
            <a:ext uri="{FF2B5EF4-FFF2-40B4-BE49-F238E27FC236}">
              <a16:creationId xmlns:a16="http://schemas.microsoft.com/office/drawing/2014/main" id="{CDB65071-5C94-4E86-A576-99DAF2920A5B}"/>
            </a:ext>
          </a:extLst>
        </xdr:cNvPr>
        <xdr:cNvSpPr txBox="1"/>
      </xdr:nvSpPr>
      <xdr:spPr>
        <a:xfrm>
          <a:off x="848369" y="1301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A24292C8-9675-4FF0-B602-39B96691AF3A}"/>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36E44687-FF36-492A-AE50-64F9238AC153}"/>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99C8576F-3736-4E6F-9BAD-2FE25C051C81}"/>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89348913-7AD4-4235-8605-E188CCF41E74}"/>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71EE6DAC-9540-4B49-8188-41946DBE5A29}"/>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2D21FD03-4C22-4AC0-960F-D8C9F48D8BEB}"/>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21FED9A7-9076-4C37-A113-AE17E404FA29}"/>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E6B51D6D-559B-4EAA-894B-8797B9424302}"/>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ACBF144F-B4E8-49E3-8602-544675CF6887}"/>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4A38477A-D02D-40EB-A5F8-AE466FA76595}"/>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8" name="直線コネクタ 327">
          <a:extLst>
            <a:ext uri="{FF2B5EF4-FFF2-40B4-BE49-F238E27FC236}">
              <a16:creationId xmlns:a16="http://schemas.microsoft.com/office/drawing/2014/main" id="{BDBDF400-F665-4D1B-B456-6AF16EAA2847}"/>
            </a:ext>
          </a:extLst>
        </xdr:cNvPr>
        <xdr:cNvCxnSpPr/>
      </xdr:nvCxnSpPr>
      <xdr:spPr>
        <a:xfrm>
          <a:off x="5953125" y="13963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9" name="テキスト ボックス 328">
          <a:extLst>
            <a:ext uri="{FF2B5EF4-FFF2-40B4-BE49-F238E27FC236}">
              <a16:creationId xmlns:a16="http://schemas.microsoft.com/office/drawing/2014/main" id="{8643025F-FEF8-491D-B124-3DE3ADAB1ECD}"/>
            </a:ext>
          </a:extLst>
        </xdr:cNvPr>
        <xdr:cNvSpPr txBox="1"/>
      </xdr:nvSpPr>
      <xdr:spPr>
        <a:xfrm>
          <a:off x="55272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0" name="直線コネクタ 329">
          <a:extLst>
            <a:ext uri="{FF2B5EF4-FFF2-40B4-BE49-F238E27FC236}">
              <a16:creationId xmlns:a16="http://schemas.microsoft.com/office/drawing/2014/main" id="{B5E64C4F-DC56-41B7-B007-0B9087C744A8}"/>
            </a:ext>
          </a:extLst>
        </xdr:cNvPr>
        <xdr:cNvCxnSpPr/>
      </xdr:nvCxnSpPr>
      <xdr:spPr>
        <a:xfrm>
          <a:off x="5953125" y="1353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1" name="テキスト ボックス 330">
          <a:extLst>
            <a:ext uri="{FF2B5EF4-FFF2-40B4-BE49-F238E27FC236}">
              <a16:creationId xmlns:a16="http://schemas.microsoft.com/office/drawing/2014/main" id="{FFA6A1C2-5053-4734-AF55-07C8D33FB2DD}"/>
            </a:ext>
          </a:extLst>
        </xdr:cNvPr>
        <xdr:cNvSpPr txBox="1"/>
      </xdr:nvSpPr>
      <xdr:spPr>
        <a:xfrm>
          <a:off x="5527221" y="1339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2" name="直線コネクタ 331">
          <a:extLst>
            <a:ext uri="{FF2B5EF4-FFF2-40B4-BE49-F238E27FC236}">
              <a16:creationId xmlns:a16="http://schemas.microsoft.com/office/drawing/2014/main" id="{1A42F233-A2A8-4C9E-8EB7-4E9100FC60A8}"/>
            </a:ext>
          </a:extLst>
        </xdr:cNvPr>
        <xdr:cNvCxnSpPr/>
      </xdr:nvCxnSpPr>
      <xdr:spPr>
        <a:xfrm>
          <a:off x="5953125" y="13106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3" name="テキスト ボックス 332">
          <a:extLst>
            <a:ext uri="{FF2B5EF4-FFF2-40B4-BE49-F238E27FC236}">
              <a16:creationId xmlns:a16="http://schemas.microsoft.com/office/drawing/2014/main" id="{89075180-2420-4C09-8FE5-1C668D818E66}"/>
            </a:ext>
          </a:extLst>
        </xdr:cNvPr>
        <xdr:cNvSpPr txBox="1"/>
      </xdr:nvSpPr>
      <xdr:spPr>
        <a:xfrm>
          <a:off x="5527221" y="12961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4" name="直線コネクタ 333">
          <a:extLst>
            <a:ext uri="{FF2B5EF4-FFF2-40B4-BE49-F238E27FC236}">
              <a16:creationId xmlns:a16="http://schemas.microsoft.com/office/drawing/2014/main" id="{DDDB14EE-822C-4A57-A768-9267BFAD8D96}"/>
            </a:ext>
          </a:extLst>
        </xdr:cNvPr>
        <xdr:cNvCxnSpPr/>
      </xdr:nvCxnSpPr>
      <xdr:spPr>
        <a:xfrm>
          <a:off x="5953125" y="1266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5" name="テキスト ボックス 334">
          <a:extLst>
            <a:ext uri="{FF2B5EF4-FFF2-40B4-BE49-F238E27FC236}">
              <a16:creationId xmlns:a16="http://schemas.microsoft.com/office/drawing/2014/main" id="{2C766192-D2B9-45A6-8783-ED65A840D1D8}"/>
            </a:ext>
          </a:extLst>
        </xdr:cNvPr>
        <xdr:cNvSpPr txBox="1"/>
      </xdr:nvSpPr>
      <xdr:spPr>
        <a:xfrm>
          <a:off x="5527221" y="1253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1CD0B818-D6E5-41DE-811B-D447D1C362B9}"/>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7B97952D-42F9-46BB-B286-2FCC78C214A2}"/>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9CA6731F-A616-4062-ABBD-B5B3FD7021E0}"/>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92963</xdr:rowOff>
    </xdr:from>
    <xdr:to>
      <xdr:col>54</xdr:col>
      <xdr:colOff>189865</xdr:colOff>
      <xdr:row>85</xdr:row>
      <xdr:rowOff>157429</xdr:rowOff>
    </xdr:to>
    <xdr:cxnSp macro="">
      <xdr:nvCxnSpPr>
        <xdr:cNvPr id="339" name="直線コネクタ 338">
          <a:extLst>
            <a:ext uri="{FF2B5EF4-FFF2-40B4-BE49-F238E27FC236}">
              <a16:creationId xmlns:a16="http://schemas.microsoft.com/office/drawing/2014/main" id="{AE071457-3F29-41C0-9E7E-C661D559DF3B}"/>
            </a:ext>
          </a:extLst>
        </xdr:cNvPr>
        <xdr:cNvCxnSpPr/>
      </xdr:nvCxnSpPr>
      <xdr:spPr>
        <a:xfrm flipV="1">
          <a:off x="9429115" y="12561188"/>
          <a:ext cx="0" cy="13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161256</xdr:rowOff>
    </xdr:from>
    <xdr:ext cx="469744" cy="259045"/>
    <xdr:sp macro="" textlink="">
      <xdr:nvSpPr>
        <xdr:cNvPr id="340" name="【公営住宅】&#10;一人当たり面積最小値テキスト">
          <a:extLst>
            <a:ext uri="{FF2B5EF4-FFF2-40B4-BE49-F238E27FC236}">
              <a16:creationId xmlns:a16="http://schemas.microsoft.com/office/drawing/2014/main" id="{A6844E34-6335-44D9-83EF-B436D5C9B7D8}"/>
            </a:ext>
          </a:extLst>
        </xdr:cNvPr>
        <xdr:cNvSpPr txBox="1"/>
      </xdr:nvSpPr>
      <xdr:spPr>
        <a:xfrm>
          <a:off x="9467850" y="1392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157429</xdr:rowOff>
    </xdr:from>
    <xdr:to>
      <xdr:col>55</xdr:col>
      <xdr:colOff>88900</xdr:colOff>
      <xdr:row>85</xdr:row>
      <xdr:rowOff>157429</xdr:rowOff>
    </xdr:to>
    <xdr:cxnSp macro="">
      <xdr:nvCxnSpPr>
        <xdr:cNvPr id="341" name="直線コネクタ 340">
          <a:extLst>
            <a:ext uri="{FF2B5EF4-FFF2-40B4-BE49-F238E27FC236}">
              <a16:creationId xmlns:a16="http://schemas.microsoft.com/office/drawing/2014/main" id="{EBA415C1-F983-4A73-A11F-5193B0CAF35B}"/>
            </a:ext>
          </a:extLst>
        </xdr:cNvPr>
        <xdr:cNvCxnSpPr/>
      </xdr:nvCxnSpPr>
      <xdr:spPr>
        <a:xfrm>
          <a:off x="9363075" y="1392422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39640</xdr:rowOff>
    </xdr:from>
    <xdr:ext cx="469744" cy="259045"/>
    <xdr:sp macro="" textlink="">
      <xdr:nvSpPr>
        <xdr:cNvPr id="342" name="【公営住宅】&#10;一人当たり面積最大値テキスト">
          <a:extLst>
            <a:ext uri="{FF2B5EF4-FFF2-40B4-BE49-F238E27FC236}">
              <a16:creationId xmlns:a16="http://schemas.microsoft.com/office/drawing/2014/main" id="{8753AF47-C47E-4FF5-8803-05173C5B9703}"/>
            </a:ext>
          </a:extLst>
        </xdr:cNvPr>
        <xdr:cNvSpPr txBox="1"/>
      </xdr:nvSpPr>
      <xdr:spPr>
        <a:xfrm>
          <a:off x="9467850" y="12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92963</xdr:rowOff>
    </xdr:from>
    <xdr:to>
      <xdr:col>55</xdr:col>
      <xdr:colOff>88900</xdr:colOff>
      <xdr:row>77</xdr:row>
      <xdr:rowOff>92963</xdr:rowOff>
    </xdr:to>
    <xdr:cxnSp macro="">
      <xdr:nvCxnSpPr>
        <xdr:cNvPr id="343" name="直線コネクタ 342">
          <a:extLst>
            <a:ext uri="{FF2B5EF4-FFF2-40B4-BE49-F238E27FC236}">
              <a16:creationId xmlns:a16="http://schemas.microsoft.com/office/drawing/2014/main" id="{9580FADE-D97B-40AA-938A-772B150C7391}"/>
            </a:ext>
          </a:extLst>
        </xdr:cNvPr>
        <xdr:cNvCxnSpPr/>
      </xdr:nvCxnSpPr>
      <xdr:spPr>
        <a:xfrm>
          <a:off x="9363075" y="1256118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131335</xdr:rowOff>
    </xdr:from>
    <xdr:ext cx="469744" cy="259045"/>
    <xdr:sp macro="" textlink="">
      <xdr:nvSpPr>
        <xdr:cNvPr id="344" name="【公営住宅】&#10;一人当たり面積平均値テキスト">
          <a:extLst>
            <a:ext uri="{FF2B5EF4-FFF2-40B4-BE49-F238E27FC236}">
              <a16:creationId xmlns:a16="http://schemas.microsoft.com/office/drawing/2014/main" id="{8359121C-894F-4F4B-8AD0-428EC3AA5228}"/>
            </a:ext>
          </a:extLst>
        </xdr:cNvPr>
        <xdr:cNvSpPr txBox="1"/>
      </xdr:nvSpPr>
      <xdr:spPr>
        <a:xfrm>
          <a:off x="9467850" y="132472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108458</xdr:rowOff>
    </xdr:from>
    <xdr:to>
      <xdr:col>55</xdr:col>
      <xdr:colOff>50800</xdr:colOff>
      <xdr:row>83</xdr:row>
      <xdr:rowOff>38608</xdr:rowOff>
    </xdr:to>
    <xdr:sp macro="" textlink="">
      <xdr:nvSpPr>
        <xdr:cNvPr id="345" name="フローチャート: 判断 344">
          <a:extLst>
            <a:ext uri="{FF2B5EF4-FFF2-40B4-BE49-F238E27FC236}">
              <a16:creationId xmlns:a16="http://schemas.microsoft.com/office/drawing/2014/main" id="{905BF4BA-015C-4FDA-9464-F079D2A1078C}"/>
            </a:ext>
          </a:extLst>
        </xdr:cNvPr>
        <xdr:cNvSpPr/>
      </xdr:nvSpPr>
      <xdr:spPr>
        <a:xfrm>
          <a:off x="9401175" y="1338313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46" name="フローチャート: 判断 345">
          <a:extLst>
            <a:ext uri="{FF2B5EF4-FFF2-40B4-BE49-F238E27FC236}">
              <a16:creationId xmlns:a16="http://schemas.microsoft.com/office/drawing/2014/main" id="{30825EF0-ADAB-4E6D-9A75-2281290EB72B}"/>
            </a:ext>
          </a:extLst>
        </xdr:cNvPr>
        <xdr:cNvSpPr/>
      </xdr:nvSpPr>
      <xdr:spPr>
        <a:xfrm>
          <a:off x="86391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47" name="フローチャート: 判断 346">
          <a:extLst>
            <a:ext uri="{FF2B5EF4-FFF2-40B4-BE49-F238E27FC236}">
              <a16:creationId xmlns:a16="http://schemas.microsoft.com/office/drawing/2014/main" id="{B73BACCB-0A94-44A1-AF65-113B6A190113}"/>
            </a:ext>
          </a:extLst>
        </xdr:cNvPr>
        <xdr:cNvSpPr/>
      </xdr:nvSpPr>
      <xdr:spPr>
        <a:xfrm>
          <a:off x="7839075" y="1342153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146862</xdr:rowOff>
    </xdr:from>
    <xdr:to>
      <xdr:col>41</xdr:col>
      <xdr:colOff>101600</xdr:colOff>
      <xdr:row>83</xdr:row>
      <xdr:rowOff>77012</xdr:rowOff>
    </xdr:to>
    <xdr:sp macro="" textlink="">
      <xdr:nvSpPr>
        <xdr:cNvPr id="348" name="フローチャート: 判断 347">
          <a:extLst>
            <a:ext uri="{FF2B5EF4-FFF2-40B4-BE49-F238E27FC236}">
              <a16:creationId xmlns:a16="http://schemas.microsoft.com/office/drawing/2014/main" id="{FBFA1AFB-E6AA-421C-A07D-75F376D63FD4}"/>
            </a:ext>
          </a:extLst>
        </xdr:cNvPr>
        <xdr:cNvSpPr/>
      </xdr:nvSpPr>
      <xdr:spPr>
        <a:xfrm>
          <a:off x="7029450" y="134215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146862</xdr:rowOff>
    </xdr:from>
    <xdr:to>
      <xdr:col>36</xdr:col>
      <xdr:colOff>165100</xdr:colOff>
      <xdr:row>83</xdr:row>
      <xdr:rowOff>77012</xdr:rowOff>
    </xdr:to>
    <xdr:sp macro="" textlink="">
      <xdr:nvSpPr>
        <xdr:cNvPr id="349" name="フローチャート: 判断 348">
          <a:extLst>
            <a:ext uri="{FF2B5EF4-FFF2-40B4-BE49-F238E27FC236}">
              <a16:creationId xmlns:a16="http://schemas.microsoft.com/office/drawing/2014/main" id="{B570D37A-86EE-4CB8-BE49-950750988C55}"/>
            </a:ext>
          </a:extLst>
        </xdr:cNvPr>
        <xdr:cNvSpPr/>
      </xdr:nvSpPr>
      <xdr:spPr>
        <a:xfrm>
          <a:off x="6238875" y="134215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BD63E58B-10F2-4F8C-A06B-CA329FAD7F99}"/>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EB4AC4DF-43E7-4ED3-A36E-18735F32FF27}"/>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9AAD4DDC-5E90-4F92-AB51-99441829B7C3}"/>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E2E42FE-7CC5-4262-BA82-B3A9C7BA5322}"/>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E48AB6A5-11EC-425E-86CA-AFD98E10DF18}"/>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113488</xdr:rowOff>
    </xdr:from>
    <xdr:to>
      <xdr:col>55</xdr:col>
      <xdr:colOff>50800</xdr:colOff>
      <xdr:row>85</xdr:row>
      <xdr:rowOff>43638</xdr:rowOff>
    </xdr:to>
    <xdr:sp macro="" textlink="">
      <xdr:nvSpPr>
        <xdr:cNvPr id="355" name="楕円 354">
          <a:extLst>
            <a:ext uri="{FF2B5EF4-FFF2-40B4-BE49-F238E27FC236}">
              <a16:creationId xmlns:a16="http://schemas.microsoft.com/office/drawing/2014/main" id="{3D3DA607-9A17-4EE2-AAA1-95DA6AF59A3C}"/>
            </a:ext>
          </a:extLst>
        </xdr:cNvPr>
        <xdr:cNvSpPr/>
      </xdr:nvSpPr>
      <xdr:spPr>
        <a:xfrm>
          <a:off x="9401175" y="13715188"/>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91915</xdr:rowOff>
    </xdr:from>
    <xdr:ext cx="469744" cy="259045"/>
    <xdr:sp macro="" textlink="">
      <xdr:nvSpPr>
        <xdr:cNvPr id="356" name="【公営住宅】&#10;一人当たり面積該当値テキスト">
          <a:extLst>
            <a:ext uri="{FF2B5EF4-FFF2-40B4-BE49-F238E27FC236}">
              <a16:creationId xmlns:a16="http://schemas.microsoft.com/office/drawing/2014/main" id="{DB5A357E-39A6-4B2F-B408-A060AC5D9D03}"/>
            </a:ext>
          </a:extLst>
        </xdr:cNvPr>
        <xdr:cNvSpPr txBox="1"/>
      </xdr:nvSpPr>
      <xdr:spPr>
        <a:xfrm>
          <a:off x="9467850" y="136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113945</xdr:rowOff>
    </xdr:from>
    <xdr:to>
      <xdr:col>50</xdr:col>
      <xdr:colOff>165100</xdr:colOff>
      <xdr:row>85</xdr:row>
      <xdr:rowOff>44095</xdr:rowOff>
    </xdr:to>
    <xdr:sp macro="" textlink="">
      <xdr:nvSpPr>
        <xdr:cNvPr id="357" name="楕円 356">
          <a:extLst>
            <a:ext uri="{FF2B5EF4-FFF2-40B4-BE49-F238E27FC236}">
              <a16:creationId xmlns:a16="http://schemas.microsoft.com/office/drawing/2014/main" id="{9F26E49C-B09E-45F4-99DA-A641F172ED56}"/>
            </a:ext>
          </a:extLst>
        </xdr:cNvPr>
        <xdr:cNvSpPr/>
      </xdr:nvSpPr>
      <xdr:spPr>
        <a:xfrm>
          <a:off x="8639175" y="137156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164288</xdr:rowOff>
    </xdr:from>
    <xdr:to>
      <xdr:col>55</xdr:col>
      <xdr:colOff>0</xdr:colOff>
      <xdr:row>84</xdr:row>
      <xdr:rowOff>164745</xdr:rowOff>
    </xdr:to>
    <xdr:cxnSp macro="">
      <xdr:nvCxnSpPr>
        <xdr:cNvPr id="358" name="直線コネクタ 357">
          <a:extLst>
            <a:ext uri="{FF2B5EF4-FFF2-40B4-BE49-F238E27FC236}">
              <a16:creationId xmlns:a16="http://schemas.microsoft.com/office/drawing/2014/main" id="{C7738C8A-1D2A-4F46-94A3-83090B82E7A8}"/>
            </a:ext>
          </a:extLst>
        </xdr:cNvPr>
        <xdr:cNvCxnSpPr/>
      </xdr:nvCxnSpPr>
      <xdr:spPr>
        <a:xfrm flipV="1">
          <a:off x="8686800" y="13762813"/>
          <a:ext cx="74295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114858</xdr:rowOff>
    </xdr:from>
    <xdr:to>
      <xdr:col>46</xdr:col>
      <xdr:colOff>38100</xdr:colOff>
      <xdr:row>85</xdr:row>
      <xdr:rowOff>45008</xdr:rowOff>
    </xdr:to>
    <xdr:sp macro="" textlink="">
      <xdr:nvSpPr>
        <xdr:cNvPr id="359" name="楕円 358">
          <a:extLst>
            <a:ext uri="{FF2B5EF4-FFF2-40B4-BE49-F238E27FC236}">
              <a16:creationId xmlns:a16="http://schemas.microsoft.com/office/drawing/2014/main" id="{F20E4DF5-D292-44E4-8E4C-1C7D22BE3A55}"/>
            </a:ext>
          </a:extLst>
        </xdr:cNvPr>
        <xdr:cNvSpPr/>
      </xdr:nvSpPr>
      <xdr:spPr>
        <a:xfrm>
          <a:off x="7839075" y="1371655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164745</xdr:rowOff>
    </xdr:from>
    <xdr:to>
      <xdr:col>50</xdr:col>
      <xdr:colOff>114300</xdr:colOff>
      <xdr:row>84</xdr:row>
      <xdr:rowOff>165658</xdr:rowOff>
    </xdr:to>
    <xdr:cxnSp macro="">
      <xdr:nvCxnSpPr>
        <xdr:cNvPr id="360" name="直線コネクタ 359">
          <a:extLst>
            <a:ext uri="{FF2B5EF4-FFF2-40B4-BE49-F238E27FC236}">
              <a16:creationId xmlns:a16="http://schemas.microsoft.com/office/drawing/2014/main" id="{180530A8-209B-49B6-8287-BAABB2DB26D1}"/>
            </a:ext>
          </a:extLst>
        </xdr:cNvPr>
        <xdr:cNvCxnSpPr/>
      </xdr:nvCxnSpPr>
      <xdr:spPr>
        <a:xfrm flipV="1">
          <a:off x="7886700" y="13763270"/>
          <a:ext cx="8001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114402</xdr:rowOff>
    </xdr:from>
    <xdr:to>
      <xdr:col>41</xdr:col>
      <xdr:colOff>101600</xdr:colOff>
      <xdr:row>85</xdr:row>
      <xdr:rowOff>44552</xdr:rowOff>
    </xdr:to>
    <xdr:sp macro="" textlink="">
      <xdr:nvSpPr>
        <xdr:cNvPr id="361" name="楕円 360">
          <a:extLst>
            <a:ext uri="{FF2B5EF4-FFF2-40B4-BE49-F238E27FC236}">
              <a16:creationId xmlns:a16="http://schemas.microsoft.com/office/drawing/2014/main" id="{F8E8E85D-5990-40B7-9C6E-6C2AE0F33D1F}"/>
            </a:ext>
          </a:extLst>
        </xdr:cNvPr>
        <xdr:cNvSpPr/>
      </xdr:nvSpPr>
      <xdr:spPr>
        <a:xfrm>
          <a:off x="7029450" y="1371610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165202</xdr:rowOff>
    </xdr:from>
    <xdr:to>
      <xdr:col>45</xdr:col>
      <xdr:colOff>177800</xdr:colOff>
      <xdr:row>84</xdr:row>
      <xdr:rowOff>165658</xdr:rowOff>
    </xdr:to>
    <xdr:cxnSp macro="">
      <xdr:nvCxnSpPr>
        <xdr:cNvPr id="362" name="直線コネクタ 361">
          <a:extLst>
            <a:ext uri="{FF2B5EF4-FFF2-40B4-BE49-F238E27FC236}">
              <a16:creationId xmlns:a16="http://schemas.microsoft.com/office/drawing/2014/main" id="{ED013E72-416B-4453-ACC7-22A2CB6F1DFE}"/>
            </a:ext>
          </a:extLst>
        </xdr:cNvPr>
        <xdr:cNvCxnSpPr/>
      </xdr:nvCxnSpPr>
      <xdr:spPr>
        <a:xfrm>
          <a:off x="7077075" y="13763727"/>
          <a:ext cx="809625"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113945</xdr:rowOff>
    </xdr:from>
    <xdr:to>
      <xdr:col>36</xdr:col>
      <xdr:colOff>165100</xdr:colOff>
      <xdr:row>85</xdr:row>
      <xdr:rowOff>44095</xdr:rowOff>
    </xdr:to>
    <xdr:sp macro="" textlink="">
      <xdr:nvSpPr>
        <xdr:cNvPr id="363" name="楕円 362">
          <a:extLst>
            <a:ext uri="{FF2B5EF4-FFF2-40B4-BE49-F238E27FC236}">
              <a16:creationId xmlns:a16="http://schemas.microsoft.com/office/drawing/2014/main" id="{E1C7FCC3-5BA3-40A3-BDB5-93CA4D6CB4E8}"/>
            </a:ext>
          </a:extLst>
        </xdr:cNvPr>
        <xdr:cNvSpPr/>
      </xdr:nvSpPr>
      <xdr:spPr>
        <a:xfrm>
          <a:off x="6238875" y="137156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164745</xdr:rowOff>
    </xdr:from>
    <xdr:to>
      <xdr:col>41</xdr:col>
      <xdr:colOff>50800</xdr:colOff>
      <xdr:row>84</xdr:row>
      <xdr:rowOff>165202</xdr:rowOff>
    </xdr:to>
    <xdr:cxnSp macro="">
      <xdr:nvCxnSpPr>
        <xdr:cNvPr id="364" name="直線コネクタ 363">
          <a:extLst>
            <a:ext uri="{FF2B5EF4-FFF2-40B4-BE49-F238E27FC236}">
              <a16:creationId xmlns:a16="http://schemas.microsoft.com/office/drawing/2014/main" id="{5D79331B-0EAA-4A6E-9F6A-DC6BD5C7DC3C}"/>
            </a:ext>
          </a:extLst>
        </xdr:cNvPr>
        <xdr:cNvCxnSpPr/>
      </xdr:nvCxnSpPr>
      <xdr:spPr>
        <a:xfrm>
          <a:off x="6286500" y="13763270"/>
          <a:ext cx="790575"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93539</xdr:rowOff>
    </xdr:from>
    <xdr:ext cx="469744" cy="259045"/>
    <xdr:sp macro="" textlink="">
      <xdr:nvSpPr>
        <xdr:cNvPr id="365" name="n_1aveValue【公営住宅】&#10;一人当たり面積">
          <a:extLst>
            <a:ext uri="{FF2B5EF4-FFF2-40B4-BE49-F238E27FC236}">
              <a16:creationId xmlns:a16="http://schemas.microsoft.com/office/drawing/2014/main" id="{4C676833-8603-425F-9FFC-C639F732DCFB}"/>
            </a:ext>
          </a:extLst>
        </xdr:cNvPr>
        <xdr:cNvSpPr txBox="1"/>
      </xdr:nvSpPr>
      <xdr:spPr>
        <a:xfrm>
          <a:off x="845827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93539</xdr:rowOff>
    </xdr:from>
    <xdr:ext cx="469744" cy="259045"/>
    <xdr:sp macro="" textlink="">
      <xdr:nvSpPr>
        <xdr:cNvPr id="366" name="n_2aveValue【公営住宅】&#10;一人当たり面積">
          <a:extLst>
            <a:ext uri="{FF2B5EF4-FFF2-40B4-BE49-F238E27FC236}">
              <a16:creationId xmlns:a16="http://schemas.microsoft.com/office/drawing/2014/main" id="{4EBFD2FE-3974-4FD3-B8CA-A94299C49DD4}"/>
            </a:ext>
          </a:extLst>
        </xdr:cNvPr>
        <xdr:cNvSpPr txBox="1"/>
      </xdr:nvSpPr>
      <xdr:spPr>
        <a:xfrm>
          <a:off x="7677227"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93539</xdr:rowOff>
    </xdr:from>
    <xdr:ext cx="469744" cy="259045"/>
    <xdr:sp macro="" textlink="">
      <xdr:nvSpPr>
        <xdr:cNvPr id="367" name="n_3aveValue【公営住宅】&#10;一人当たり面積">
          <a:extLst>
            <a:ext uri="{FF2B5EF4-FFF2-40B4-BE49-F238E27FC236}">
              <a16:creationId xmlns:a16="http://schemas.microsoft.com/office/drawing/2014/main" id="{40AA0A35-0FD7-45CC-AA1F-07A58A27DB07}"/>
            </a:ext>
          </a:extLst>
        </xdr:cNvPr>
        <xdr:cNvSpPr txBox="1"/>
      </xdr:nvSpPr>
      <xdr:spPr>
        <a:xfrm>
          <a:off x="68676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93539</xdr:rowOff>
    </xdr:from>
    <xdr:ext cx="469744" cy="259045"/>
    <xdr:sp macro="" textlink="">
      <xdr:nvSpPr>
        <xdr:cNvPr id="368" name="n_4aveValue【公営住宅】&#10;一人当たり面積">
          <a:extLst>
            <a:ext uri="{FF2B5EF4-FFF2-40B4-BE49-F238E27FC236}">
              <a16:creationId xmlns:a16="http://schemas.microsoft.com/office/drawing/2014/main" id="{9BC1D40D-4A3B-4A28-99BC-BE6A56018769}"/>
            </a:ext>
          </a:extLst>
        </xdr:cNvPr>
        <xdr:cNvSpPr txBox="1"/>
      </xdr:nvSpPr>
      <xdr:spPr>
        <a:xfrm>
          <a:off x="6067502" y="132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35222</xdr:rowOff>
    </xdr:from>
    <xdr:ext cx="469744" cy="259045"/>
    <xdr:sp macro="" textlink="">
      <xdr:nvSpPr>
        <xdr:cNvPr id="369" name="n_1mainValue【公営住宅】&#10;一人当たり面積">
          <a:extLst>
            <a:ext uri="{FF2B5EF4-FFF2-40B4-BE49-F238E27FC236}">
              <a16:creationId xmlns:a16="http://schemas.microsoft.com/office/drawing/2014/main" id="{AEB19AF3-9F7F-4640-9654-DE7BF476346C}"/>
            </a:ext>
          </a:extLst>
        </xdr:cNvPr>
        <xdr:cNvSpPr txBox="1"/>
      </xdr:nvSpPr>
      <xdr:spPr>
        <a:xfrm>
          <a:off x="8458277" y="1379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36135</xdr:rowOff>
    </xdr:from>
    <xdr:ext cx="469744" cy="259045"/>
    <xdr:sp macro="" textlink="">
      <xdr:nvSpPr>
        <xdr:cNvPr id="370" name="n_2mainValue【公営住宅】&#10;一人当たり面積">
          <a:extLst>
            <a:ext uri="{FF2B5EF4-FFF2-40B4-BE49-F238E27FC236}">
              <a16:creationId xmlns:a16="http://schemas.microsoft.com/office/drawing/2014/main" id="{C6E2A6D7-40D3-4AB7-8398-27424DBA74FF}"/>
            </a:ext>
          </a:extLst>
        </xdr:cNvPr>
        <xdr:cNvSpPr txBox="1"/>
      </xdr:nvSpPr>
      <xdr:spPr>
        <a:xfrm>
          <a:off x="7677227" y="1379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35679</xdr:rowOff>
    </xdr:from>
    <xdr:ext cx="469744" cy="259045"/>
    <xdr:sp macro="" textlink="">
      <xdr:nvSpPr>
        <xdr:cNvPr id="371" name="n_3mainValue【公営住宅】&#10;一人当たり面積">
          <a:extLst>
            <a:ext uri="{FF2B5EF4-FFF2-40B4-BE49-F238E27FC236}">
              <a16:creationId xmlns:a16="http://schemas.microsoft.com/office/drawing/2014/main" id="{1EF8C2F2-204F-41F3-9745-05E0848FCB41}"/>
            </a:ext>
          </a:extLst>
        </xdr:cNvPr>
        <xdr:cNvSpPr txBox="1"/>
      </xdr:nvSpPr>
      <xdr:spPr>
        <a:xfrm>
          <a:off x="6867602" y="1379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35222</xdr:rowOff>
    </xdr:from>
    <xdr:ext cx="469744" cy="259045"/>
    <xdr:sp macro="" textlink="">
      <xdr:nvSpPr>
        <xdr:cNvPr id="372" name="n_4mainValue【公営住宅】&#10;一人当たり面積">
          <a:extLst>
            <a:ext uri="{FF2B5EF4-FFF2-40B4-BE49-F238E27FC236}">
              <a16:creationId xmlns:a16="http://schemas.microsoft.com/office/drawing/2014/main" id="{49345600-1513-43B2-B0B3-4A778DB8D176}"/>
            </a:ext>
          </a:extLst>
        </xdr:cNvPr>
        <xdr:cNvSpPr txBox="1"/>
      </xdr:nvSpPr>
      <xdr:spPr>
        <a:xfrm>
          <a:off x="6067502" y="1379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23A4E2CA-5EBA-4187-A984-7B1B23AC0FC5}"/>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488555FD-60BB-42DD-807B-6D99516871D6}"/>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477C88AB-147C-4FDD-B0A3-F3C383BB9397}"/>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32A17176-9DF4-42B6-8A46-F04517FAE8C6}"/>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DB824B41-1AEE-4E57-A547-7D71D7722183}"/>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B825EBE4-3365-4828-8F78-28C8AF2B5F5A}"/>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C03A63E4-D952-422B-A3FB-9C061F4B5FF2}"/>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C24D2F04-7A02-4C51-9A13-078E397AE2E6}"/>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1" name="テキスト ボックス 380">
          <a:extLst>
            <a:ext uri="{FF2B5EF4-FFF2-40B4-BE49-F238E27FC236}">
              <a16:creationId xmlns:a16="http://schemas.microsoft.com/office/drawing/2014/main" id="{41001A28-42B6-478D-8033-4F4F864A2221}"/>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2" name="直線コネクタ 381">
          <a:extLst>
            <a:ext uri="{FF2B5EF4-FFF2-40B4-BE49-F238E27FC236}">
              <a16:creationId xmlns:a16="http://schemas.microsoft.com/office/drawing/2014/main" id="{85D6A822-D5C6-4E31-8DD7-82E1FCC6B8C4}"/>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3" name="テキスト ボックス 382">
          <a:extLst>
            <a:ext uri="{FF2B5EF4-FFF2-40B4-BE49-F238E27FC236}">
              <a16:creationId xmlns:a16="http://schemas.microsoft.com/office/drawing/2014/main" id="{D52ED2E5-9047-40EC-9060-C0E9F82ACFCC}"/>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4" name="直線コネクタ 383">
          <a:extLst>
            <a:ext uri="{FF2B5EF4-FFF2-40B4-BE49-F238E27FC236}">
              <a16:creationId xmlns:a16="http://schemas.microsoft.com/office/drawing/2014/main" id="{B0AC4640-E809-4885-85FF-D71AB6274F28}"/>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5" name="テキスト ボックス 384">
          <a:extLst>
            <a:ext uri="{FF2B5EF4-FFF2-40B4-BE49-F238E27FC236}">
              <a16:creationId xmlns:a16="http://schemas.microsoft.com/office/drawing/2014/main" id="{0BE77D47-FB00-416A-98E6-12EA10CD9AAC}"/>
            </a:ext>
          </a:extLst>
        </xdr:cNvPr>
        <xdr:cNvSpPr txBox="1"/>
      </xdr:nvSpPr>
      <xdr:spPr>
        <a:xfrm>
          <a:off x="339891" y="17494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6" name="直線コネクタ 385">
          <a:extLst>
            <a:ext uri="{FF2B5EF4-FFF2-40B4-BE49-F238E27FC236}">
              <a16:creationId xmlns:a16="http://schemas.microsoft.com/office/drawing/2014/main" id="{767C4155-85CF-447B-B9CC-ED869D4CB43B}"/>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7" name="テキスト ボックス 386">
          <a:extLst>
            <a:ext uri="{FF2B5EF4-FFF2-40B4-BE49-F238E27FC236}">
              <a16:creationId xmlns:a16="http://schemas.microsoft.com/office/drawing/2014/main" id="{64C60359-5AD3-4C82-AC17-60AA1B81E201}"/>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8" name="直線コネクタ 387">
          <a:extLst>
            <a:ext uri="{FF2B5EF4-FFF2-40B4-BE49-F238E27FC236}">
              <a16:creationId xmlns:a16="http://schemas.microsoft.com/office/drawing/2014/main" id="{AED6BE52-A5FE-4CB6-891E-EA032E917926}"/>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89" name="テキスト ボックス 388">
          <a:extLst>
            <a:ext uri="{FF2B5EF4-FFF2-40B4-BE49-F238E27FC236}">
              <a16:creationId xmlns:a16="http://schemas.microsoft.com/office/drawing/2014/main" id="{8DD5B496-1959-464A-A3E7-32C57EE05838}"/>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0" name="直線コネクタ 389">
          <a:extLst>
            <a:ext uri="{FF2B5EF4-FFF2-40B4-BE49-F238E27FC236}">
              <a16:creationId xmlns:a16="http://schemas.microsoft.com/office/drawing/2014/main" id="{CD95946D-243F-4219-A8BE-7EB2994B24CF}"/>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1" name="テキスト ボックス 390">
          <a:extLst>
            <a:ext uri="{FF2B5EF4-FFF2-40B4-BE49-F238E27FC236}">
              <a16:creationId xmlns:a16="http://schemas.microsoft.com/office/drawing/2014/main" id="{78A6E3C3-12C2-42AD-A929-3F177148E9AE}"/>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2" name="直線コネクタ 391">
          <a:extLst>
            <a:ext uri="{FF2B5EF4-FFF2-40B4-BE49-F238E27FC236}">
              <a16:creationId xmlns:a16="http://schemas.microsoft.com/office/drawing/2014/main" id="{FD65951A-0827-4EBC-8ECB-B5C00BA78DC7}"/>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3" name="テキスト ボックス 392">
          <a:extLst>
            <a:ext uri="{FF2B5EF4-FFF2-40B4-BE49-F238E27FC236}">
              <a16:creationId xmlns:a16="http://schemas.microsoft.com/office/drawing/2014/main" id="{823AC924-CD83-416C-B70B-346F1F96822E}"/>
            </a:ext>
          </a:extLst>
        </xdr:cNvPr>
        <xdr:cNvSpPr txBox="1"/>
      </xdr:nvSpPr>
      <xdr:spPr>
        <a:xfrm>
          <a:off x="388136" y="16056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06BA3F62-0C3C-4332-A30A-63F14377E4EF}"/>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港湾・漁港】&#10;有形固定資産減価償却率グラフ枠">
          <a:extLst>
            <a:ext uri="{FF2B5EF4-FFF2-40B4-BE49-F238E27FC236}">
              <a16:creationId xmlns:a16="http://schemas.microsoft.com/office/drawing/2014/main" id="{35A81623-E794-45DB-BAAC-9EA3FE399F76}"/>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109</xdr:row>
      <xdr:rowOff>11430</xdr:rowOff>
    </xdr:to>
    <xdr:cxnSp macro="">
      <xdr:nvCxnSpPr>
        <xdr:cNvPr id="396" name="直線コネクタ 395">
          <a:extLst>
            <a:ext uri="{FF2B5EF4-FFF2-40B4-BE49-F238E27FC236}">
              <a16:creationId xmlns:a16="http://schemas.microsoft.com/office/drawing/2014/main" id="{26AF4EAC-71C5-4FD9-8DAC-B2C07020B1CA}"/>
            </a:ext>
          </a:extLst>
        </xdr:cNvPr>
        <xdr:cNvCxnSpPr/>
      </xdr:nvCxnSpPr>
      <xdr:spPr>
        <a:xfrm flipV="1">
          <a:off x="4180840" y="16342995"/>
          <a:ext cx="0" cy="131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15257</xdr:rowOff>
    </xdr:from>
    <xdr:ext cx="405111" cy="259045"/>
    <xdr:sp macro="" textlink="">
      <xdr:nvSpPr>
        <xdr:cNvPr id="397" name="【港湾・漁港】&#10;有形固定資産減価償却率最小値テキスト">
          <a:extLst>
            <a:ext uri="{FF2B5EF4-FFF2-40B4-BE49-F238E27FC236}">
              <a16:creationId xmlns:a16="http://schemas.microsoft.com/office/drawing/2014/main" id="{A121D324-D4A5-4D70-A86B-11081A6B60C1}"/>
            </a:ext>
          </a:extLst>
        </xdr:cNvPr>
        <xdr:cNvSpPr txBox="1"/>
      </xdr:nvSpPr>
      <xdr:spPr>
        <a:xfrm>
          <a:off x="4219575"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11430</xdr:rowOff>
    </xdr:from>
    <xdr:to>
      <xdr:col>24</xdr:col>
      <xdr:colOff>152400</xdr:colOff>
      <xdr:row>109</xdr:row>
      <xdr:rowOff>11430</xdr:rowOff>
    </xdr:to>
    <xdr:cxnSp macro="">
      <xdr:nvCxnSpPr>
        <xdr:cNvPr id="398" name="直線コネクタ 397">
          <a:extLst>
            <a:ext uri="{FF2B5EF4-FFF2-40B4-BE49-F238E27FC236}">
              <a16:creationId xmlns:a16="http://schemas.microsoft.com/office/drawing/2014/main" id="{2FADB26E-0C5E-45F3-BEAB-61E8A17AD865}"/>
            </a:ext>
          </a:extLst>
        </xdr:cNvPr>
        <xdr:cNvCxnSpPr/>
      </xdr:nvCxnSpPr>
      <xdr:spPr>
        <a:xfrm>
          <a:off x="4105275" y="176580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340478" cy="259045"/>
    <xdr:sp macro="" textlink="">
      <xdr:nvSpPr>
        <xdr:cNvPr id="399" name="【港湾・漁港】&#10;有形固定資産減価償却率最大値テキスト">
          <a:extLst>
            <a:ext uri="{FF2B5EF4-FFF2-40B4-BE49-F238E27FC236}">
              <a16:creationId xmlns:a16="http://schemas.microsoft.com/office/drawing/2014/main" id="{F73B91BF-F9FB-4231-9699-0C156C9908E3}"/>
            </a:ext>
          </a:extLst>
        </xdr:cNvPr>
        <xdr:cNvSpPr txBox="1"/>
      </xdr:nvSpPr>
      <xdr:spPr>
        <a:xfrm>
          <a:off x="4219575" y="16127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00" name="直線コネクタ 399">
          <a:extLst>
            <a:ext uri="{FF2B5EF4-FFF2-40B4-BE49-F238E27FC236}">
              <a16:creationId xmlns:a16="http://schemas.microsoft.com/office/drawing/2014/main" id="{D5F8F5C6-D7EB-4EC2-9E38-C98FC9A9F3EC}"/>
            </a:ext>
          </a:extLst>
        </xdr:cNvPr>
        <xdr:cNvCxnSpPr/>
      </xdr:nvCxnSpPr>
      <xdr:spPr>
        <a:xfrm>
          <a:off x="4105275" y="163429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158132</xdr:rowOff>
    </xdr:from>
    <xdr:ext cx="405111" cy="259045"/>
    <xdr:sp macro="" textlink="">
      <xdr:nvSpPr>
        <xdr:cNvPr id="401" name="【港湾・漁港】&#10;有形固定資産減価償却率平均値テキスト">
          <a:extLst>
            <a:ext uri="{FF2B5EF4-FFF2-40B4-BE49-F238E27FC236}">
              <a16:creationId xmlns:a16="http://schemas.microsoft.com/office/drawing/2014/main" id="{8D1441A6-C0A7-4BAC-98ED-72013E6C8789}"/>
            </a:ext>
          </a:extLst>
        </xdr:cNvPr>
        <xdr:cNvSpPr txBox="1"/>
      </xdr:nvSpPr>
      <xdr:spPr>
        <a:xfrm>
          <a:off x="4219575" y="1732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8255</xdr:rowOff>
    </xdr:from>
    <xdr:to>
      <xdr:col>24</xdr:col>
      <xdr:colOff>114300</xdr:colOff>
      <xdr:row>107</xdr:row>
      <xdr:rowOff>109855</xdr:rowOff>
    </xdr:to>
    <xdr:sp macro="" textlink="">
      <xdr:nvSpPr>
        <xdr:cNvPr id="402" name="フローチャート: 判断 401">
          <a:extLst>
            <a:ext uri="{FF2B5EF4-FFF2-40B4-BE49-F238E27FC236}">
              <a16:creationId xmlns:a16="http://schemas.microsoft.com/office/drawing/2014/main" id="{C9A4CAE4-0929-4EA6-B8E0-F9FA0AE675A6}"/>
            </a:ext>
          </a:extLst>
        </xdr:cNvPr>
        <xdr:cNvSpPr/>
      </xdr:nvSpPr>
      <xdr:spPr>
        <a:xfrm>
          <a:off x="4124325" y="173374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162561</xdr:rowOff>
    </xdr:from>
    <xdr:to>
      <xdr:col>20</xdr:col>
      <xdr:colOff>38100</xdr:colOff>
      <xdr:row>107</xdr:row>
      <xdr:rowOff>92711</xdr:rowOff>
    </xdr:to>
    <xdr:sp macro="" textlink="">
      <xdr:nvSpPr>
        <xdr:cNvPr id="403" name="フローチャート: 判断 402">
          <a:extLst>
            <a:ext uri="{FF2B5EF4-FFF2-40B4-BE49-F238E27FC236}">
              <a16:creationId xmlns:a16="http://schemas.microsoft.com/office/drawing/2014/main" id="{E4EA9F6C-C904-442F-BECC-8073C6449874}"/>
            </a:ext>
          </a:extLst>
        </xdr:cNvPr>
        <xdr:cNvSpPr/>
      </xdr:nvSpPr>
      <xdr:spPr>
        <a:xfrm>
          <a:off x="3381375" y="173234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124461</xdr:rowOff>
    </xdr:from>
    <xdr:to>
      <xdr:col>15</xdr:col>
      <xdr:colOff>101600</xdr:colOff>
      <xdr:row>107</xdr:row>
      <xdr:rowOff>54611</xdr:rowOff>
    </xdr:to>
    <xdr:sp macro="" textlink="">
      <xdr:nvSpPr>
        <xdr:cNvPr id="404" name="フローチャート: 判断 403">
          <a:extLst>
            <a:ext uri="{FF2B5EF4-FFF2-40B4-BE49-F238E27FC236}">
              <a16:creationId xmlns:a16="http://schemas.microsoft.com/office/drawing/2014/main" id="{039FBCCF-F417-4B4C-8F37-EC8E87651605}"/>
            </a:ext>
          </a:extLst>
        </xdr:cNvPr>
        <xdr:cNvSpPr/>
      </xdr:nvSpPr>
      <xdr:spPr>
        <a:xfrm>
          <a:off x="2571750" y="172853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101600</xdr:rowOff>
    </xdr:from>
    <xdr:to>
      <xdr:col>10</xdr:col>
      <xdr:colOff>165100</xdr:colOff>
      <xdr:row>107</xdr:row>
      <xdr:rowOff>31750</xdr:rowOff>
    </xdr:to>
    <xdr:sp macro="" textlink="">
      <xdr:nvSpPr>
        <xdr:cNvPr id="405" name="フローチャート: 判断 404">
          <a:extLst>
            <a:ext uri="{FF2B5EF4-FFF2-40B4-BE49-F238E27FC236}">
              <a16:creationId xmlns:a16="http://schemas.microsoft.com/office/drawing/2014/main" id="{EEE53101-0FC3-4DA6-8B81-0FCE2D139D28}"/>
            </a:ext>
          </a:extLst>
        </xdr:cNvPr>
        <xdr:cNvSpPr/>
      </xdr:nvSpPr>
      <xdr:spPr>
        <a:xfrm>
          <a:off x="1781175" y="1726882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67311</xdr:rowOff>
    </xdr:from>
    <xdr:to>
      <xdr:col>6</xdr:col>
      <xdr:colOff>38100</xdr:colOff>
      <xdr:row>106</xdr:row>
      <xdr:rowOff>168911</xdr:rowOff>
    </xdr:to>
    <xdr:sp macro="" textlink="">
      <xdr:nvSpPr>
        <xdr:cNvPr id="406" name="フローチャート: 判断 405">
          <a:extLst>
            <a:ext uri="{FF2B5EF4-FFF2-40B4-BE49-F238E27FC236}">
              <a16:creationId xmlns:a16="http://schemas.microsoft.com/office/drawing/2014/main" id="{CB2D053A-FF70-468D-9D6A-0AF304F7EA8B}"/>
            </a:ext>
          </a:extLst>
        </xdr:cNvPr>
        <xdr:cNvSpPr/>
      </xdr:nvSpPr>
      <xdr:spPr>
        <a:xfrm>
          <a:off x="981075" y="1722818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9C1AA7DC-4EF5-4B0D-B01E-F0600CF12090}"/>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19FAA256-F867-4E8D-B63E-7D4EB3ECBB28}"/>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2F08C20E-7BFC-46D9-BA5B-7513E1F2B9D9}"/>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6BD9BCD-C016-4613-82A1-30F63A595652}"/>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8A98075E-1935-4A7F-85AF-278E1E031B5B}"/>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137795</xdr:rowOff>
    </xdr:from>
    <xdr:to>
      <xdr:col>24</xdr:col>
      <xdr:colOff>114300</xdr:colOff>
      <xdr:row>106</xdr:row>
      <xdr:rowOff>67945</xdr:rowOff>
    </xdr:to>
    <xdr:sp macro="" textlink="">
      <xdr:nvSpPr>
        <xdr:cNvPr id="412" name="楕円 411">
          <a:extLst>
            <a:ext uri="{FF2B5EF4-FFF2-40B4-BE49-F238E27FC236}">
              <a16:creationId xmlns:a16="http://schemas.microsoft.com/office/drawing/2014/main" id="{E81E9F99-FADB-4711-A10E-039F1FAF0115}"/>
            </a:ext>
          </a:extLst>
        </xdr:cNvPr>
        <xdr:cNvSpPr/>
      </xdr:nvSpPr>
      <xdr:spPr>
        <a:xfrm>
          <a:off x="4124325" y="1714309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160672</xdr:rowOff>
    </xdr:from>
    <xdr:ext cx="405111" cy="259045"/>
    <xdr:sp macro="" textlink="">
      <xdr:nvSpPr>
        <xdr:cNvPr id="413" name="【港湾・漁港】&#10;有形固定資産減価償却率該当値テキスト">
          <a:extLst>
            <a:ext uri="{FF2B5EF4-FFF2-40B4-BE49-F238E27FC236}">
              <a16:creationId xmlns:a16="http://schemas.microsoft.com/office/drawing/2014/main" id="{21178E25-8EC4-4063-A1CB-3E7250F0431B}"/>
            </a:ext>
          </a:extLst>
        </xdr:cNvPr>
        <xdr:cNvSpPr txBox="1"/>
      </xdr:nvSpPr>
      <xdr:spPr>
        <a:xfrm>
          <a:off x="4219575" y="1700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137795</xdr:rowOff>
    </xdr:from>
    <xdr:to>
      <xdr:col>20</xdr:col>
      <xdr:colOff>38100</xdr:colOff>
      <xdr:row>106</xdr:row>
      <xdr:rowOff>67945</xdr:rowOff>
    </xdr:to>
    <xdr:sp macro="" textlink="">
      <xdr:nvSpPr>
        <xdr:cNvPr id="414" name="楕円 413">
          <a:extLst>
            <a:ext uri="{FF2B5EF4-FFF2-40B4-BE49-F238E27FC236}">
              <a16:creationId xmlns:a16="http://schemas.microsoft.com/office/drawing/2014/main" id="{5B33A253-50AE-4CAB-B2F8-5C2C89240A61}"/>
            </a:ext>
          </a:extLst>
        </xdr:cNvPr>
        <xdr:cNvSpPr/>
      </xdr:nvSpPr>
      <xdr:spPr>
        <a:xfrm>
          <a:off x="3381375" y="1714309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17145</xdr:rowOff>
    </xdr:from>
    <xdr:to>
      <xdr:col>24</xdr:col>
      <xdr:colOff>63500</xdr:colOff>
      <xdr:row>106</xdr:row>
      <xdr:rowOff>17145</xdr:rowOff>
    </xdr:to>
    <xdr:cxnSp macro="">
      <xdr:nvCxnSpPr>
        <xdr:cNvPr id="415" name="直線コネクタ 414">
          <a:extLst>
            <a:ext uri="{FF2B5EF4-FFF2-40B4-BE49-F238E27FC236}">
              <a16:creationId xmlns:a16="http://schemas.microsoft.com/office/drawing/2014/main" id="{08C828B1-A526-4C51-B660-2109C26A522A}"/>
            </a:ext>
          </a:extLst>
        </xdr:cNvPr>
        <xdr:cNvCxnSpPr/>
      </xdr:nvCxnSpPr>
      <xdr:spPr>
        <a:xfrm>
          <a:off x="3429000" y="1718119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101600</xdr:rowOff>
    </xdr:from>
    <xdr:to>
      <xdr:col>15</xdr:col>
      <xdr:colOff>101600</xdr:colOff>
      <xdr:row>106</xdr:row>
      <xdr:rowOff>31750</xdr:rowOff>
    </xdr:to>
    <xdr:sp macro="" textlink="">
      <xdr:nvSpPr>
        <xdr:cNvPr id="416" name="楕円 415">
          <a:extLst>
            <a:ext uri="{FF2B5EF4-FFF2-40B4-BE49-F238E27FC236}">
              <a16:creationId xmlns:a16="http://schemas.microsoft.com/office/drawing/2014/main" id="{721C3CC2-77D3-435E-8EF9-EAFA2C7BAFD2}"/>
            </a:ext>
          </a:extLst>
        </xdr:cNvPr>
        <xdr:cNvSpPr/>
      </xdr:nvSpPr>
      <xdr:spPr>
        <a:xfrm>
          <a:off x="2571750" y="171069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152400</xdr:rowOff>
    </xdr:from>
    <xdr:to>
      <xdr:col>19</xdr:col>
      <xdr:colOff>177800</xdr:colOff>
      <xdr:row>106</xdr:row>
      <xdr:rowOff>17145</xdr:rowOff>
    </xdr:to>
    <xdr:cxnSp macro="">
      <xdr:nvCxnSpPr>
        <xdr:cNvPr id="417" name="直線コネクタ 416">
          <a:extLst>
            <a:ext uri="{FF2B5EF4-FFF2-40B4-BE49-F238E27FC236}">
              <a16:creationId xmlns:a16="http://schemas.microsoft.com/office/drawing/2014/main" id="{E8A0B237-4475-4A5E-A3CA-3BC437CE7DD5}"/>
            </a:ext>
          </a:extLst>
        </xdr:cNvPr>
        <xdr:cNvCxnSpPr/>
      </xdr:nvCxnSpPr>
      <xdr:spPr>
        <a:xfrm>
          <a:off x="2619375" y="17154525"/>
          <a:ext cx="809625"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69214</xdr:rowOff>
    </xdr:from>
    <xdr:to>
      <xdr:col>10</xdr:col>
      <xdr:colOff>165100</xdr:colOff>
      <xdr:row>105</xdr:row>
      <xdr:rowOff>170814</xdr:rowOff>
    </xdr:to>
    <xdr:sp macro="" textlink="">
      <xdr:nvSpPr>
        <xdr:cNvPr id="418" name="楕円 417">
          <a:extLst>
            <a:ext uri="{FF2B5EF4-FFF2-40B4-BE49-F238E27FC236}">
              <a16:creationId xmlns:a16="http://schemas.microsoft.com/office/drawing/2014/main" id="{7074A6BA-E168-4E10-B4BD-CDF0FDC3C52C}"/>
            </a:ext>
          </a:extLst>
        </xdr:cNvPr>
        <xdr:cNvSpPr/>
      </xdr:nvSpPr>
      <xdr:spPr>
        <a:xfrm>
          <a:off x="1781175" y="1706816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120014</xdr:rowOff>
    </xdr:from>
    <xdr:to>
      <xdr:col>15</xdr:col>
      <xdr:colOff>50800</xdr:colOff>
      <xdr:row>105</xdr:row>
      <xdr:rowOff>152400</xdr:rowOff>
    </xdr:to>
    <xdr:cxnSp macro="">
      <xdr:nvCxnSpPr>
        <xdr:cNvPr id="419" name="直線コネクタ 418">
          <a:extLst>
            <a:ext uri="{FF2B5EF4-FFF2-40B4-BE49-F238E27FC236}">
              <a16:creationId xmlns:a16="http://schemas.microsoft.com/office/drawing/2014/main" id="{1712F3CB-8166-4A74-9102-2B308254BC32}"/>
            </a:ext>
          </a:extLst>
        </xdr:cNvPr>
        <xdr:cNvCxnSpPr/>
      </xdr:nvCxnSpPr>
      <xdr:spPr>
        <a:xfrm>
          <a:off x="1828800" y="17125314"/>
          <a:ext cx="790575" cy="2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42545</xdr:rowOff>
    </xdr:from>
    <xdr:to>
      <xdr:col>6</xdr:col>
      <xdr:colOff>38100</xdr:colOff>
      <xdr:row>105</xdr:row>
      <xdr:rowOff>144145</xdr:rowOff>
    </xdr:to>
    <xdr:sp macro="" textlink="">
      <xdr:nvSpPr>
        <xdr:cNvPr id="420" name="楕円 419">
          <a:extLst>
            <a:ext uri="{FF2B5EF4-FFF2-40B4-BE49-F238E27FC236}">
              <a16:creationId xmlns:a16="http://schemas.microsoft.com/office/drawing/2014/main" id="{46C2496D-17DC-47EA-B73F-E62CD57EEF92}"/>
            </a:ext>
          </a:extLst>
        </xdr:cNvPr>
        <xdr:cNvSpPr/>
      </xdr:nvSpPr>
      <xdr:spPr>
        <a:xfrm>
          <a:off x="981075" y="170478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93345</xdr:rowOff>
    </xdr:from>
    <xdr:to>
      <xdr:col>10</xdr:col>
      <xdr:colOff>114300</xdr:colOff>
      <xdr:row>105</xdr:row>
      <xdr:rowOff>120014</xdr:rowOff>
    </xdr:to>
    <xdr:cxnSp macro="">
      <xdr:nvCxnSpPr>
        <xdr:cNvPr id="421" name="直線コネクタ 420">
          <a:extLst>
            <a:ext uri="{FF2B5EF4-FFF2-40B4-BE49-F238E27FC236}">
              <a16:creationId xmlns:a16="http://schemas.microsoft.com/office/drawing/2014/main" id="{1B1027AB-9D79-4A9E-9877-904A9D5F2197}"/>
            </a:ext>
          </a:extLst>
        </xdr:cNvPr>
        <xdr:cNvCxnSpPr/>
      </xdr:nvCxnSpPr>
      <xdr:spPr>
        <a:xfrm>
          <a:off x="1028700" y="17095470"/>
          <a:ext cx="800100" cy="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83838</xdr:rowOff>
    </xdr:from>
    <xdr:ext cx="405111" cy="259045"/>
    <xdr:sp macro="" textlink="">
      <xdr:nvSpPr>
        <xdr:cNvPr id="422" name="n_1aveValue【港湾・漁港】&#10;有形固定資産減価償却率">
          <a:extLst>
            <a:ext uri="{FF2B5EF4-FFF2-40B4-BE49-F238E27FC236}">
              <a16:creationId xmlns:a16="http://schemas.microsoft.com/office/drawing/2014/main" id="{9DAA89D7-84B4-4139-B1AC-CC4F3CE2F773}"/>
            </a:ext>
          </a:extLst>
        </xdr:cNvPr>
        <xdr:cNvSpPr txBox="1"/>
      </xdr:nvSpPr>
      <xdr:spPr>
        <a:xfrm>
          <a:off x="3239144" y="17412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45738</xdr:rowOff>
    </xdr:from>
    <xdr:ext cx="405111" cy="259045"/>
    <xdr:sp macro="" textlink="">
      <xdr:nvSpPr>
        <xdr:cNvPr id="423" name="n_2aveValue【港湾・漁港】&#10;有形固定資産減価償却率">
          <a:extLst>
            <a:ext uri="{FF2B5EF4-FFF2-40B4-BE49-F238E27FC236}">
              <a16:creationId xmlns:a16="http://schemas.microsoft.com/office/drawing/2014/main" id="{4CCAAD3A-013B-416C-B5C2-BC48B1FA60D8}"/>
            </a:ext>
          </a:extLst>
        </xdr:cNvPr>
        <xdr:cNvSpPr txBox="1"/>
      </xdr:nvSpPr>
      <xdr:spPr>
        <a:xfrm>
          <a:off x="2439044" y="1737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22877</xdr:rowOff>
    </xdr:from>
    <xdr:ext cx="405111" cy="259045"/>
    <xdr:sp macro="" textlink="">
      <xdr:nvSpPr>
        <xdr:cNvPr id="424" name="n_3aveValue【港湾・漁港】&#10;有形固定資産減価償却率">
          <a:extLst>
            <a:ext uri="{FF2B5EF4-FFF2-40B4-BE49-F238E27FC236}">
              <a16:creationId xmlns:a16="http://schemas.microsoft.com/office/drawing/2014/main" id="{3A232236-01CD-4A0C-A748-5667EF0C1617}"/>
            </a:ext>
          </a:extLst>
        </xdr:cNvPr>
        <xdr:cNvSpPr txBox="1"/>
      </xdr:nvSpPr>
      <xdr:spPr>
        <a:xfrm>
          <a:off x="1648469" y="17352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160038</xdr:rowOff>
    </xdr:from>
    <xdr:ext cx="405111" cy="259045"/>
    <xdr:sp macro="" textlink="">
      <xdr:nvSpPr>
        <xdr:cNvPr id="425" name="n_4aveValue【港湾・漁港】&#10;有形固定資産減価償却率">
          <a:extLst>
            <a:ext uri="{FF2B5EF4-FFF2-40B4-BE49-F238E27FC236}">
              <a16:creationId xmlns:a16="http://schemas.microsoft.com/office/drawing/2014/main" id="{A70B3763-A9A4-4A9D-9B70-44C0A7B3BA5E}"/>
            </a:ext>
          </a:extLst>
        </xdr:cNvPr>
        <xdr:cNvSpPr txBox="1"/>
      </xdr:nvSpPr>
      <xdr:spPr>
        <a:xfrm>
          <a:off x="848369" y="17327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84472</xdr:rowOff>
    </xdr:from>
    <xdr:ext cx="405111" cy="259045"/>
    <xdr:sp macro="" textlink="">
      <xdr:nvSpPr>
        <xdr:cNvPr id="426" name="n_1mainValue【港湾・漁港】&#10;有形固定資産減価償却率">
          <a:extLst>
            <a:ext uri="{FF2B5EF4-FFF2-40B4-BE49-F238E27FC236}">
              <a16:creationId xmlns:a16="http://schemas.microsoft.com/office/drawing/2014/main" id="{9C979EA5-29BB-4EEC-B598-225532AF9A48}"/>
            </a:ext>
          </a:extLst>
        </xdr:cNvPr>
        <xdr:cNvSpPr txBox="1"/>
      </xdr:nvSpPr>
      <xdr:spPr>
        <a:xfrm>
          <a:off x="3239144"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48277</xdr:rowOff>
    </xdr:from>
    <xdr:ext cx="405111" cy="259045"/>
    <xdr:sp macro="" textlink="">
      <xdr:nvSpPr>
        <xdr:cNvPr id="427" name="n_2mainValue【港湾・漁港】&#10;有形固定資産減価償却率">
          <a:extLst>
            <a:ext uri="{FF2B5EF4-FFF2-40B4-BE49-F238E27FC236}">
              <a16:creationId xmlns:a16="http://schemas.microsoft.com/office/drawing/2014/main" id="{FABF5B2A-B009-4FBD-8620-5CEA22215B15}"/>
            </a:ext>
          </a:extLst>
        </xdr:cNvPr>
        <xdr:cNvSpPr txBox="1"/>
      </xdr:nvSpPr>
      <xdr:spPr>
        <a:xfrm>
          <a:off x="2439044" y="16885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15891</xdr:rowOff>
    </xdr:from>
    <xdr:ext cx="405111" cy="259045"/>
    <xdr:sp macro="" textlink="">
      <xdr:nvSpPr>
        <xdr:cNvPr id="428" name="n_3mainValue【港湾・漁港】&#10;有形固定資産減価償却率">
          <a:extLst>
            <a:ext uri="{FF2B5EF4-FFF2-40B4-BE49-F238E27FC236}">
              <a16:creationId xmlns:a16="http://schemas.microsoft.com/office/drawing/2014/main" id="{09C11DD3-656A-40D0-8607-AFE7B69337DC}"/>
            </a:ext>
          </a:extLst>
        </xdr:cNvPr>
        <xdr:cNvSpPr txBox="1"/>
      </xdr:nvSpPr>
      <xdr:spPr>
        <a:xfrm>
          <a:off x="1648469" y="1685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160672</xdr:rowOff>
    </xdr:from>
    <xdr:ext cx="405111" cy="259045"/>
    <xdr:sp macro="" textlink="">
      <xdr:nvSpPr>
        <xdr:cNvPr id="429" name="n_4mainValue【港湾・漁港】&#10;有形固定資産減価償却率">
          <a:extLst>
            <a:ext uri="{FF2B5EF4-FFF2-40B4-BE49-F238E27FC236}">
              <a16:creationId xmlns:a16="http://schemas.microsoft.com/office/drawing/2014/main" id="{564ECD27-514B-4784-BAD3-3304C292B51B}"/>
            </a:ext>
          </a:extLst>
        </xdr:cNvPr>
        <xdr:cNvSpPr txBox="1"/>
      </xdr:nvSpPr>
      <xdr:spPr>
        <a:xfrm>
          <a:off x="848369" y="1684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247CC6C3-90A0-4057-B88B-E30ADA2E7B92}"/>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578837B6-D4B2-4CBA-9510-D9CABB22C62A}"/>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4E4096E7-B039-4037-97D9-4C2D7403A492}"/>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F1166F35-C5F3-465E-AFD2-540F08FCA59D}"/>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1FE9F214-C3DD-44F5-BC9E-D06452ACC7B4}"/>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D584BF0B-B220-440F-B366-C31F4D8678AF}"/>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53F1BDD7-E6C1-4551-A670-B7E8726A56F1}"/>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BF3BBD70-39DC-45D5-B55D-BDE0476D2FEF}"/>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84B2166D-5D71-401F-821A-23D48107D8C2}"/>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A0E5D494-07FE-497F-A108-6E425E342E13}"/>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0" name="直線コネクタ 439">
          <a:extLst>
            <a:ext uri="{FF2B5EF4-FFF2-40B4-BE49-F238E27FC236}">
              <a16:creationId xmlns:a16="http://schemas.microsoft.com/office/drawing/2014/main" id="{EA635B91-FDCE-4E44-BEFF-515814FE790B}"/>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1" name="テキスト ボックス 440">
          <a:extLst>
            <a:ext uri="{FF2B5EF4-FFF2-40B4-BE49-F238E27FC236}">
              <a16:creationId xmlns:a16="http://schemas.microsoft.com/office/drawing/2014/main" id="{DEF57AB9-272B-4225-91F0-8B53E2FF6636}"/>
            </a:ext>
          </a:extLst>
        </xdr:cNvPr>
        <xdr:cNvSpPr txBox="1"/>
      </xdr:nvSpPr>
      <xdr:spPr>
        <a:xfrm>
          <a:off x="5723389" y="17428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2" name="直線コネクタ 441">
          <a:extLst>
            <a:ext uri="{FF2B5EF4-FFF2-40B4-BE49-F238E27FC236}">
              <a16:creationId xmlns:a16="http://schemas.microsoft.com/office/drawing/2014/main" id="{7053C146-2BAC-4DB2-A98A-ED4D52097AFD}"/>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43" name="テキスト ボックス 442">
          <a:extLst>
            <a:ext uri="{FF2B5EF4-FFF2-40B4-BE49-F238E27FC236}">
              <a16:creationId xmlns:a16="http://schemas.microsoft.com/office/drawing/2014/main" id="{145BE8F9-6AC8-480A-A4D6-3F68131F4EC0}"/>
            </a:ext>
          </a:extLst>
        </xdr:cNvPr>
        <xdr:cNvSpPr txBox="1"/>
      </xdr:nvSpPr>
      <xdr:spPr>
        <a:xfrm>
          <a:off x="5478976" y="1699960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4" name="直線コネクタ 443">
          <a:extLst>
            <a:ext uri="{FF2B5EF4-FFF2-40B4-BE49-F238E27FC236}">
              <a16:creationId xmlns:a16="http://schemas.microsoft.com/office/drawing/2014/main" id="{DFF83799-73B7-4DCE-83C1-F74E54D6EBF2}"/>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5" name="テキスト ボックス 444">
          <a:extLst>
            <a:ext uri="{FF2B5EF4-FFF2-40B4-BE49-F238E27FC236}">
              <a16:creationId xmlns:a16="http://schemas.microsoft.com/office/drawing/2014/main" id="{521ED976-5ED7-4AC5-9ECC-269B4550C99F}"/>
            </a:ext>
          </a:extLst>
        </xdr:cNvPr>
        <xdr:cNvSpPr txBox="1"/>
      </xdr:nvSpPr>
      <xdr:spPr>
        <a:xfrm>
          <a:off x="5421206" y="165614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6" name="直線コネクタ 445">
          <a:extLst>
            <a:ext uri="{FF2B5EF4-FFF2-40B4-BE49-F238E27FC236}">
              <a16:creationId xmlns:a16="http://schemas.microsoft.com/office/drawing/2014/main" id="{720F2D81-58B6-4880-9391-39D50883D18E}"/>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47" name="テキスト ボックス 446">
          <a:extLst>
            <a:ext uri="{FF2B5EF4-FFF2-40B4-BE49-F238E27FC236}">
              <a16:creationId xmlns:a16="http://schemas.microsoft.com/office/drawing/2014/main" id="{056D1F1C-64DF-4D4F-A248-3EB76A38BBFA}"/>
            </a:ext>
          </a:extLst>
        </xdr:cNvPr>
        <xdr:cNvSpPr txBox="1"/>
      </xdr:nvSpPr>
      <xdr:spPr>
        <a:xfrm>
          <a:off x="5421206" y="1613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FDBFB4D6-92DB-4081-BF63-A02F1A4A7EF2}"/>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9" name="テキスト ボックス 448">
          <a:extLst>
            <a:ext uri="{FF2B5EF4-FFF2-40B4-BE49-F238E27FC236}">
              <a16:creationId xmlns:a16="http://schemas.microsoft.com/office/drawing/2014/main" id="{425CDE1C-517D-4BCB-8DEB-81356DF55E47}"/>
            </a:ext>
          </a:extLst>
        </xdr:cNvPr>
        <xdr:cNvSpPr txBox="1"/>
      </xdr:nvSpPr>
      <xdr:spPr>
        <a:xfrm>
          <a:off x="5421206" y="157042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港湾・漁港】&#10;一人当たり有形固定資産（償却資産）額グラフ枠">
          <a:extLst>
            <a:ext uri="{FF2B5EF4-FFF2-40B4-BE49-F238E27FC236}">
              <a16:creationId xmlns:a16="http://schemas.microsoft.com/office/drawing/2014/main" id="{AB81CDDF-E32E-439C-8A31-10B4D6321C98}"/>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161057</xdr:rowOff>
    </xdr:from>
    <xdr:to>
      <xdr:col>54</xdr:col>
      <xdr:colOff>189865</xdr:colOff>
      <xdr:row>108</xdr:row>
      <xdr:rowOff>74115</xdr:rowOff>
    </xdr:to>
    <xdr:cxnSp macro="">
      <xdr:nvCxnSpPr>
        <xdr:cNvPr id="451" name="直線コネクタ 450">
          <a:extLst>
            <a:ext uri="{FF2B5EF4-FFF2-40B4-BE49-F238E27FC236}">
              <a16:creationId xmlns:a16="http://schemas.microsoft.com/office/drawing/2014/main" id="{61B912AD-80A6-499A-949C-F05BB2A636F3}"/>
            </a:ext>
          </a:extLst>
        </xdr:cNvPr>
        <xdr:cNvCxnSpPr/>
      </xdr:nvCxnSpPr>
      <xdr:spPr>
        <a:xfrm flipV="1">
          <a:off x="9429115" y="16194807"/>
          <a:ext cx="0" cy="1367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77942</xdr:rowOff>
    </xdr:from>
    <xdr:ext cx="378565" cy="259045"/>
    <xdr:sp macro="" textlink="">
      <xdr:nvSpPr>
        <xdr:cNvPr id="452" name="【港湾・漁港】&#10;一人当たり有形固定資産（償却資産）額最小値テキスト">
          <a:extLst>
            <a:ext uri="{FF2B5EF4-FFF2-40B4-BE49-F238E27FC236}">
              <a16:creationId xmlns:a16="http://schemas.microsoft.com/office/drawing/2014/main" id="{791D8449-3216-46FC-B42A-C3D808638884}"/>
            </a:ext>
          </a:extLst>
        </xdr:cNvPr>
        <xdr:cNvSpPr txBox="1"/>
      </xdr:nvSpPr>
      <xdr:spPr>
        <a:xfrm>
          <a:off x="9467850" y="17565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74115</xdr:rowOff>
    </xdr:from>
    <xdr:to>
      <xdr:col>55</xdr:col>
      <xdr:colOff>88900</xdr:colOff>
      <xdr:row>108</xdr:row>
      <xdr:rowOff>74115</xdr:rowOff>
    </xdr:to>
    <xdr:cxnSp macro="">
      <xdr:nvCxnSpPr>
        <xdr:cNvPr id="453" name="直線コネクタ 452">
          <a:extLst>
            <a:ext uri="{FF2B5EF4-FFF2-40B4-BE49-F238E27FC236}">
              <a16:creationId xmlns:a16="http://schemas.microsoft.com/office/drawing/2014/main" id="{229FC0A6-E6CC-4857-BC7D-E31F0DC4DDF0}"/>
            </a:ext>
          </a:extLst>
        </xdr:cNvPr>
        <xdr:cNvCxnSpPr/>
      </xdr:nvCxnSpPr>
      <xdr:spPr>
        <a:xfrm>
          <a:off x="9363075" y="1756201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107734</xdr:rowOff>
    </xdr:from>
    <xdr:ext cx="599010" cy="259045"/>
    <xdr:sp macro="" textlink="">
      <xdr:nvSpPr>
        <xdr:cNvPr id="454" name="【港湾・漁港】&#10;一人当たり有形固定資産（償却資産）額最大値テキスト">
          <a:extLst>
            <a:ext uri="{FF2B5EF4-FFF2-40B4-BE49-F238E27FC236}">
              <a16:creationId xmlns:a16="http://schemas.microsoft.com/office/drawing/2014/main" id="{7257F0D1-729D-49BE-8E8B-8888296F0F0C}"/>
            </a:ext>
          </a:extLst>
        </xdr:cNvPr>
        <xdr:cNvSpPr txBox="1"/>
      </xdr:nvSpPr>
      <xdr:spPr>
        <a:xfrm>
          <a:off x="9467850" y="1597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161057</xdr:rowOff>
    </xdr:from>
    <xdr:to>
      <xdr:col>55</xdr:col>
      <xdr:colOff>88900</xdr:colOff>
      <xdr:row>99</xdr:row>
      <xdr:rowOff>161057</xdr:rowOff>
    </xdr:to>
    <xdr:cxnSp macro="">
      <xdr:nvCxnSpPr>
        <xdr:cNvPr id="455" name="直線コネクタ 454">
          <a:extLst>
            <a:ext uri="{FF2B5EF4-FFF2-40B4-BE49-F238E27FC236}">
              <a16:creationId xmlns:a16="http://schemas.microsoft.com/office/drawing/2014/main" id="{41EA150E-8FA2-483C-B136-6E406F07B081}"/>
            </a:ext>
          </a:extLst>
        </xdr:cNvPr>
        <xdr:cNvCxnSpPr/>
      </xdr:nvCxnSpPr>
      <xdr:spPr>
        <a:xfrm>
          <a:off x="9363075" y="1619480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39488</xdr:rowOff>
    </xdr:from>
    <xdr:ext cx="534377" cy="259045"/>
    <xdr:sp macro="" textlink="">
      <xdr:nvSpPr>
        <xdr:cNvPr id="456" name="【港湾・漁港】&#10;一人当たり有形固定資産（償却資産）額平均値テキスト">
          <a:extLst>
            <a:ext uri="{FF2B5EF4-FFF2-40B4-BE49-F238E27FC236}">
              <a16:creationId xmlns:a16="http://schemas.microsoft.com/office/drawing/2014/main" id="{A73ABAEB-26E6-40C5-A6C6-DC2F9B3B1FA4}"/>
            </a:ext>
          </a:extLst>
        </xdr:cNvPr>
        <xdr:cNvSpPr txBox="1"/>
      </xdr:nvSpPr>
      <xdr:spPr>
        <a:xfrm>
          <a:off x="9467850" y="16879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61061</xdr:rowOff>
    </xdr:from>
    <xdr:to>
      <xdr:col>55</xdr:col>
      <xdr:colOff>50800</xdr:colOff>
      <xdr:row>104</xdr:row>
      <xdr:rowOff>162661</xdr:rowOff>
    </xdr:to>
    <xdr:sp macro="" textlink="">
      <xdr:nvSpPr>
        <xdr:cNvPr id="457" name="フローチャート: 判断 456">
          <a:extLst>
            <a:ext uri="{FF2B5EF4-FFF2-40B4-BE49-F238E27FC236}">
              <a16:creationId xmlns:a16="http://schemas.microsoft.com/office/drawing/2014/main" id="{0D10D437-535D-4CF8-9C42-CEA52C6FD45F}"/>
            </a:ext>
          </a:extLst>
        </xdr:cNvPr>
        <xdr:cNvSpPr/>
      </xdr:nvSpPr>
      <xdr:spPr>
        <a:xfrm>
          <a:off x="9401175" y="16904436"/>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59572</xdr:rowOff>
    </xdr:from>
    <xdr:to>
      <xdr:col>50</xdr:col>
      <xdr:colOff>165100</xdr:colOff>
      <xdr:row>104</xdr:row>
      <xdr:rowOff>161172</xdr:rowOff>
    </xdr:to>
    <xdr:sp macro="" textlink="">
      <xdr:nvSpPr>
        <xdr:cNvPr id="458" name="フローチャート: 判断 457">
          <a:extLst>
            <a:ext uri="{FF2B5EF4-FFF2-40B4-BE49-F238E27FC236}">
              <a16:creationId xmlns:a16="http://schemas.microsoft.com/office/drawing/2014/main" id="{60E9DC21-4530-491D-877F-8B37176120FB}"/>
            </a:ext>
          </a:extLst>
        </xdr:cNvPr>
        <xdr:cNvSpPr/>
      </xdr:nvSpPr>
      <xdr:spPr>
        <a:xfrm>
          <a:off x="8639175" y="1689977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69273</xdr:rowOff>
    </xdr:from>
    <xdr:to>
      <xdr:col>46</xdr:col>
      <xdr:colOff>38100</xdr:colOff>
      <xdr:row>104</xdr:row>
      <xdr:rowOff>170873</xdr:rowOff>
    </xdr:to>
    <xdr:sp macro="" textlink="">
      <xdr:nvSpPr>
        <xdr:cNvPr id="459" name="フローチャート: 判断 458">
          <a:extLst>
            <a:ext uri="{FF2B5EF4-FFF2-40B4-BE49-F238E27FC236}">
              <a16:creationId xmlns:a16="http://schemas.microsoft.com/office/drawing/2014/main" id="{EE309E9C-6F5D-4315-99BB-9AED2DDE516D}"/>
            </a:ext>
          </a:extLst>
        </xdr:cNvPr>
        <xdr:cNvSpPr/>
      </xdr:nvSpPr>
      <xdr:spPr>
        <a:xfrm>
          <a:off x="7839075" y="1690629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72930</xdr:rowOff>
    </xdr:from>
    <xdr:to>
      <xdr:col>41</xdr:col>
      <xdr:colOff>101600</xdr:colOff>
      <xdr:row>105</xdr:row>
      <xdr:rowOff>3080</xdr:rowOff>
    </xdr:to>
    <xdr:sp macro="" textlink="">
      <xdr:nvSpPr>
        <xdr:cNvPr id="460" name="フローチャート: 判断 459">
          <a:extLst>
            <a:ext uri="{FF2B5EF4-FFF2-40B4-BE49-F238E27FC236}">
              <a16:creationId xmlns:a16="http://schemas.microsoft.com/office/drawing/2014/main" id="{F0DD3497-F433-445C-A0D7-FF3F20CE5D5F}"/>
            </a:ext>
          </a:extLst>
        </xdr:cNvPr>
        <xdr:cNvSpPr/>
      </xdr:nvSpPr>
      <xdr:spPr>
        <a:xfrm>
          <a:off x="7029450" y="169099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78553</xdr:rowOff>
    </xdr:from>
    <xdr:to>
      <xdr:col>36</xdr:col>
      <xdr:colOff>165100</xdr:colOff>
      <xdr:row>105</xdr:row>
      <xdr:rowOff>8703</xdr:rowOff>
    </xdr:to>
    <xdr:sp macro="" textlink="">
      <xdr:nvSpPr>
        <xdr:cNvPr id="461" name="フローチャート: 判断 460">
          <a:extLst>
            <a:ext uri="{FF2B5EF4-FFF2-40B4-BE49-F238E27FC236}">
              <a16:creationId xmlns:a16="http://schemas.microsoft.com/office/drawing/2014/main" id="{4688726D-F49F-4871-9A39-775FB488123A}"/>
            </a:ext>
          </a:extLst>
        </xdr:cNvPr>
        <xdr:cNvSpPr/>
      </xdr:nvSpPr>
      <xdr:spPr>
        <a:xfrm>
          <a:off x="6238875" y="169187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524FB653-08B4-4B6D-96AE-89E80560A789}"/>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97346CF9-A520-4640-8A4D-5287E329F824}"/>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333087CF-82DB-4BCC-A66C-A1BEF4ACC53D}"/>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6C69724-0BA3-408C-85D0-4EC2CC279DAA}"/>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39C1E032-33C2-4DC0-8479-A86F24492BDA}"/>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63046</xdr:rowOff>
    </xdr:from>
    <xdr:to>
      <xdr:col>55</xdr:col>
      <xdr:colOff>50800</xdr:colOff>
      <xdr:row>103</xdr:row>
      <xdr:rowOff>164646</xdr:rowOff>
    </xdr:to>
    <xdr:sp macro="" textlink="">
      <xdr:nvSpPr>
        <xdr:cNvPr id="467" name="楕円 466">
          <a:extLst>
            <a:ext uri="{FF2B5EF4-FFF2-40B4-BE49-F238E27FC236}">
              <a16:creationId xmlns:a16="http://schemas.microsoft.com/office/drawing/2014/main" id="{437A379D-77DB-47AC-A3B7-AE8166B68BFC}"/>
            </a:ext>
          </a:extLst>
        </xdr:cNvPr>
        <xdr:cNvSpPr/>
      </xdr:nvSpPr>
      <xdr:spPr>
        <a:xfrm>
          <a:off x="9401175" y="16744496"/>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85923</xdr:rowOff>
    </xdr:from>
    <xdr:ext cx="534377" cy="259045"/>
    <xdr:sp macro="" textlink="">
      <xdr:nvSpPr>
        <xdr:cNvPr id="468" name="【港湾・漁港】&#10;一人当たり有形固定資産（償却資産）額該当値テキスト">
          <a:extLst>
            <a:ext uri="{FF2B5EF4-FFF2-40B4-BE49-F238E27FC236}">
              <a16:creationId xmlns:a16="http://schemas.microsoft.com/office/drawing/2014/main" id="{EA3A1B0B-6411-48EF-AE03-1BEB1990B887}"/>
            </a:ext>
          </a:extLst>
        </xdr:cNvPr>
        <xdr:cNvSpPr txBox="1"/>
      </xdr:nvSpPr>
      <xdr:spPr>
        <a:xfrm>
          <a:off x="9467850" y="165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88329</xdr:rowOff>
    </xdr:from>
    <xdr:to>
      <xdr:col>50</xdr:col>
      <xdr:colOff>165100</xdr:colOff>
      <xdr:row>104</xdr:row>
      <xdr:rowOff>18479</xdr:rowOff>
    </xdr:to>
    <xdr:sp macro="" textlink="">
      <xdr:nvSpPr>
        <xdr:cNvPr id="469" name="楕円 468">
          <a:extLst>
            <a:ext uri="{FF2B5EF4-FFF2-40B4-BE49-F238E27FC236}">
              <a16:creationId xmlns:a16="http://schemas.microsoft.com/office/drawing/2014/main" id="{45D6E10D-D7FF-486C-BA54-CEE0E85C7BFA}"/>
            </a:ext>
          </a:extLst>
        </xdr:cNvPr>
        <xdr:cNvSpPr/>
      </xdr:nvSpPr>
      <xdr:spPr>
        <a:xfrm>
          <a:off x="8639175" y="1676342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113846</xdr:rowOff>
    </xdr:from>
    <xdr:to>
      <xdr:col>55</xdr:col>
      <xdr:colOff>0</xdr:colOff>
      <xdr:row>103</xdr:row>
      <xdr:rowOff>139129</xdr:rowOff>
    </xdr:to>
    <xdr:cxnSp macro="">
      <xdr:nvCxnSpPr>
        <xdr:cNvPr id="470" name="直線コネクタ 469">
          <a:extLst>
            <a:ext uri="{FF2B5EF4-FFF2-40B4-BE49-F238E27FC236}">
              <a16:creationId xmlns:a16="http://schemas.microsoft.com/office/drawing/2014/main" id="{25690D43-38BE-46CA-BD42-0C2B20448930}"/>
            </a:ext>
          </a:extLst>
        </xdr:cNvPr>
        <xdr:cNvCxnSpPr/>
      </xdr:nvCxnSpPr>
      <xdr:spPr>
        <a:xfrm flipV="1">
          <a:off x="8686800" y="16792121"/>
          <a:ext cx="742950" cy="2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85623</xdr:rowOff>
    </xdr:from>
    <xdr:to>
      <xdr:col>46</xdr:col>
      <xdr:colOff>38100</xdr:colOff>
      <xdr:row>104</xdr:row>
      <xdr:rowOff>15773</xdr:rowOff>
    </xdr:to>
    <xdr:sp macro="" textlink="">
      <xdr:nvSpPr>
        <xdr:cNvPr id="471" name="楕円 470">
          <a:extLst>
            <a:ext uri="{FF2B5EF4-FFF2-40B4-BE49-F238E27FC236}">
              <a16:creationId xmlns:a16="http://schemas.microsoft.com/office/drawing/2014/main" id="{88146C43-FEAC-4A3D-8771-6D67043262B3}"/>
            </a:ext>
          </a:extLst>
        </xdr:cNvPr>
        <xdr:cNvSpPr/>
      </xdr:nvSpPr>
      <xdr:spPr>
        <a:xfrm>
          <a:off x="7839075" y="1676707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136423</xdr:rowOff>
    </xdr:from>
    <xdr:to>
      <xdr:col>50</xdr:col>
      <xdr:colOff>114300</xdr:colOff>
      <xdr:row>103</xdr:row>
      <xdr:rowOff>139129</xdr:rowOff>
    </xdr:to>
    <xdr:cxnSp macro="">
      <xdr:nvCxnSpPr>
        <xdr:cNvPr id="472" name="直線コネクタ 471">
          <a:extLst>
            <a:ext uri="{FF2B5EF4-FFF2-40B4-BE49-F238E27FC236}">
              <a16:creationId xmlns:a16="http://schemas.microsoft.com/office/drawing/2014/main" id="{2C9C6AC1-CB5C-48D7-A889-EC54DA2468F7}"/>
            </a:ext>
          </a:extLst>
        </xdr:cNvPr>
        <xdr:cNvCxnSpPr/>
      </xdr:nvCxnSpPr>
      <xdr:spPr>
        <a:xfrm>
          <a:off x="7886700" y="16814698"/>
          <a:ext cx="8001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87917</xdr:rowOff>
    </xdr:from>
    <xdr:to>
      <xdr:col>41</xdr:col>
      <xdr:colOff>101600</xdr:colOff>
      <xdr:row>104</xdr:row>
      <xdr:rowOff>18067</xdr:rowOff>
    </xdr:to>
    <xdr:sp macro="" textlink="">
      <xdr:nvSpPr>
        <xdr:cNvPr id="473" name="楕円 472">
          <a:extLst>
            <a:ext uri="{FF2B5EF4-FFF2-40B4-BE49-F238E27FC236}">
              <a16:creationId xmlns:a16="http://schemas.microsoft.com/office/drawing/2014/main" id="{6238EF9A-A8F7-4AB3-BD4D-A949F2D20F82}"/>
            </a:ext>
          </a:extLst>
        </xdr:cNvPr>
        <xdr:cNvSpPr/>
      </xdr:nvSpPr>
      <xdr:spPr>
        <a:xfrm>
          <a:off x="7029450" y="1676301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136423</xdr:rowOff>
    </xdr:from>
    <xdr:to>
      <xdr:col>45</xdr:col>
      <xdr:colOff>177800</xdr:colOff>
      <xdr:row>103</xdr:row>
      <xdr:rowOff>138717</xdr:rowOff>
    </xdr:to>
    <xdr:cxnSp macro="">
      <xdr:nvCxnSpPr>
        <xdr:cNvPr id="474" name="直線コネクタ 473">
          <a:extLst>
            <a:ext uri="{FF2B5EF4-FFF2-40B4-BE49-F238E27FC236}">
              <a16:creationId xmlns:a16="http://schemas.microsoft.com/office/drawing/2014/main" id="{F7273254-E1EA-4133-823F-EEFEC1E2023A}"/>
            </a:ext>
          </a:extLst>
        </xdr:cNvPr>
        <xdr:cNvCxnSpPr/>
      </xdr:nvCxnSpPr>
      <xdr:spPr>
        <a:xfrm flipV="1">
          <a:off x="7077075" y="16814698"/>
          <a:ext cx="809625"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95735</xdr:rowOff>
    </xdr:from>
    <xdr:to>
      <xdr:col>36</xdr:col>
      <xdr:colOff>165100</xdr:colOff>
      <xdr:row>104</xdr:row>
      <xdr:rowOff>25885</xdr:rowOff>
    </xdr:to>
    <xdr:sp macro="" textlink="">
      <xdr:nvSpPr>
        <xdr:cNvPr id="475" name="楕円 474">
          <a:extLst>
            <a:ext uri="{FF2B5EF4-FFF2-40B4-BE49-F238E27FC236}">
              <a16:creationId xmlns:a16="http://schemas.microsoft.com/office/drawing/2014/main" id="{8BF87DE5-E76A-487A-BFA7-CB15F22962F4}"/>
            </a:ext>
          </a:extLst>
        </xdr:cNvPr>
        <xdr:cNvSpPr/>
      </xdr:nvSpPr>
      <xdr:spPr>
        <a:xfrm>
          <a:off x="6238875" y="167740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138717</xdr:rowOff>
    </xdr:from>
    <xdr:to>
      <xdr:col>41</xdr:col>
      <xdr:colOff>50800</xdr:colOff>
      <xdr:row>103</xdr:row>
      <xdr:rowOff>146535</xdr:rowOff>
    </xdr:to>
    <xdr:cxnSp macro="">
      <xdr:nvCxnSpPr>
        <xdr:cNvPr id="476" name="直線コネクタ 475">
          <a:extLst>
            <a:ext uri="{FF2B5EF4-FFF2-40B4-BE49-F238E27FC236}">
              <a16:creationId xmlns:a16="http://schemas.microsoft.com/office/drawing/2014/main" id="{3897FE53-3E95-4179-BB31-B7B8F5081CB8}"/>
            </a:ext>
          </a:extLst>
        </xdr:cNvPr>
        <xdr:cNvCxnSpPr/>
      </xdr:nvCxnSpPr>
      <xdr:spPr>
        <a:xfrm flipV="1">
          <a:off x="6286500" y="16820167"/>
          <a:ext cx="790575" cy="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152299</xdr:rowOff>
    </xdr:from>
    <xdr:ext cx="534377" cy="259045"/>
    <xdr:sp macro="" textlink="">
      <xdr:nvSpPr>
        <xdr:cNvPr id="477" name="n_1aveValue【港湾・漁港】&#10;一人当たり有形固定資産（償却資産）額">
          <a:extLst>
            <a:ext uri="{FF2B5EF4-FFF2-40B4-BE49-F238E27FC236}">
              <a16:creationId xmlns:a16="http://schemas.microsoft.com/office/drawing/2014/main" id="{1EB1DAC0-5B96-403A-B23B-A658BEEFF214}"/>
            </a:ext>
          </a:extLst>
        </xdr:cNvPr>
        <xdr:cNvSpPr txBox="1"/>
      </xdr:nvSpPr>
      <xdr:spPr>
        <a:xfrm>
          <a:off x="8429136" y="1699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162000</xdr:rowOff>
    </xdr:from>
    <xdr:ext cx="534377" cy="259045"/>
    <xdr:sp macro="" textlink="">
      <xdr:nvSpPr>
        <xdr:cNvPr id="478" name="n_2aveValue【港湾・漁港】&#10;一人当たり有形固定資産（償却資産）額">
          <a:extLst>
            <a:ext uri="{FF2B5EF4-FFF2-40B4-BE49-F238E27FC236}">
              <a16:creationId xmlns:a16="http://schemas.microsoft.com/office/drawing/2014/main" id="{7B0DB75A-3057-4D72-A884-DA28B5DB6D31}"/>
            </a:ext>
          </a:extLst>
        </xdr:cNvPr>
        <xdr:cNvSpPr txBox="1"/>
      </xdr:nvSpPr>
      <xdr:spPr>
        <a:xfrm>
          <a:off x="7648086" y="169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165657</xdr:rowOff>
    </xdr:from>
    <xdr:ext cx="534377" cy="259045"/>
    <xdr:sp macro="" textlink="">
      <xdr:nvSpPr>
        <xdr:cNvPr id="479" name="n_3aveValue【港湾・漁港】&#10;一人当たり有形固定資産（償却資産）額">
          <a:extLst>
            <a:ext uri="{FF2B5EF4-FFF2-40B4-BE49-F238E27FC236}">
              <a16:creationId xmlns:a16="http://schemas.microsoft.com/office/drawing/2014/main" id="{2B5BFD05-7DC1-4348-BC94-FB4E22C666B6}"/>
            </a:ext>
          </a:extLst>
        </xdr:cNvPr>
        <xdr:cNvSpPr txBox="1"/>
      </xdr:nvSpPr>
      <xdr:spPr>
        <a:xfrm>
          <a:off x="6847986" y="1700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104</xdr:row>
      <xdr:rowOff>171280</xdr:rowOff>
    </xdr:from>
    <xdr:ext cx="534377" cy="259045"/>
    <xdr:sp macro="" textlink="">
      <xdr:nvSpPr>
        <xdr:cNvPr id="480" name="n_4aveValue【港湾・漁港】&#10;一人当たり有形固定資産（償却資産）額">
          <a:extLst>
            <a:ext uri="{FF2B5EF4-FFF2-40B4-BE49-F238E27FC236}">
              <a16:creationId xmlns:a16="http://schemas.microsoft.com/office/drawing/2014/main" id="{14AF2A98-1D45-4C51-ABC3-F91F8E813000}"/>
            </a:ext>
          </a:extLst>
        </xdr:cNvPr>
        <xdr:cNvSpPr txBox="1"/>
      </xdr:nvSpPr>
      <xdr:spPr>
        <a:xfrm>
          <a:off x="6038361" y="1700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102</xdr:row>
      <xdr:rowOff>35006</xdr:rowOff>
    </xdr:from>
    <xdr:ext cx="534377" cy="259045"/>
    <xdr:sp macro="" textlink="">
      <xdr:nvSpPr>
        <xdr:cNvPr id="481" name="n_1mainValue【港湾・漁港】&#10;一人当たり有形固定資産（償却資産）額">
          <a:extLst>
            <a:ext uri="{FF2B5EF4-FFF2-40B4-BE49-F238E27FC236}">
              <a16:creationId xmlns:a16="http://schemas.microsoft.com/office/drawing/2014/main" id="{E493294D-1BB9-4FF0-8FE2-85D02776E39E}"/>
            </a:ext>
          </a:extLst>
        </xdr:cNvPr>
        <xdr:cNvSpPr txBox="1"/>
      </xdr:nvSpPr>
      <xdr:spPr>
        <a:xfrm>
          <a:off x="8429136" y="1655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102</xdr:row>
      <xdr:rowOff>32300</xdr:rowOff>
    </xdr:from>
    <xdr:ext cx="534377" cy="259045"/>
    <xdr:sp macro="" textlink="">
      <xdr:nvSpPr>
        <xdr:cNvPr id="482" name="n_2mainValue【港湾・漁港】&#10;一人当たり有形固定資産（償却資産）額">
          <a:extLst>
            <a:ext uri="{FF2B5EF4-FFF2-40B4-BE49-F238E27FC236}">
              <a16:creationId xmlns:a16="http://schemas.microsoft.com/office/drawing/2014/main" id="{9D9DB8DD-D4ED-4E49-B023-B7FB3ADBEC7F}"/>
            </a:ext>
          </a:extLst>
        </xdr:cNvPr>
        <xdr:cNvSpPr txBox="1"/>
      </xdr:nvSpPr>
      <xdr:spPr>
        <a:xfrm>
          <a:off x="7648086" y="1654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102</xdr:row>
      <xdr:rowOff>34594</xdr:rowOff>
    </xdr:from>
    <xdr:ext cx="534377" cy="259045"/>
    <xdr:sp macro="" textlink="">
      <xdr:nvSpPr>
        <xdr:cNvPr id="483" name="n_3mainValue【港湾・漁港】&#10;一人当たり有形固定資産（償却資産）額">
          <a:extLst>
            <a:ext uri="{FF2B5EF4-FFF2-40B4-BE49-F238E27FC236}">
              <a16:creationId xmlns:a16="http://schemas.microsoft.com/office/drawing/2014/main" id="{5737EAB7-8F08-452C-9F20-679063543888}"/>
            </a:ext>
          </a:extLst>
        </xdr:cNvPr>
        <xdr:cNvSpPr txBox="1"/>
      </xdr:nvSpPr>
      <xdr:spPr>
        <a:xfrm>
          <a:off x="6847986" y="165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102</xdr:row>
      <xdr:rowOff>42412</xdr:rowOff>
    </xdr:from>
    <xdr:ext cx="534377" cy="259045"/>
    <xdr:sp macro="" textlink="">
      <xdr:nvSpPr>
        <xdr:cNvPr id="484" name="n_4mainValue【港湾・漁港】&#10;一人当たり有形固定資産（償却資産）額">
          <a:extLst>
            <a:ext uri="{FF2B5EF4-FFF2-40B4-BE49-F238E27FC236}">
              <a16:creationId xmlns:a16="http://schemas.microsoft.com/office/drawing/2014/main" id="{F9DE561D-7D9A-4A1F-B5C8-6527C2CBCD6F}"/>
            </a:ext>
          </a:extLst>
        </xdr:cNvPr>
        <xdr:cNvSpPr txBox="1"/>
      </xdr:nvSpPr>
      <xdr:spPr>
        <a:xfrm>
          <a:off x="6038361" y="1656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B358E619-1BF2-4445-886D-439F82F58700}"/>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76A24864-3CB2-4DB5-ACF2-2D4DD02D7FB1}"/>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B447189F-388F-4CF8-9B15-F04597420D83}"/>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E7B224AF-E7BE-450E-B2D3-09ADF2951C7B}"/>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57F73113-1E0B-47F4-BA6D-CFA8DA98AECC}"/>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BC2F4B9D-BD1B-447F-9B9F-1C5E6DAB18C0}"/>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37FF0800-A392-4C33-85F2-FE0AA7855B10}"/>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A4E3DEE2-418D-483F-98C0-E1E726A4DCBA}"/>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9ACC0513-8A3D-484B-A5B3-F540EA9EFC4C}"/>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5A5F23B9-1F8A-4851-93BD-EEC29EE6EA65}"/>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4C9AFF53-8973-4ED5-BC73-F7AAD870500D}"/>
            </a:ext>
          </a:extLst>
        </xdr:cNvPr>
        <xdr:cNvSpPr txBox="1"/>
      </xdr:nvSpPr>
      <xdr:spPr>
        <a:xfrm>
          <a:off x="10794546"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EE31E39E-0967-4545-99C8-2C1CE14A57A8}"/>
            </a:ext>
          </a:extLst>
        </xdr:cNvPr>
        <xdr:cNvCxnSpPr/>
      </xdr:nvCxnSpPr>
      <xdr:spPr>
        <a:xfrm>
          <a:off x="11210925" y="6838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97" name="テキスト ボックス 496">
          <a:extLst>
            <a:ext uri="{FF2B5EF4-FFF2-40B4-BE49-F238E27FC236}">
              <a16:creationId xmlns:a16="http://schemas.microsoft.com/office/drawing/2014/main" id="{F17AE6D3-ABD0-4EC7-84E2-A3286CBE1689}"/>
            </a:ext>
          </a:extLst>
        </xdr:cNvPr>
        <xdr:cNvSpPr txBox="1"/>
      </xdr:nvSpPr>
      <xdr:spPr>
        <a:xfrm>
          <a:off x="10845966"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E196C775-E2EA-40C1-990E-9D1F988973BF}"/>
            </a:ext>
          </a:extLst>
        </xdr:cNvPr>
        <xdr:cNvCxnSpPr/>
      </xdr:nvCxnSpPr>
      <xdr:spPr>
        <a:xfrm>
          <a:off x="11210925" y="64770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9969EB16-37B2-4895-9C43-0FF43D3A8079}"/>
            </a:ext>
          </a:extLst>
        </xdr:cNvPr>
        <xdr:cNvSpPr txBox="1"/>
      </xdr:nvSpPr>
      <xdr:spPr>
        <a:xfrm>
          <a:off x="10845966"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E0411924-D835-4195-AE58-37658F1FC896}"/>
            </a:ext>
          </a:extLst>
        </xdr:cNvPr>
        <xdr:cNvCxnSpPr/>
      </xdr:nvCxnSpPr>
      <xdr:spPr>
        <a:xfrm>
          <a:off x="11210925" y="612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8E12AD08-0511-402F-8392-885E782A8C98}"/>
            </a:ext>
          </a:extLst>
        </xdr:cNvPr>
        <xdr:cNvSpPr txBox="1"/>
      </xdr:nvSpPr>
      <xdr:spPr>
        <a:xfrm>
          <a:off x="10845966"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EE0EB0DB-C458-4F49-9372-3FF216A07207}"/>
            </a:ext>
          </a:extLst>
        </xdr:cNvPr>
        <xdr:cNvCxnSpPr/>
      </xdr:nvCxnSpPr>
      <xdr:spPr>
        <a:xfrm>
          <a:off x="11210925" y="5762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1D9A1107-9DC5-41FE-98DE-181E0023EDD9}"/>
            </a:ext>
          </a:extLst>
        </xdr:cNvPr>
        <xdr:cNvSpPr txBox="1"/>
      </xdr:nvSpPr>
      <xdr:spPr>
        <a:xfrm>
          <a:off x="10845966"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C07DFBF-A5A2-4A08-8622-95E2D31C29FA}"/>
            </a:ext>
          </a:extLst>
        </xdr:cNvPr>
        <xdr:cNvCxnSpPr/>
      </xdr:nvCxnSpPr>
      <xdr:spPr>
        <a:xfrm>
          <a:off x="11210925" y="54006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4B7B0EA3-DF9E-4D66-95EF-7628A9B6AB9C}"/>
            </a:ext>
          </a:extLst>
        </xdr:cNvPr>
        <xdr:cNvSpPr txBox="1"/>
      </xdr:nvSpPr>
      <xdr:spPr>
        <a:xfrm>
          <a:off x="10845966"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A94A12F9-F872-49AA-9B58-09341042B609}"/>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7" name="テキスト ボックス 506">
          <a:extLst>
            <a:ext uri="{FF2B5EF4-FFF2-40B4-BE49-F238E27FC236}">
              <a16:creationId xmlns:a16="http://schemas.microsoft.com/office/drawing/2014/main" id="{167870D1-F9AB-429F-8CB4-90245D083702}"/>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5160B80A-A9B8-43D4-8CD7-0733DC842F20}"/>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133350</xdr:rowOff>
    </xdr:from>
    <xdr:to>
      <xdr:col>85</xdr:col>
      <xdr:colOff>126364</xdr:colOff>
      <xdr:row>40</xdr:row>
      <xdr:rowOff>133350</xdr:rowOff>
    </xdr:to>
    <xdr:cxnSp macro="">
      <xdr:nvCxnSpPr>
        <xdr:cNvPr id="509" name="直線コネクタ 508">
          <a:extLst>
            <a:ext uri="{FF2B5EF4-FFF2-40B4-BE49-F238E27FC236}">
              <a16:creationId xmlns:a16="http://schemas.microsoft.com/office/drawing/2014/main" id="{C6EE7941-E158-4461-956B-846041E961D1}"/>
            </a:ext>
          </a:extLst>
        </xdr:cNvPr>
        <xdr:cNvCxnSpPr/>
      </xdr:nvCxnSpPr>
      <xdr:spPr>
        <a:xfrm flipV="1">
          <a:off x="14696439" y="5314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510" name="【認定こども園・幼稚園・保育所】&#10;有形固定資産減価償却率最小値テキスト">
          <a:extLst>
            <a:ext uri="{FF2B5EF4-FFF2-40B4-BE49-F238E27FC236}">
              <a16:creationId xmlns:a16="http://schemas.microsoft.com/office/drawing/2014/main" id="{1BBE9B1A-27BC-40DC-A07E-9C95044906DC}"/>
            </a:ext>
          </a:extLst>
        </xdr:cNvPr>
        <xdr:cNvSpPr txBox="1"/>
      </xdr:nvSpPr>
      <xdr:spPr>
        <a:xfrm>
          <a:off x="14735175" y="661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511" name="直線コネクタ 510">
          <a:extLst>
            <a:ext uri="{FF2B5EF4-FFF2-40B4-BE49-F238E27FC236}">
              <a16:creationId xmlns:a16="http://schemas.microsoft.com/office/drawing/2014/main" id="{9C8B4885-B9F2-49EB-9492-EEF8149C524F}"/>
            </a:ext>
          </a:extLst>
        </xdr:cNvPr>
        <xdr:cNvCxnSpPr/>
      </xdr:nvCxnSpPr>
      <xdr:spPr>
        <a:xfrm>
          <a:off x="14611350" y="6610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80027</xdr:rowOff>
    </xdr:from>
    <xdr:ext cx="405111" cy="259045"/>
    <xdr:sp macro="" textlink="">
      <xdr:nvSpPr>
        <xdr:cNvPr id="512" name="【認定こども園・幼稚園・保育所】&#10;有形固定資産減価償却率最大値テキスト">
          <a:extLst>
            <a:ext uri="{FF2B5EF4-FFF2-40B4-BE49-F238E27FC236}">
              <a16:creationId xmlns:a16="http://schemas.microsoft.com/office/drawing/2014/main" id="{C19699FE-AB0C-4E1A-A804-D1B90379B843}"/>
            </a:ext>
          </a:extLst>
        </xdr:cNvPr>
        <xdr:cNvSpPr txBox="1"/>
      </xdr:nvSpPr>
      <xdr:spPr>
        <a:xfrm>
          <a:off x="14735175" y="51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133350</xdr:rowOff>
    </xdr:from>
    <xdr:to>
      <xdr:col>86</xdr:col>
      <xdr:colOff>25400</xdr:colOff>
      <xdr:row>32</xdr:row>
      <xdr:rowOff>133350</xdr:rowOff>
    </xdr:to>
    <xdr:cxnSp macro="">
      <xdr:nvCxnSpPr>
        <xdr:cNvPr id="513" name="直線コネクタ 512">
          <a:extLst>
            <a:ext uri="{FF2B5EF4-FFF2-40B4-BE49-F238E27FC236}">
              <a16:creationId xmlns:a16="http://schemas.microsoft.com/office/drawing/2014/main" id="{556D0A12-8B76-462F-B5C5-B12B1ABEAB06}"/>
            </a:ext>
          </a:extLst>
        </xdr:cNvPr>
        <xdr:cNvCxnSpPr/>
      </xdr:nvCxnSpPr>
      <xdr:spPr>
        <a:xfrm>
          <a:off x="14611350" y="5314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6069E348-2AE4-49E7-A1AD-3E17116301BC}"/>
            </a:ext>
          </a:extLst>
        </xdr:cNvPr>
        <xdr:cNvSpPr txBox="1"/>
      </xdr:nvSpPr>
      <xdr:spPr>
        <a:xfrm>
          <a:off x="14735175" y="6021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754704DE-C1DB-4D67-A735-FCCF682D9F91}"/>
            </a:ext>
          </a:extLst>
        </xdr:cNvPr>
        <xdr:cNvSpPr/>
      </xdr:nvSpPr>
      <xdr:spPr>
        <a:xfrm>
          <a:off x="14649450" y="60363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109220</xdr:rowOff>
    </xdr:from>
    <xdr:to>
      <xdr:col>81</xdr:col>
      <xdr:colOff>101600</xdr:colOff>
      <xdr:row>38</xdr:row>
      <xdr:rowOff>39370</xdr:rowOff>
    </xdr:to>
    <xdr:sp macro="" textlink="">
      <xdr:nvSpPr>
        <xdr:cNvPr id="516" name="フローチャート: 判断 515">
          <a:extLst>
            <a:ext uri="{FF2B5EF4-FFF2-40B4-BE49-F238E27FC236}">
              <a16:creationId xmlns:a16="http://schemas.microsoft.com/office/drawing/2014/main" id="{9A041718-711C-4E6E-9736-E5CCB3E7AB67}"/>
            </a:ext>
          </a:extLst>
        </xdr:cNvPr>
        <xdr:cNvSpPr/>
      </xdr:nvSpPr>
      <xdr:spPr>
        <a:xfrm>
          <a:off x="13887450" y="60972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78740</xdr:rowOff>
    </xdr:from>
    <xdr:to>
      <xdr:col>76</xdr:col>
      <xdr:colOff>165100</xdr:colOff>
      <xdr:row>38</xdr:row>
      <xdr:rowOff>8890</xdr:rowOff>
    </xdr:to>
    <xdr:sp macro="" textlink="">
      <xdr:nvSpPr>
        <xdr:cNvPr id="517" name="フローチャート: 判断 516">
          <a:extLst>
            <a:ext uri="{FF2B5EF4-FFF2-40B4-BE49-F238E27FC236}">
              <a16:creationId xmlns:a16="http://schemas.microsoft.com/office/drawing/2014/main" id="{6C0DBB21-B5DD-4065-B7C5-7DFD74692EDF}"/>
            </a:ext>
          </a:extLst>
        </xdr:cNvPr>
        <xdr:cNvSpPr/>
      </xdr:nvSpPr>
      <xdr:spPr>
        <a:xfrm>
          <a:off x="13096875" y="60699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48260</xdr:rowOff>
    </xdr:from>
    <xdr:to>
      <xdr:col>72</xdr:col>
      <xdr:colOff>38100</xdr:colOff>
      <xdr:row>37</xdr:row>
      <xdr:rowOff>149860</xdr:rowOff>
    </xdr:to>
    <xdr:sp macro="" textlink="">
      <xdr:nvSpPr>
        <xdr:cNvPr id="518" name="フローチャート: 判断 517">
          <a:extLst>
            <a:ext uri="{FF2B5EF4-FFF2-40B4-BE49-F238E27FC236}">
              <a16:creationId xmlns:a16="http://schemas.microsoft.com/office/drawing/2014/main" id="{882C468A-6E08-476C-9BBD-6EA35E000ED8}"/>
            </a:ext>
          </a:extLst>
        </xdr:cNvPr>
        <xdr:cNvSpPr/>
      </xdr:nvSpPr>
      <xdr:spPr>
        <a:xfrm>
          <a:off x="12296775" y="603631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33020</xdr:rowOff>
    </xdr:from>
    <xdr:to>
      <xdr:col>67</xdr:col>
      <xdr:colOff>101600</xdr:colOff>
      <xdr:row>37</xdr:row>
      <xdr:rowOff>134620</xdr:rowOff>
    </xdr:to>
    <xdr:sp macro="" textlink="">
      <xdr:nvSpPr>
        <xdr:cNvPr id="519" name="フローチャート: 判断 518">
          <a:extLst>
            <a:ext uri="{FF2B5EF4-FFF2-40B4-BE49-F238E27FC236}">
              <a16:creationId xmlns:a16="http://schemas.microsoft.com/office/drawing/2014/main" id="{C40A19FA-D2C3-4C9E-9B68-BFAB957D4448}"/>
            </a:ext>
          </a:extLst>
        </xdr:cNvPr>
        <xdr:cNvSpPr/>
      </xdr:nvSpPr>
      <xdr:spPr>
        <a:xfrm>
          <a:off x="11487150" y="602107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EDD6D0DA-7FBA-461F-A5E7-B7F9043783AB}"/>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DD28021D-A92E-480D-A1ED-A04A923DB9EE}"/>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D4D29A49-F51A-409D-851E-0CBAC72CE8EA}"/>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E8FCA6E8-5B82-4F6D-84A2-FDC3DB00B404}"/>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5815CD52-F25A-4356-A5F0-FE156078D67E}"/>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86360</xdr:rowOff>
    </xdr:from>
    <xdr:to>
      <xdr:col>85</xdr:col>
      <xdr:colOff>177800</xdr:colOff>
      <xdr:row>36</xdr:row>
      <xdr:rowOff>16510</xdr:rowOff>
    </xdr:to>
    <xdr:sp macro="" textlink="">
      <xdr:nvSpPr>
        <xdr:cNvPr id="525" name="楕円 524">
          <a:extLst>
            <a:ext uri="{FF2B5EF4-FFF2-40B4-BE49-F238E27FC236}">
              <a16:creationId xmlns:a16="http://schemas.microsoft.com/office/drawing/2014/main" id="{A4FA3BD2-3109-4055-8762-73CD10A886E3}"/>
            </a:ext>
          </a:extLst>
        </xdr:cNvPr>
        <xdr:cNvSpPr/>
      </xdr:nvSpPr>
      <xdr:spPr>
        <a:xfrm>
          <a:off x="14649450" y="57505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109237</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7441FFAA-34BD-4202-BE6A-E9E3825932B8}"/>
            </a:ext>
          </a:extLst>
        </xdr:cNvPr>
        <xdr:cNvSpPr txBox="1"/>
      </xdr:nvSpPr>
      <xdr:spPr>
        <a:xfrm>
          <a:off x="14735175" y="5611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44450</xdr:rowOff>
    </xdr:from>
    <xdr:to>
      <xdr:col>81</xdr:col>
      <xdr:colOff>101600</xdr:colOff>
      <xdr:row>35</xdr:row>
      <xdr:rowOff>146050</xdr:rowOff>
    </xdr:to>
    <xdr:sp macro="" textlink="">
      <xdr:nvSpPr>
        <xdr:cNvPr id="527" name="楕円 526">
          <a:extLst>
            <a:ext uri="{FF2B5EF4-FFF2-40B4-BE49-F238E27FC236}">
              <a16:creationId xmlns:a16="http://schemas.microsoft.com/office/drawing/2014/main" id="{C6A51903-F55D-4E29-B209-6D88F7DBEBDB}"/>
            </a:ext>
          </a:extLst>
        </xdr:cNvPr>
        <xdr:cNvSpPr/>
      </xdr:nvSpPr>
      <xdr:spPr>
        <a:xfrm>
          <a:off x="13887450" y="57150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95250</xdr:rowOff>
    </xdr:from>
    <xdr:to>
      <xdr:col>85</xdr:col>
      <xdr:colOff>127000</xdr:colOff>
      <xdr:row>35</xdr:row>
      <xdr:rowOff>137160</xdr:rowOff>
    </xdr:to>
    <xdr:cxnSp macro="">
      <xdr:nvCxnSpPr>
        <xdr:cNvPr id="528" name="直線コネクタ 527">
          <a:extLst>
            <a:ext uri="{FF2B5EF4-FFF2-40B4-BE49-F238E27FC236}">
              <a16:creationId xmlns:a16="http://schemas.microsoft.com/office/drawing/2014/main" id="{26F9C490-03BB-4145-B0D4-BBBF9334F432}"/>
            </a:ext>
          </a:extLst>
        </xdr:cNvPr>
        <xdr:cNvCxnSpPr/>
      </xdr:nvCxnSpPr>
      <xdr:spPr>
        <a:xfrm>
          <a:off x="13935075" y="5762625"/>
          <a:ext cx="762000" cy="4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109220</xdr:rowOff>
    </xdr:from>
    <xdr:to>
      <xdr:col>76</xdr:col>
      <xdr:colOff>165100</xdr:colOff>
      <xdr:row>35</xdr:row>
      <xdr:rowOff>39370</xdr:rowOff>
    </xdr:to>
    <xdr:sp macro="" textlink="">
      <xdr:nvSpPr>
        <xdr:cNvPr id="529" name="楕円 528">
          <a:extLst>
            <a:ext uri="{FF2B5EF4-FFF2-40B4-BE49-F238E27FC236}">
              <a16:creationId xmlns:a16="http://schemas.microsoft.com/office/drawing/2014/main" id="{ACB7BD8D-DA8B-4B54-B823-56DE68272757}"/>
            </a:ext>
          </a:extLst>
        </xdr:cNvPr>
        <xdr:cNvSpPr/>
      </xdr:nvSpPr>
      <xdr:spPr>
        <a:xfrm>
          <a:off x="13096875" y="56114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160020</xdr:rowOff>
    </xdr:from>
    <xdr:to>
      <xdr:col>81</xdr:col>
      <xdr:colOff>50800</xdr:colOff>
      <xdr:row>35</xdr:row>
      <xdr:rowOff>95250</xdr:rowOff>
    </xdr:to>
    <xdr:cxnSp macro="">
      <xdr:nvCxnSpPr>
        <xdr:cNvPr id="530" name="直線コネクタ 529">
          <a:extLst>
            <a:ext uri="{FF2B5EF4-FFF2-40B4-BE49-F238E27FC236}">
              <a16:creationId xmlns:a16="http://schemas.microsoft.com/office/drawing/2014/main" id="{666D3C6F-BACA-4AD2-A2CC-1AECCF1D7BB7}"/>
            </a:ext>
          </a:extLst>
        </xdr:cNvPr>
        <xdr:cNvCxnSpPr/>
      </xdr:nvCxnSpPr>
      <xdr:spPr>
        <a:xfrm>
          <a:off x="13144500" y="5668645"/>
          <a:ext cx="790575"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93980</xdr:rowOff>
    </xdr:from>
    <xdr:to>
      <xdr:col>72</xdr:col>
      <xdr:colOff>38100</xdr:colOff>
      <xdr:row>35</xdr:row>
      <xdr:rowOff>24130</xdr:rowOff>
    </xdr:to>
    <xdr:sp macro="" textlink="">
      <xdr:nvSpPr>
        <xdr:cNvPr id="531" name="楕円 530">
          <a:extLst>
            <a:ext uri="{FF2B5EF4-FFF2-40B4-BE49-F238E27FC236}">
              <a16:creationId xmlns:a16="http://schemas.microsoft.com/office/drawing/2014/main" id="{44C480CD-DC6C-4D6D-8D66-0FFFAA4006B7}"/>
            </a:ext>
          </a:extLst>
        </xdr:cNvPr>
        <xdr:cNvSpPr/>
      </xdr:nvSpPr>
      <xdr:spPr>
        <a:xfrm>
          <a:off x="12296775" y="55994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144780</xdr:rowOff>
    </xdr:from>
    <xdr:to>
      <xdr:col>76</xdr:col>
      <xdr:colOff>114300</xdr:colOff>
      <xdr:row>34</xdr:row>
      <xdr:rowOff>160020</xdr:rowOff>
    </xdr:to>
    <xdr:cxnSp macro="">
      <xdr:nvCxnSpPr>
        <xdr:cNvPr id="532" name="直線コネクタ 531">
          <a:extLst>
            <a:ext uri="{FF2B5EF4-FFF2-40B4-BE49-F238E27FC236}">
              <a16:creationId xmlns:a16="http://schemas.microsoft.com/office/drawing/2014/main" id="{555B4210-88FF-4A2D-B1F4-552F82E853B2}"/>
            </a:ext>
          </a:extLst>
        </xdr:cNvPr>
        <xdr:cNvCxnSpPr/>
      </xdr:nvCxnSpPr>
      <xdr:spPr>
        <a:xfrm>
          <a:off x="12344400" y="5647055"/>
          <a:ext cx="8001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55880</xdr:rowOff>
    </xdr:from>
    <xdr:to>
      <xdr:col>67</xdr:col>
      <xdr:colOff>101600</xdr:colOff>
      <xdr:row>34</xdr:row>
      <xdr:rowOff>157480</xdr:rowOff>
    </xdr:to>
    <xdr:sp macro="" textlink="">
      <xdr:nvSpPr>
        <xdr:cNvPr id="533" name="楕円 532">
          <a:extLst>
            <a:ext uri="{FF2B5EF4-FFF2-40B4-BE49-F238E27FC236}">
              <a16:creationId xmlns:a16="http://schemas.microsoft.com/office/drawing/2014/main" id="{3C434558-597F-42D3-823F-29CC0D704126}"/>
            </a:ext>
          </a:extLst>
        </xdr:cNvPr>
        <xdr:cNvSpPr/>
      </xdr:nvSpPr>
      <xdr:spPr>
        <a:xfrm>
          <a:off x="11487150" y="55613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106680</xdr:rowOff>
    </xdr:from>
    <xdr:to>
      <xdr:col>71</xdr:col>
      <xdr:colOff>177800</xdr:colOff>
      <xdr:row>34</xdr:row>
      <xdr:rowOff>144780</xdr:rowOff>
    </xdr:to>
    <xdr:cxnSp macro="">
      <xdr:nvCxnSpPr>
        <xdr:cNvPr id="534" name="直線コネクタ 533">
          <a:extLst>
            <a:ext uri="{FF2B5EF4-FFF2-40B4-BE49-F238E27FC236}">
              <a16:creationId xmlns:a16="http://schemas.microsoft.com/office/drawing/2014/main" id="{8D829ABD-1FAC-4A61-AD72-A5A97D394841}"/>
            </a:ext>
          </a:extLst>
        </xdr:cNvPr>
        <xdr:cNvCxnSpPr/>
      </xdr:nvCxnSpPr>
      <xdr:spPr>
        <a:xfrm>
          <a:off x="11534775" y="5608955"/>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30497</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5205FF69-7E43-40AA-93A4-2161EA786BAB}"/>
            </a:ext>
          </a:extLst>
        </xdr:cNvPr>
        <xdr:cNvSpPr txBox="1"/>
      </xdr:nvSpPr>
      <xdr:spPr>
        <a:xfrm>
          <a:off x="13745219"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65FDE5CC-98B2-445A-8EAB-19D95BB63403}"/>
            </a:ext>
          </a:extLst>
        </xdr:cNvPr>
        <xdr:cNvSpPr txBox="1"/>
      </xdr:nvSpPr>
      <xdr:spPr>
        <a:xfrm>
          <a:off x="12964169"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140987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655FE125-E530-45A9-A1FE-8A6AEE434B53}"/>
            </a:ext>
          </a:extLst>
        </xdr:cNvPr>
        <xdr:cNvSpPr txBox="1"/>
      </xdr:nvSpPr>
      <xdr:spPr>
        <a:xfrm>
          <a:off x="12164069" y="6135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125747</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3AE151AB-3A26-4A8C-9681-B2ABCE111F72}"/>
            </a:ext>
          </a:extLst>
        </xdr:cNvPr>
        <xdr:cNvSpPr txBox="1"/>
      </xdr:nvSpPr>
      <xdr:spPr>
        <a:xfrm>
          <a:off x="113544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162577</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B022C22E-BBF8-4049-B74E-EEE5B4CA4E20}"/>
            </a:ext>
          </a:extLst>
        </xdr:cNvPr>
        <xdr:cNvSpPr txBox="1"/>
      </xdr:nvSpPr>
      <xdr:spPr>
        <a:xfrm>
          <a:off x="13745219" y="550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55897</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64C4C68C-3F0C-4446-90A4-C6AD348A9903}"/>
            </a:ext>
          </a:extLst>
        </xdr:cNvPr>
        <xdr:cNvSpPr txBox="1"/>
      </xdr:nvSpPr>
      <xdr:spPr>
        <a:xfrm>
          <a:off x="12964169" y="53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40657</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807486D4-8793-4AD5-A098-1FDAC2B6BB8E}"/>
            </a:ext>
          </a:extLst>
        </xdr:cNvPr>
        <xdr:cNvSpPr txBox="1"/>
      </xdr:nvSpPr>
      <xdr:spPr>
        <a:xfrm>
          <a:off x="12164069" y="53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2557</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2714BFF3-0A47-43AF-A14E-8DD03FF1F6B0}"/>
            </a:ext>
          </a:extLst>
        </xdr:cNvPr>
        <xdr:cNvSpPr txBox="1"/>
      </xdr:nvSpPr>
      <xdr:spPr>
        <a:xfrm>
          <a:off x="11354444" y="53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F2691BAE-EF0B-4973-982F-F7A18DA8202B}"/>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239986F0-5549-4082-BD07-FA00FC02F570}"/>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963A29B7-204D-4250-82A9-828CEB2704BC}"/>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F00B424E-EB6A-46A7-B39E-5D764321A631}"/>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9BC85885-EAA5-43B7-A2AC-C7E0A5813E78}"/>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643D1E0-BCC9-4BA9-8E12-17B2F4792167}"/>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A0DEE3BB-6D3B-41F8-926E-B4A2359991D8}"/>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403E065D-16BA-4F81-B55E-CD4069C91224}"/>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6BAAEB05-FAFB-491E-B2B5-88E76A3B037C}"/>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29CC8C48-6F4D-4C6D-8E26-C934F9FAB348}"/>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3" name="直線コネクタ 552">
          <a:extLst>
            <a:ext uri="{FF2B5EF4-FFF2-40B4-BE49-F238E27FC236}">
              <a16:creationId xmlns:a16="http://schemas.microsoft.com/office/drawing/2014/main" id="{C754B889-2E25-42F3-9A67-FDCFC8C893A2}"/>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4" name="テキスト ボックス 553">
          <a:extLst>
            <a:ext uri="{FF2B5EF4-FFF2-40B4-BE49-F238E27FC236}">
              <a16:creationId xmlns:a16="http://schemas.microsoft.com/office/drawing/2014/main" id="{BF4C24F5-25DC-4CD1-8B75-F00F9D7816FB}"/>
            </a:ext>
          </a:extLst>
        </xdr:cNvPr>
        <xdr:cNvSpPr txBox="1"/>
      </xdr:nvSpPr>
      <xdr:spPr>
        <a:xfrm>
          <a:off x="16052346" y="6763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5" name="直線コネクタ 554">
          <a:extLst>
            <a:ext uri="{FF2B5EF4-FFF2-40B4-BE49-F238E27FC236}">
              <a16:creationId xmlns:a16="http://schemas.microsoft.com/office/drawing/2014/main" id="{6BF8F544-AC5B-4A65-A14E-E04270BBF394}"/>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6" name="テキスト ボックス 555">
          <a:extLst>
            <a:ext uri="{FF2B5EF4-FFF2-40B4-BE49-F238E27FC236}">
              <a16:creationId xmlns:a16="http://schemas.microsoft.com/office/drawing/2014/main" id="{8F2768E6-7EC5-4CA2-9248-AACF2616FDC9}"/>
            </a:ext>
          </a:extLst>
        </xdr:cNvPr>
        <xdr:cNvSpPr txBox="1"/>
      </xdr:nvSpPr>
      <xdr:spPr>
        <a:xfrm>
          <a:off x="16052346" y="6456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7" name="直線コネクタ 556">
          <a:extLst>
            <a:ext uri="{FF2B5EF4-FFF2-40B4-BE49-F238E27FC236}">
              <a16:creationId xmlns:a16="http://schemas.microsoft.com/office/drawing/2014/main" id="{5EFE8D34-AFDF-4812-BE68-946A6151F676}"/>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8" name="テキスト ボックス 557">
          <a:extLst>
            <a:ext uri="{FF2B5EF4-FFF2-40B4-BE49-F238E27FC236}">
              <a16:creationId xmlns:a16="http://schemas.microsoft.com/office/drawing/2014/main" id="{CCA52EE5-62E8-4278-915D-0D67EB08CBE9}"/>
            </a:ext>
          </a:extLst>
        </xdr:cNvPr>
        <xdr:cNvSpPr txBox="1"/>
      </xdr:nvSpPr>
      <xdr:spPr>
        <a:xfrm>
          <a:off x="16052346" y="61456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9" name="直線コネクタ 558">
          <a:extLst>
            <a:ext uri="{FF2B5EF4-FFF2-40B4-BE49-F238E27FC236}">
              <a16:creationId xmlns:a16="http://schemas.microsoft.com/office/drawing/2014/main" id="{040EE66D-C0AE-4705-9E82-5F41DD7570CB}"/>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0" name="テキスト ボックス 559">
          <a:extLst>
            <a:ext uri="{FF2B5EF4-FFF2-40B4-BE49-F238E27FC236}">
              <a16:creationId xmlns:a16="http://schemas.microsoft.com/office/drawing/2014/main" id="{CB7763B9-5E77-48E0-9769-3E56528771B0}"/>
            </a:ext>
          </a:extLst>
        </xdr:cNvPr>
        <xdr:cNvSpPr txBox="1"/>
      </xdr:nvSpPr>
      <xdr:spPr>
        <a:xfrm>
          <a:off x="16052346" y="58285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1" name="直線コネクタ 560">
          <a:extLst>
            <a:ext uri="{FF2B5EF4-FFF2-40B4-BE49-F238E27FC236}">
              <a16:creationId xmlns:a16="http://schemas.microsoft.com/office/drawing/2014/main" id="{2DCAD9D0-857D-4E97-BB8A-E34F1F662D58}"/>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2" name="テキスト ボックス 561">
          <a:extLst>
            <a:ext uri="{FF2B5EF4-FFF2-40B4-BE49-F238E27FC236}">
              <a16:creationId xmlns:a16="http://schemas.microsoft.com/office/drawing/2014/main" id="{09A41CC9-E7FE-44F9-AB8D-7CD224352FF5}"/>
            </a:ext>
          </a:extLst>
        </xdr:cNvPr>
        <xdr:cNvSpPr txBox="1"/>
      </xdr:nvSpPr>
      <xdr:spPr>
        <a:xfrm>
          <a:off x="16052346" y="55178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3" name="直線コネクタ 562">
          <a:extLst>
            <a:ext uri="{FF2B5EF4-FFF2-40B4-BE49-F238E27FC236}">
              <a16:creationId xmlns:a16="http://schemas.microsoft.com/office/drawing/2014/main" id="{1EFA20C8-5B9F-4B1E-9089-7293E263C06D}"/>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4" name="テキスト ボックス 563">
          <a:extLst>
            <a:ext uri="{FF2B5EF4-FFF2-40B4-BE49-F238E27FC236}">
              <a16:creationId xmlns:a16="http://schemas.microsoft.com/office/drawing/2014/main" id="{7A727FED-9EFD-4479-80D1-5A5F689E2616}"/>
            </a:ext>
          </a:extLst>
        </xdr:cNvPr>
        <xdr:cNvSpPr txBox="1"/>
      </xdr:nvSpPr>
      <xdr:spPr>
        <a:xfrm>
          <a:off x="16052346" y="52103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82058594-AACE-415D-9CC3-A9357033817D}"/>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a:extLst>
            <a:ext uri="{FF2B5EF4-FFF2-40B4-BE49-F238E27FC236}">
              <a16:creationId xmlns:a16="http://schemas.microsoft.com/office/drawing/2014/main" id="{33520ED3-34EB-4C69-AD8E-1D49900FB914}"/>
            </a:ext>
          </a:extLst>
        </xdr:cNvPr>
        <xdr:cNvSpPr txBox="1"/>
      </xdr:nvSpPr>
      <xdr:spPr>
        <a:xfrm>
          <a:off x="16052346"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a:extLst>
            <a:ext uri="{FF2B5EF4-FFF2-40B4-BE49-F238E27FC236}">
              <a16:creationId xmlns:a16="http://schemas.microsoft.com/office/drawing/2014/main" id="{FB66495B-F526-4ADC-83B0-D50B06D4A89A}"/>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568" name="直線コネクタ 567">
          <a:extLst>
            <a:ext uri="{FF2B5EF4-FFF2-40B4-BE49-F238E27FC236}">
              <a16:creationId xmlns:a16="http://schemas.microsoft.com/office/drawing/2014/main" id="{626610DE-314A-4D3E-ADCD-6B137E75B344}"/>
            </a:ext>
          </a:extLst>
        </xdr:cNvPr>
        <xdr:cNvCxnSpPr/>
      </xdr:nvCxnSpPr>
      <xdr:spPr>
        <a:xfrm flipV="1">
          <a:off x="19954239" y="5304518"/>
          <a:ext cx="0" cy="151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69" name="【認定こども園・幼稚園・保育所】&#10;一人当たり面積最小値テキスト">
          <a:extLst>
            <a:ext uri="{FF2B5EF4-FFF2-40B4-BE49-F238E27FC236}">
              <a16:creationId xmlns:a16="http://schemas.microsoft.com/office/drawing/2014/main" id="{96E44905-9FB8-43DD-BD3D-7B698F71E173}"/>
            </a:ext>
          </a:extLst>
        </xdr:cNvPr>
        <xdr:cNvSpPr txBox="1"/>
      </xdr:nvSpPr>
      <xdr:spPr>
        <a:xfrm>
          <a:off x="19992975" y="68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70" name="直線コネクタ 569">
          <a:extLst>
            <a:ext uri="{FF2B5EF4-FFF2-40B4-BE49-F238E27FC236}">
              <a16:creationId xmlns:a16="http://schemas.microsoft.com/office/drawing/2014/main" id="{2CE51278-32F8-449A-B6B1-F271B6CCC59E}"/>
            </a:ext>
          </a:extLst>
        </xdr:cNvPr>
        <xdr:cNvCxnSpPr/>
      </xdr:nvCxnSpPr>
      <xdr:spPr>
        <a:xfrm>
          <a:off x="19878675" y="681717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71" name="【認定こども園・幼稚園・保育所】&#10;一人当たり面積最大値テキスト">
          <a:extLst>
            <a:ext uri="{FF2B5EF4-FFF2-40B4-BE49-F238E27FC236}">
              <a16:creationId xmlns:a16="http://schemas.microsoft.com/office/drawing/2014/main" id="{BE1E91D3-C537-4CD6-A93D-CFBC64E2B1FA}"/>
            </a:ext>
          </a:extLst>
        </xdr:cNvPr>
        <xdr:cNvSpPr txBox="1"/>
      </xdr:nvSpPr>
      <xdr:spPr>
        <a:xfrm>
          <a:off x="19992975" y="5089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72" name="直線コネクタ 571">
          <a:extLst>
            <a:ext uri="{FF2B5EF4-FFF2-40B4-BE49-F238E27FC236}">
              <a16:creationId xmlns:a16="http://schemas.microsoft.com/office/drawing/2014/main" id="{2667D867-860E-45DA-9789-8A8CEFFF97ED}"/>
            </a:ext>
          </a:extLst>
        </xdr:cNvPr>
        <xdr:cNvCxnSpPr/>
      </xdr:nvCxnSpPr>
      <xdr:spPr>
        <a:xfrm>
          <a:off x="19878675" y="53045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26505</xdr:rowOff>
    </xdr:from>
    <xdr:ext cx="469744" cy="259045"/>
    <xdr:sp macro="" textlink="">
      <xdr:nvSpPr>
        <xdr:cNvPr id="573" name="【認定こども園・幼稚園・保育所】&#10;一人当たり面積平均値テキスト">
          <a:extLst>
            <a:ext uri="{FF2B5EF4-FFF2-40B4-BE49-F238E27FC236}">
              <a16:creationId xmlns:a16="http://schemas.microsoft.com/office/drawing/2014/main" id="{EE4E3A9C-DAE5-48DC-B92E-0BF93C6F506A}"/>
            </a:ext>
          </a:extLst>
        </xdr:cNvPr>
        <xdr:cNvSpPr txBox="1"/>
      </xdr:nvSpPr>
      <xdr:spPr>
        <a:xfrm>
          <a:off x="19992975" y="6344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3628</xdr:rowOff>
    </xdr:from>
    <xdr:to>
      <xdr:col>116</xdr:col>
      <xdr:colOff>114300</xdr:colOff>
      <xdr:row>40</xdr:row>
      <xdr:rowOff>105228</xdr:rowOff>
    </xdr:to>
    <xdr:sp macro="" textlink="">
      <xdr:nvSpPr>
        <xdr:cNvPr id="574" name="フローチャート: 判断 573">
          <a:extLst>
            <a:ext uri="{FF2B5EF4-FFF2-40B4-BE49-F238E27FC236}">
              <a16:creationId xmlns:a16="http://schemas.microsoft.com/office/drawing/2014/main" id="{746859B9-052A-4C14-BE3E-0672F5E2D386}"/>
            </a:ext>
          </a:extLst>
        </xdr:cNvPr>
        <xdr:cNvSpPr/>
      </xdr:nvSpPr>
      <xdr:spPr>
        <a:xfrm>
          <a:off x="19897725" y="64838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164193</xdr:rowOff>
    </xdr:from>
    <xdr:to>
      <xdr:col>112</xdr:col>
      <xdr:colOff>38100</xdr:colOff>
      <xdr:row>40</xdr:row>
      <xdr:rowOff>94343</xdr:rowOff>
    </xdr:to>
    <xdr:sp macro="" textlink="">
      <xdr:nvSpPr>
        <xdr:cNvPr id="575" name="フローチャート: 判断 574">
          <a:extLst>
            <a:ext uri="{FF2B5EF4-FFF2-40B4-BE49-F238E27FC236}">
              <a16:creationId xmlns:a16="http://schemas.microsoft.com/office/drawing/2014/main" id="{D1902189-DB14-4130-9D6E-9A9FD00A993C}"/>
            </a:ext>
          </a:extLst>
        </xdr:cNvPr>
        <xdr:cNvSpPr/>
      </xdr:nvSpPr>
      <xdr:spPr>
        <a:xfrm>
          <a:off x="19154775" y="647609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153307</xdr:rowOff>
    </xdr:from>
    <xdr:to>
      <xdr:col>107</xdr:col>
      <xdr:colOff>101600</xdr:colOff>
      <xdr:row>40</xdr:row>
      <xdr:rowOff>83457</xdr:rowOff>
    </xdr:to>
    <xdr:sp macro="" textlink="">
      <xdr:nvSpPr>
        <xdr:cNvPr id="576" name="フローチャート: 判断 575">
          <a:extLst>
            <a:ext uri="{FF2B5EF4-FFF2-40B4-BE49-F238E27FC236}">
              <a16:creationId xmlns:a16="http://schemas.microsoft.com/office/drawing/2014/main" id="{E42B9A7B-D4E7-4811-8A01-4B60FDE7308A}"/>
            </a:ext>
          </a:extLst>
        </xdr:cNvPr>
        <xdr:cNvSpPr/>
      </xdr:nvSpPr>
      <xdr:spPr>
        <a:xfrm>
          <a:off x="18345150" y="646838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153307</xdr:rowOff>
    </xdr:from>
    <xdr:to>
      <xdr:col>102</xdr:col>
      <xdr:colOff>165100</xdr:colOff>
      <xdr:row>40</xdr:row>
      <xdr:rowOff>83457</xdr:rowOff>
    </xdr:to>
    <xdr:sp macro="" textlink="">
      <xdr:nvSpPr>
        <xdr:cNvPr id="577" name="フローチャート: 判断 576">
          <a:extLst>
            <a:ext uri="{FF2B5EF4-FFF2-40B4-BE49-F238E27FC236}">
              <a16:creationId xmlns:a16="http://schemas.microsoft.com/office/drawing/2014/main" id="{1145F327-B31F-4BCA-BEA7-BC634D5363E9}"/>
            </a:ext>
          </a:extLst>
        </xdr:cNvPr>
        <xdr:cNvSpPr/>
      </xdr:nvSpPr>
      <xdr:spPr>
        <a:xfrm>
          <a:off x="17554575" y="64683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131535</xdr:rowOff>
    </xdr:from>
    <xdr:to>
      <xdr:col>98</xdr:col>
      <xdr:colOff>38100</xdr:colOff>
      <xdr:row>40</xdr:row>
      <xdr:rowOff>61685</xdr:rowOff>
    </xdr:to>
    <xdr:sp macro="" textlink="">
      <xdr:nvSpPr>
        <xdr:cNvPr id="578" name="フローチャート: 判断 577">
          <a:extLst>
            <a:ext uri="{FF2B5EF4-FFF2-40B4-BE49-F238E27FC236}">
              <a16:creationId xmlns:a16="http://schemas.microsoft.com/office/drawing/2014/main" id="{0195E4C5-1961-4DF2-ACF0-8128318E9B05}"/>
            </a:ext>
          </a:extLst>
        </xdr:cNvPr>
        <xdr:cNvSpPr/>
      </xdr:nvSpPr>
      <xdr:spPr>
        <a:xfrm>
          <a:off x="16754475" y="64466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6457173F-F17C-45AD-8A6F-6B150035E463}"/>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8489B246-9C1B-4B56-9B0F-9130D86F2448}"/>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E6392C81-4393-4AF4-8041-D6568D37ACD7}"/>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38D59BA7-FEE6-4E5A-8C35-8703FCD53A92}"/>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164AC002-2FBA-4856-9643-EF426E660AEE}"/>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49893</xdr:rowOff>
    </xdr:from>
    <xdr:to>
      <xdr:col>116</xdr:col>
      <xdr:colOff>114300</xdr:colOff>
      <xdr:row>41</xdr:row>
      <xdr:rowOff>151493</xdr:rowOff>
    </xdr:to>
    <xdr:sp macro="" textlink="">
      <xdr:nvSpPr>
        <xdr:cNvPr id="584" name="楕円 583">
          <a:extLst>
            <a:ext uri="{FF2B5EF4-FFF2-40B4-BE49-F238E27FC236}">
              <a16:creationId xmlns:a16="http://schemas.microsoft.com/office/drawing/2014/main" id="{194058C4-714C-4D08-8122-0F3D658DDB41}"/>
            </a:ext>
          </a:extLst>
        </xdr:cNvPr>
        <xdr:cNvSpPr/>
      </xdr:nvSpPr>
      <xdr:spPr>
        <a:xfrm>
          <a:off x="19897725" y="6685643"/>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136270</xdr:rowOff>
    </xdr:from>
    <xdr:ext cx="469744" cy="259045"/>
    <xdr:sp macro="" textlink="">
      <xdr:nvSpPr>
        <xdr:cNvPr id="585" name="【認定こども園・幼稚園・保育所】&#10;一人当たり面積該当値テキスト">
          <a:extLst>
            <a:ext uri="{FF2B5EF4-FFF2-40B4-BE49-F238E27FC236}">
              <a16:creationId xmlns:a16="http://schemas.microsoft.com/office/drawing/2014/main" id="{E6864479-8849-4E89-9F55-E0FE3EC24D8A}"/>
            </a:ext>
          </a:extLst>
        </xdr:cNvPr>
        <xdr:cNvSpPr txBox="1"/>
      </xdr:nvSpPr>
      <xdr:spPr>
        <a:xfrm>
          <a:off x="19992975" y="661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39007</xdr:rowOff>
    </xdr:from>
    <xdr:to>
      <xdr:col>112</xdr:col>
      <xdr:colOff>38100</xdr:colOff>
      <xdr:row>41</xdr:row>
      <xdr:rowOff>140607</xdr:rowOff>
    </xdr:to>
    <xdr:sp macro="" textlink="">
      <xdr:nvSpPr>
        <xdr:cNvPr id="586" name="楕円 585">
          <a:extLst>
            <a:ext uri="{FF2B5EF4-FFF2-40B4-BE49-F238E27FC236}">
              <a16:creationId xmlns:a16="http://schemas.microsoft.com/office/drawing/2014/main" id="{386CF177-CD71-4D87-9FB6-C464AE198FAD}"/>
            </a:ext>
          </a:extLst>
        </xdr:cNvPr>
        <xdr:cNvSpPr/>
      </xdr:nvSpPr>
      <xdr:spPr>
        <a:xfrm>
          <a:off x="19154775" y="667793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89807</xdr:rowOff>
    </xdr:from>
    <xdr:to>
      <xdr:col>116</xdr:col>
      <xdr:colOff>63500</xdr:colOff>
      <xdr:row>41</xdr:row>
      <xdr:rowOff>100693</xdr:rowOff>
    </xdr:to>
    <xdr:cxnSp macro="">
      <xdr:nvCxnSpPr>
        <xdr:cNvPr id="587" name="直線コネクタ 586">
          <a:extLst>
            <a:ext uri="{FF2B5EF4-FFF2-40B4-BE49-F238E27FC236}">
              <a16:creationId xmlns:a16="http://schemas.microsoft.com/office/drawing/2014/main" id="{D24C2B12-47EE-4E45-AFF0-15CF567827C8}"/>
            </a:ext>
          </a:extLst>
        </xdr:cNvPr>
        <xdr:cNvCxnSpPr/>
      </xdr:nvCxnSpPr>
      <xdr:spPr>
        <a:xfrm>
          <a:off x="19202400" y="6725557"/>
          <a:ext cx="752475"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39007</xdr:rowOff>
    </xdr:from>
    <xdr:to>
      <xdr:col>107</xdr:col>
      <xdr:colOff>101600</xdr:colOff>
      <xdr:row>41</xdr:row>
      <xdr:rowOff>140607</xdr:rowOff>
    </xdr:to>
    <xdr:sp macro="" textlink="">
      <xdr:nvSpPr>
        <xdr:cNvPr id="588" name="楕円 587">
          <a:extLst>
            <a:ext uri="{FF2B5EF4-FFF2-40B4-BE49-F238E27FC236}">
              <a16:creationId xmlns:a16="http://schemas.microsoft.com/office/drawing/2014/main" id="{28154604-9DBC-482F-8AAE-01CAF9EC57C1}"/>
            </a:ext>
          </a:extLst>
        </xdr:cNvPr>
        <xdr:cNvSpPr/>
      </xdr:nvSpPr>
      <xdr:spPr>
        <a:xfrm>
          <a:off x="18345150" y="667793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89807</xdr:rowOff>
    </xdr:from>
    <xdr:to>
      <xdr:col>111</xdr:col>
      <xdr:colOff>177800</xdr:colOff>
      <xdr:row>41</xdr:row>
      <xdr:rowOff>89807</xdr:rowOff>
    </xdr:to>
    <xdr:cxnSp macro="">
      <xdr:nvCxnSpPr>
        <xdr:cNvPr id="589" name="直線コネクタ 588">
          <a:extLst>
            <a:ext uri="{FF2B5EF4-FFF2-40B4-BE49-F238E27FC236}">
              <a16:creationId xmlns:a16="http://schemas.microsoft.com/office/drawing/2014/main" id="{F98C2C3E-A4AF-4495-A723-A66D146D944A}"/>
            </a:ext>
          </a:extLst>
        </xdr:cNvPr>
        <xdr:cNvCxnSpPr/>
      </xdr:nvCxnSpPr>
      <xdr:spPr>
        <a:xfrm>
          <a:off x="18392775" y="672555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39007</xdr:rowOff>
    </xdr:from>
    <xdr:to>
      <xdr:col>102</xdr:col>
      <xdr:colOff>165100</xdr:colOff>
      <xdr:row>41</xdr:row>
      <xdr:rowOff>140607</xdr:rowOff>
    </xdr:to>
    <xdr:sp macro="" textlink="">
      <xdr:nvSpPr>
        <xdr:cNvPr id="590" name="楕円 589">
          <a:extLst>
            <a:ext uri="{FF2B5EF4-FFF2-40B4-BE49-F238E27FC236}">
              <a16:creationId xmlns:a16="http://schemas.microsoft.com/office/drawing/2014/main" id="{5CC8592E-FD3E-434A-BEEF-704C2816B9B4}"/>
            </a:ext>
          </a:extLst>
        </xdr:cNvPr>
        <xdr:cNvSpPr/>
      </xdr:nvSpPr>
      <xdr:spPr>
        <a:xfrm>
          <a:off x="17554575" y="667793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89807</xdr:rowOff>
    </xdr:from>
    <xdr:to>
      <xdr:col>107</xdr:col>
      <xdr:colOff>50800</xdr:colOff>
      <xdr:row>41</xdr:row>
      <xdr:rowOff>89807</xdr:rowOff>
    </xdr:to>
    <xdr:cxnSp macro="">
      <xdr:nvCxnSpPr>
        <xdr:cNvPr id="591" name="直線コネクタ 590">
          <a:extLst>
            <a:ext uri="{FF2B5EF4-FFF2-40B4-BE49-F238E27FC236}">
              <a16:creationId xmlns:a16="http://schemas.microsoft.com/office/drawing/2014/main" id="{4B6C4274-DE0D-405F-BE0E-4E7E038C7681}"/>
            </a:ext>
          </a:extLst>
        </xdr:cNvPr>
        <xdr:cNvCxnSpPr/>
      </xdr:nvCxnSpPr>
      <xdr:spPr>
        <a:xfrm>
          <a:off x="17602200" y="6725557"/>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39007</xdr:rowOff>
    </xdr:from>
    <xdr:to>
      <xdr:col>98</xdr:col>
      <xdr:colOff>38100</xdr:colOff>
      <xdr:row>41</xdr:row>
      <xdr:rowOff>140607</xdr:rowOff>
    </xdr:to>
    <xdr:sp macro="" textlink="">
      <xdr:nvSpPr>
        <xdr:cNvPr id="592" name="楕円 591">
          <a:extLst>
            <a:ext uri="{FF2B5EF4-FFF2-40B4-BE49-F238E27FC236}">
              <a16:creationId xmlns:a16="http://schemas.microsoft.com/office/drawing/2014/main" id="{39E1C53F-709E-4F31-BC85-7F0ED31CDC01}"/>
            </a:ext>
          </a:extLst>
        </xdr:cNvPr>
        <xdr:cNvSpPr/>
      </xdr:nvSpPr>
      <xdr:spPr>
        <a:xfrm>
          <a:off x="16754475" y="667793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89807</xdr:rowOff>
    </xdr:from>
    <xdr:to>
      <xdr:col>102</xdr:col>
      <xdr:colOff>114300</xdr:colOff>
      <xdr:row>41</xdr:row>
      <xdr:rowOff>89807</xdr:rowOff>
    </xdr:to>
    <xdr:cxnSp macro="">
      <xdr:nvCxnSpPr>
        <xdr:cNvPr id="593" name="直線コネクタ 592">
          <a:extLst>
            <a:ext uri="{FF2B5EF4-FFF2-40B4-BE49-F238E27FC236}">
              <a16:creationId xmlns:a16="http://schemas.microsoft.com/office/drawing/2014/main" id="{F4BEB431-E481-4BF5-AF37-8F4BA523C2F7}"/>
            </a:ext>
          </a:extLst>
        </xdr:cNvPr>
        <xdr:cNvCxnSpPr/>
      </xdr:nvCxnSpPr>
      <xdr:spPr>
        <a:xfrm>
          <a:off x="16802100" y="672555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110870</xdr:rowOff>
    </xdr:from>
    <xdr:ext cx="469744" cy="259045"/>
    <xdr:sp macro="" textlink="">
      <xdr:nvSpPr>
        <xdr:cNvPr id="594" name="n_1aveValue【認定こども園・幼稚園・保育所】&#10;一人当たり面積">
          <a:extLst>
            <a:ext uri="{FF2B5EF4-FFF2-40B4-BE49-F238E27FC236}">
              <a16:creationId xmlns:a16="http://schemas.microsoft.com/office/drawing/2014/main" id="{5E37EE82-088A-4ED7-A3EB-323C9E55B058}"/>
            </a:ext>
          </a:extLst>
        </xdr:cNvPr>
        <xdr:cNvSpPr txBox="1"/>
      </xdr:nvSpPr>
      <xdr:spPr>
        <a:xfrm>
          <a:off x="18983402" y="626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99984</xdr:rowOff>
    </xdr:from>
    <xdr:ext cx="469744" cy="259045"/>
    <xdr:sp macro="" textlink="">
      <xdr:nvSpPr>
        <xdr:cNvPr id="595" name="n_2aveValue【認定こども園・幼稚園・保育所】&#10;一人当たり面積">
          <a:extLst>
            <a:ext uri="{FF2B5EF4-FFF2-40B4-BE49-F238E27FC236}">
              <a16:creationId xmlns:a16="http://schemas.microsoft.com/office/drawing/2014/main" id="{17B50C5D-B036-4252-A15A-97C22A0926BB}"/>
            </a:ext>
          </a:extLst>
        </xdr:cNvPr>
        <xdr:cNvSpPr txBox="1"/>
      </xdr:nvSpPr>
      <xdr:spPr>
        <a:xfrm>
          <a:off x="181833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99984</xdr:rowOff>
    </xdr:from>
    <xdr:ext cx="469744" cy="259045"/>
    <xdr:sp macro="" textlink="">
      <xdr:nvSpPr>
        <xdr:cNvPr id="596" name="n_3aveValue【認定こども園・幼稚園・保育所】&#10;一人当たり面積">
          <a:extLst>
            <a:ext uri="{FF2B5EF4-FFF2-40B4-BE49-F238E27FC236}">
              <a16:creationId xmlns:a16="http://schemas.microsoft.com/office/drawing/2014/main" id="{F2144186-E027-4AA1-93D6-2D6733D9B589}"/>
            </a:ext>
          </a:extLst>
        </xdr:cNvPr>
        <xdr:cNvSpPr txBox="1"/>
      </xdr:nvSpPr>
      <xdr:spPr>
        <a:xfrm>
          <a:off x="17383202" y="625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78212</xdr:rowOff>
    </xdr:from>
    <xdr:ext cx="469744" cy="259045"/>
    <xdr:sp macro="" textlink="">
      <xdr:nvSpPr>
        <xdr:cNvPr id="597" name="n_4aveValue【認定こども園・幼稚園・保育所】&#10;一人当たり面積">
          <a:extLst>
            <a:ext uri="{FF2B5EF4-FFF2-40B4-BE49-F238E27FC236}">
              <a16:creationId xmlns:a16="http://schemas.microsoft.com/office/drawing/2014/main" id="{E80B7523-5F07-4B9D-B52D-DB13789C49FE}"/>
            </a:ext>
          </a:extLst>
        </xdr:cNvPr>
        <xdr:cNvSpPr txBox="1"/>
      </xdr:nvSpPr>
      <xdr:spPr>
        <a:xfrm>
          <a:off x="16592627" y="623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131734</xdr:rowOff>
    </xdr:from>
    <xdr:ext cx="469744" cy="259045"/>
    <xdr:sp macro="" textlink="">
      <xdr:nvSpPr>
        <xdr:cNvPr id="598" name="n_1mainValue【認定こども園・幼稚園・保育所】&#10;一人当たり面積">
          <a:extLst>
            <a:ext uri="{FF2B5EF4-FFF2-40B4-BE49-F238E27FC236}">
              <a16:creationId xmlns:a16="http://schemas.microsoft.com/office/drawing/2014/main" id="{F0095343-6343-496D-AA04-47967B56170D}"/>
            </a:ext>
          </a:extLst>
        </xdr:cNvPr>
        <xdr:cNvSpPr txBox="1"/>
      </xdr:nvSpPr>
      <xdr:spPr>
        <a:xfrm>
          <a:off x="18983402" y="677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131734</xdr:rowOff>
    </xdr:from>
    <xdr:ext cx="469744" cy="259045"/>
    <xdr:sp macro="" textlink="">
      <xdr:nvSpPr>
        <xdr:cNvPr id="599" name="n_2mainValue【認定こども園・幼稚園・保育所】&#10;一人当たり面積">
          <a:extLst>
            <a:ext uri="{FF2B5EF4-FFF2-40B4-BE49-F238E27FC236}">
              <a16:creationId xmlns:a16="http://schemas.microsoft.com/office/drawing/2014/main" id="{EB5A90B2-6526-47E8-84C9-16E213898414}"/>
            </a:ext>
          </a:extLst>
        </xdr:cNvPr>
        <xdr:cNvSpPr txBox="1"/>
      </xdr:nvSpPr>
      <xdr:spPr>
        <a:xfrm>
          <a:off x="18183302" y="677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131734</xdr:rowOff>
    </xdr:from>
    <xdr:ext cx="469744" cy="259045"/>
    <xdr:sp macro="" textlink="">
      <xdr:nvSpPr>
        <xdr:cNvPr id="600" name="n_3mainValue【認定こども園・幼稚園・保育所】&#10;一人当たり面積">
          <a:extLst>
            <a:ext uri="{FF2B5EF4-FFF2-40B4-BE49-F238E27FC236}">
              <a16:creationId xmlns:a16="http://schemas.microsoft.com/office/drawing/2014/main" id="{51A65C79-50CD-4D51-AE41-637AA4EBDD27}"/>
            </a:ext>
          </a:extLst>
        </xdr:cNvPr>
        <xdr:cNvSpPr txBox="1"/>
      </xdr:nvSpPr>
      <xdr:spPr>
        <a:xfrm>
          <a:off x="17383202" y="677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131734</xdr:rowOff>
    </xdr:from>
    <xdr:ext cx="469744" cy="259045"/>
    <xdr:sp macro="" textlink="">
      <xdr:nvSpPr>
        <xdr:cNvPr id="601" name="n_4mainValue【認定こども園・幼稚園・保育所】&#10;一人当たり面積">
          <a:extLst>
            <a:ext uri="{FF2B5EF4-FFF2-40B4-BE49-F238E27FC236}">
              <a16:creationId xmlns:a16="http://schemas.microsoft.com/office/drawing/2014/main" id="{1CA22D53-E58D-4F10-9B91-A02DC4049416}"/>
            </a:ext>
          </a:extLst>
        </xdr:cNvPr>
        <xdr:cNvSpPr txBox="1"/>
      </xdr:nvSpPr>
      <xdr:spPr>
        <a:xfrm>
          <a:off x="16592627" y="677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61930826-78F2-4BC3-890B-FC215614EB31}"/>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87ABB636-1298-4E74-A777-B82EFE5291C9}"/>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297087B5-5588-463E-BB8D-FE0EBAA8849D}"/>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6B584818-C98C-4333-9EAA-05F85272454E}"/>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AF47F9F1-F808-4D13-88B8-36A2DCB01CDC}"/>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B750A9F1-D781-485E-997A-067683425769}"/>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D078F95D-2060-4AFE-A687-0B379BECAFF3}"/>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14BA730E-7D36-4337-B56B-790744F51846}"/>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E4CB7466-8F6E-4FC4-A68E-F5E09890145B}"/>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A4A05D46-9263-4E73-9AA7-F89FECBBEA00}"/>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2" name="テキスト ボックス 611">
          <a:extLst>
            <a:ext uri="{FF2B5EF4-FFF2-40B4-BE49-F238E27FC236}">
              <a16:creationId xmlns:a16="http://schemas.microsoft.com/office/drawing/2014/main" id="{46738B4C-7669-4F7A-899A-672F51446CFD}"/>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13" name="直線コネクタ 612">
          <a:extLst>
            <a:ext uri="{FF2B5EF4-FFF2-40B4-BE49-F238E27FC236}">
              <a16:creationId xmlns:a16="http://schemas.microsoft.com/office/drawing/2014/main" id="{9A359EED-F95C-4A53-94D7-C54F821AA15B}"/>
            </a:ext>
          </a:extLst>
        </xdr:cNvPr>
        <xdr:cNvCxnSpPr/>
      </xdr:nvCxnSpPr>
      <xdr:spPr>
        <a:xfrm>
          <a:off x="11210925" y="103632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614" name="テキスト ボックス 613">
          <a:extLst>
            <a:ext uri="{FF2B5EF4-FFF2-40B4-BE49-F238E27FC236}">
              <a16:creationId xmlns:a16="http://schemas.microsoft.com/office/drawing/2014/main" id="{FBDC5641-76BA-419C-95BF-6D816568BE5C}"/>
            </a:ext>
          </a:extLst>
        </xdr:cNvPr>
        <xdr:cNvSpPr txBox="1"/>
      </xdr:nvSpPr>
      <xdr:spPr>
        <a:xfrm>
          <a:off x="10845966"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15" name="直線コネクタ 614">
          <a:extLst>
            <a:ext uri="{FF2B5EF4-FFF2-40B4-BE49-F238E27FC236}">
              <a16:creationId xmlns:a16="http://schemas.microsoft.com/office/drawing/2014/main" id="{9B13B083-B4FE-4A77-9CBC-86B38A66467F}"/>
            </a:ext>
          </a:extLst>
        </xdr:cNvPr>
        <xdr:cNvCxnSpPr/>
      </xdr:nvCxnSpPr>
      <xdr:spPr>
        <a:xfrm>
          <a:off x="11210925" y="99345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16" name="テキスト ボックス 615">
          <a:extLst>
            <a:ext uri="{FF2B5EF4-FFF2-40B4-BE49-F238E27FC236}">
              <a16:creationId xmlns:a16="http://schemas.microsoft.com/office/drawing/2014/main" id="{34B43CA1-DF06-423A-8A48-7E963004CA16}"/>
            </a:ext>
          </a:extLst>
        </xdr:cNvPr>
        <xdr:cNvSpPr txBox="1"/>
      </xdr:nvSpPr>
      <xdr:spPr>
        <a:xfrm>
          <a:off x="10845966"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17" name="直線コネクタ 616">
          <a:extLst>
            <a:ext uri="{FF2B5EF4-FFF2-40B4-BE49-F238E27FC236}">
              <a16:creationId xmlns:a16="http://schemas.microsoft.com/office/drawing/2014/main" id="{127E5DB8-92AB-4FE9-84AE-40101D49F7DF}"/>
            </a:ext>
          </a:extLst>
        </xdr:cNvPr>
        <xdr:cNvCxnSpPr/>
      </xdr:nvCxnSpPr>
      <xdr:spPr>
        <a:xfrm>
          <a:off x="11210925" y="95059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18" name="テキスト ボックス 617">
          <a:extLst>
            <a:ext uri="{FF2B5EF4-FFF2-40B4-BE49-F238E27FC236}">
              <a16:creationId xmlns:a16="http://schemas.microsoft.com/office/drawing/2014/main" id="{18EA77F6-36E7-4DBD-BE1A-D188B6414108}"/>
            </a:ext>
          </a:extLst>
        </xdr:cNvPr>
        <xdr:cNvSpPr txBox="1"/>
      </xdr:nvSpPr>
      <xdr:spPr>
        <a:xfrm>
          <a:off x="10845966"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19" name="直線コネクタ 618">
          <a:extLst>
            <a:ext uri="{FF2B5EF4-FFF2-40B4-BE49-F238E27FC236}">
              <a16:creationId xmlns:a16="http://schemas.microsoft.com/office/drawing/2014/main" id="{9994FD12-96B6-4BA2-B0CB-530490F6805E}"/>
            </a:ext>
          </a:extLst>
        </xdr:cNvPr>
        <xdr:cNvCxnSpPr/>
      </xdr:nvCxnSpPr>
      <xdr:spPr>
        <a:xfrm>
          <a:off x="11210925" y="9067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0" name="テキスト ボックス 619">
          <a:extLst>
            <a:ext uri="{FF2B5EF4-FFF2-40B4-BE49-F238E27FC236}">
              <a16:creationId xmlns:a16="http://schemas.microsoft.com/office/drawing/2014/main" id="{49EA24B1-1712-4463-899B-23BEAD10A27A}"/>
            </a:ext>
          </a:extLst>
        </xdr:cNvPr>
        <xdr:cNvSpPr txBox="1"/>
      </xdr:nvSpPr>
      <xdr:spPr>
        <a:xfrm>
          <a:off x="10845966"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C90CFCFD-E88D-4D85-A543-5C0229615612}"/>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2" name="テキスト ボックス 621">
          <a:extLst>
            <a:ext uri="{FF2B5EF4-FFF2-40B4-BE49-F238E27FC236}">
              <a16:creationId xmlns:a16="http://schemas.microsoft.com/office/drawing/2014/main" id="{97443E3A-0102-4107-8A9F-21188B477A95}"/>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3" name="【学校施設】&#10;有形固定資産減価償却率グラフ枠">
          <a:extLst>
            <a:ext uri="{FF2B5EF4-FFF2-40B4-BE49-F238E27FC236}">
              <a16:creationId xmlns:a16="http://schemas.microsoft.com/office/drawing/2014/main" id="{5DFCEA63-4ADC-4FD2-BF8C-D44F43434FE3}"/>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123444</xdr:rowOff>
    </xdr:from>
    <xdr:to>
      <xdr:col>85</xdr:col>
      <xdr:colOff>126364</xdr:colOff>
      <xdr:row>63</xdr:row>
      <xdr:rowOff>43434</xdr:rowOff>
    </xdr:to>
    <xdr:cxnSp macro="">
      <xdr:nvCxnSpPr>
        <xdr:cNvPr id="624" name="直線コネクタ 623">
          <a:extLst>
            <a:ext uri="{FF2B5EF4-FFF2-40B4-BE49-F238E27FC236}">
              <a16:creationId xmlns:a16="http://schemas.microsoft.com/office/drawing/2014/main" id="{301D497B-A30E-43AA-BBAF-3BEFEAD04A20}"/>
            </a:ext>
          </a:extLst>
        </xdr:cNvPr>
        <xdr:cNvCxnSpPr/>
      </xdr:nvCxnSpPr>
      <xdr:spPr>
        <a:xfrm flipV="1">
          <a:off x="14696439" y="9194419"/>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625" name="【学校施設】&#10;有形固定資産減価償却率最小値テキスト">
          <a:extLst>
            <a:ext uri="{FF2B5EF4-FFF2-40B4-BE49-F238E27FC236}">
              <a16:creationId xmlns:a16="http://schemas.microsoft.com/office/drawing/2014/main" id="{6BC69EA1-C169-4309-A728-3952D3160DD0}"/>
            </a:ext>
          </a:extLst>
        </xdr:cNvPr>
        <xdr:cNvSpPr txBox="1"/>
      </xdr:nvSpPr>
      <xdr:spPr>
        <a:xfrm>
          <a:off x="14735175" y="1025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626" name="直線コネクタ 625">
          <a:extLst>
            <a:ext uri="{FF2B5EF4-FFF2-40B4-BE49-F238E27FC236}">
              <a16:creationId xmlns:a16="http://schemas.microsoft.com/office/drawing/2014/main" id="{22192209-C9F6-4E94-8C02-1FFCD9626EAA}"/>
            </a:ext>
          </a:extLst>
        </xdr:cNvPr>
        <xdr:cNvCxnSpPr/>
      </xdr:nvCxnSpPr>
      <xdr:spPr>
        <a:xfrm>
          <a:off x="14611350" y="102478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70121</xdr:rowOff>
    </xdr:from>
    <xdr:ext cx="405111" cy="259045"/>
    <xdr:sp macro="" textlink="">
      <xdr:nvSpPr>
        <xdr:cNvPr id="627" name="【学校施設】&#10;有形固定資産減価償却率最大値テキスト">
          <a:extLst>
            <a:ext uri="{FF2B5EF4-FFF2-40B4-BE49-F238E27FC236}">
              <a16:creationId xmlns:a16="http://schemas.microsoft.com/office/drawing/2014/main" id="{4C2A8140-8A0A-4FA7-9F58-0D8C6A97C22F}"/>
            </a:ext>
          </a:extLst>
        </xdr:cNvPr>
        <xdr:cNvSpPr txBox="1"/>
      </xdr:nvSpPr>
      <xdr:spPr>
        <a:xfrm>
          <a:off x="14735175" y="897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123444</xdr:rowOff>
    </xdr:from>
    <xdr:to>
      <xdr:col>86</xdr:col>
      <xdr:colOff>25400</xdr:colOff>
      <xdr:row>56</xdr:row>
      <xdr:rowOff>123444</xdr:rowOff>
    </xdr:to>
    <xdr:cxnSp macro="">
      <xdr:nvCxnSpPr>
        <xdr:cNvPr id="628" name="直線コネクタ 627">
          <a:extLst>
            <a:ext uri="{FF2B5EF4-FFF2-40B4-BE49-F238E27FC236}">
              <a16:creationId xmlns:a16="http://schemas.microsoft.com/office/drawing/2014/main" id="{E3486FE6-B46E-4FD1-B863-4855885F2D2D}"/>
            </a:ext>
          </a:extLst>
        </xdr:cNvPr>
        <xdr:cNvCxnSpPr/>
      </xdr:nvCxnSpPr>
      <xdr:spPr>
        <a:xfrm>
          <a:off x="14611350" y="919441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5351</xdr:rowOff>
    </xdr:from>
    <xdr:ext cx="405111" cy="259045"/>
    <xdr:sp macro="" textlink="">
      <xdr:nvSpPr>
        <xdr:cNvPr id="629" name="【学校施設】&#10;有形固定資産減価償却率平均値テキスト">
          <a:extLst>
            <a:ext uri="{FF2B5EF4-FFF2-40B4-BE49-F238E27FC236}">
              <a16:creationId xmlns:a16="http://schemas.microsoft.com/office/drawing/2014/main" id="{E9869782-4CFF-4BC0-8F29-7F605A3C2E9E}"/>
            </a:ext>
          </a:extLst>
        </xdr:cNvPr>
        <xdr:cNvSpPr txBox="1"/>
      </xdr:nvSpPr>
      <xdr:spPr>
        <a:xfrm>
          <a:off x="14735175" y="97240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630" name="フローチャート: 判断 629">
          <a:extLst>
            <a:ext uri="{FF2B5EF4-FFF2-40B4-BE49-F238E27FC236}">
              <a16:creationId xmlns:a16="http://schemas.microsoft.com/office/drawing/2014/main" id="{22B9F151-6AB3-46C1-95F0-7DC082422793}"/>
            </a:ext>
          </a:extLst>
        </xdr:cNvPr>
        <xdr:cNvSpPr/>
      </xdr:nvSpPr>
      <xdr:spPr>
        <a:xfrm>
          <a:off x="14649450" y="974559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170942</xdr:rowOff>
    </xdr:from>
    <xdr:to>
      <xdr:col>81</xdr:col>
      <xdr:colOff>101600</xdr:colOff>
      <xdr:row>60</xdr:row>
      <xdr:rowOff>101092</xdr:rowOff>
    </xdr:to>
    <xdr:sp macro="" textlink="">
      <xdr:nvSpPr>
        <xdr:cNvPr id="631" name="フローチャート: 判断 630">
          <a:extLst>
            <a:ext uri="{FF2B5EF4-FFF2-40B4-BE49-F238E27FC236}">
              <a16:creationId xmlns:a16="http://schemas.microsoft.com/office/drawing/2014/main" id="{AD5EEC8F-1D9D-4572-8175-707FBED4A662}"/>
            </a:ext>
          </a:extLst>
        </xdr:cNvPr>
        <xdr:cNvSpPr/>
      </xdr:nvSpPr>
      <xdr:spPr>
        <a:xfrm>
          <a:off x="13887450" y="971499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632" name="フローチャート: 判断 631">
          <a:extLst>
            <a:ext uri="{FF2B5EF4-FFF2-40B4-BE49-F238E27FC236}">
              <a16:creationId xmlns:a16="http://schemas.microsoft.com/office/drawing/2014/main" id="{D12FCBF1-D5A3-4D6A-AF5B-C7C6AF25F158}"/>
            </a:ext>
          </a:extLst>
        </xdr:cNvPr>
        <xdr:cNvSpPr/>
      </xdr:nvSpPr>
      <xdr:spPr>
        <a:xfrm>
          <a:off x="13096875" y="971854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33" name="フローチャート: 判断 632">
          <a:extLst>
            <a:ext uri="{FF2B5EF4-FFF2-40B4-BE49-F238E27FC236}">
              <a16:creationId xmlns:a16="http://schemas.microsoft.com/office/drawing/2014/main" id="{6CE056BA-4282-405D-AB5F-0BBF653FAACA}"/>
            </a:ext>
          </a:extLst>
        </xdr:cNvPr>
        <xdr:cNvSpPr/>
      </xdr:nvSpPr>
      <xdr:spPr>
        <a:xfrm>
          <a:off x="12296775" y="96939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120650</xdr:rowOff>
    </xdr:from>
    <xdr:to>
      <xdr:col>67</xdr:col>
      <xdr:colOff>101600</xdr:colOff>
      <xdr:row>60</xdr:row>
      <xdr:rowOff>50800</xdr:rowOff>
    </xdr:to>
    <xdr:sp macro="" textlink="">
      <xdr:nvSpPr>
        <xdr:cNvPr id="634" name="フローチャート: 判断 633">
          <a:extLst>
            <a:ext uri="{FF2B5EF4-FFF2-40B4-BE49-F238E27FC236}">
              <a16:creationId xmlns:a16="http://schemas.microsoft.com/office/drawing/2014/main" id="{BF7C26FC-8CCD-4A25-806D-D881358BAC90}"/>
            </a:ext>
          </a:extLst>
        </xdr:cNvPr>
        <xdr:cNvSpPr/>
      </xdr:nvSpPr>
      <xdr:spPr>
        <a:xfrm>
          <a:off x="11487150" y="96774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80E02496-E784-4201-BB85-A132DA3D1859}"/>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97D1A189-A13F-444D-8241-57295DD72DB8}"/>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5105B23F-30A7-48C1-933A-80821BECFA2A}"/>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AC8D750D-D042-48CE-894F-78B426D42986}"/>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47C2F36E-C618-455B-8834-CBE26D89AB50}"/>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70358</xdr:rowOff>
    </xdr:from>
    <xdr:to>
      <xdr:col>85</xdr:col>
      <xdr:colOff>177800</xdr:colOff>
      <xdr:row>60</xdr:row>
      <xdr:rowOff>508</xdr:rowOff>
    </xdr:to>
    <xdr:sp macro="" textlink="">
      <xdr:nvSpPr>
        <xdr:cNvPr id="640" name="楕円 639">
          <a:extLst>
            <a:ext uri="{FF2B5EF4-FFF2-40B4-BE49-F238E27FC236}">
              <a16:creationId xmlns:a16="http://schemas.microsoft.com/office/drawing/2014/main" id="{86D36F96-DFE7-43AD-940B-A16A4206B053}"/>
            </a:ext>
          </a:extLst>
        </xdr:cNvPr>
        <xdr:cNvSpPr/>
      </xdr:nvSpPr>
      <xdr:spPr>
        <a:xfrm>
          <a:off x="14649450" y="962075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93235</xdr:rowOff>
    </xdr:from>
    <xdr:ext cx="405111" cy="259045"/>
    <xdr:sp macro="" textlink="">
      <xdr:nvSpPr>
        <xdr:cNvPr id="641" name="【学校施設】&#10;有形固定資産減価償却率該当値テキスト">
          <a:extLst>
            <a:ext uri="{FF2B5EF4-FFF2-40B4-BE49-F238E27FC236}">
              <a16:creationId xmlns:a16="http://schemas.microsoft.com/office/drawing/2014/main" id="{645906BF-E53F-48AB-98DC-745145F4BD08}"/>
            </a:ext>
          </a:extLst>
        </xdr:cNvPr>
        <xdr:cNvSpPr txBox="1"/>
      </xdr:nvSpPr>
      <xdr:spPr>
        <a:xfrm>
          <a:off x="14735175" y="948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61214</xdr:rowOff>
    </xdr:from>
    <xdr:to>
      <xdr:col>81</xdr:col>
      <xdr:colOff>101600</xdr:colOff>
      <xdr:row>59</xdr:row>
      <xdr:rowOff>162814</xdr:rowOff>
    </xdr:to>
    <xdr:sp macro="" textlink="">
      <xdr:nvSpPr>
        <xdr:cNvPr id="642" name="楕円 641">
          <a:extLst>
            <a:ext uri="{FF2B5EF4-FFF2-40B4-BE49-F238E27FC236}">
              <a16:creationId xmlns:a16="http://schemas.microsoft.com/office/drawing/2014/main" id="{BE0A4F25-FECC-472A-9677-B2DD61F34C45}"/>
            </a:ext>
          </a:extLst>
        </xdr:cNvPr>
        <xdr:cNvSpPr/>
      </xdr:nvSpPr>
      <xdr:spPr>
        <a:xfrm>
          <a:off x="13887450" y="9617964"/>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112014</xdr:rowOff>
    </xdr:from>
    <xdr:to>
      <xdr:col>85</xdr:col>
      <xdr:colOff>127000</xdr:colOff>
      <xdr:row>59</xdr:row>
      <xdr:rowOff>121158</xdr:rowOff>
    </xdr:to>
    <xdr:cxnSp macro="">
      <xdr:nvCxnSpPr>
        <xdr:cNvPr id="643" name="直線コネクタ 642">
          <a:extLst>
            <a:ext uri="{FF2B5EF4-FFF2-40B4-BE49-F238E27FC236}">
              <a16:creationId xmlns:a16="http://schemas.microsoft.com/office/drawing/2014/main" id="{65FCFB2B-611B-4FBC-BA91-2026F8F7EF54}"/>
            </a:ext>
          </a:extLst>
        </xdr:cNvPr>
        <xdr:cNvCxnSpPr/>
      </xdr:nvCxnSpPr>
      <xdr:spPr>
        <a:xfrm>
          <a:off x="13935075" y="9665589"/>
          <a:ext cx="762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47498</xdr:rowOff>
    </xdr:from>
    <xdr:to>
      <xdr:col>76</xdr:col>
      <xdr:colOff>165100</xdr:colOff>
      <xdr:row>59</xdr:row>
      <xdr:rowOff>149098</xdr:rowOff>
    </xdr:to>
    <xdr:sp macro="" textlink="">
      <xdr:nvSpPr>
        <xdr:cNvPr id="644" name="楕円 643">
          <a:extLst>
            <a:ext uri="{FF2B5EF4-FFF2-40B4-BE49-F238E27FC236}">
              <a16:creationId xmlns:a16="http://schemas.microsoft.com/office/drawing/2014/main" id="{47D39F64-28FF-4B84-80AE-320F525FDF87}"/>
            </a:ext>
          </a:extLst>
        </xdr:cNvPr>
        <xdr:cNvSpPr/>
      </xdr:nvSpPr>
      <xdr:spPr>
        <a:xfrm>
          <a:off x="13096875" y="960424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98298</xdr:rowOff>
    </xdr:from>
    <xdr:to>
      <xdr:col>81</xdr:col>
      <xdr:colOff>50800</xdr:colOff>
      <xdr:row>59</xdr:row>
      <xdr:rowOff>112014</xdr:rowOff>
    </xdr:to>
    <xdr:cxnSp macro="">
      <xdr:nvCxnSpPr>
        <xdr:cNvPr id="645" name="直線コネクタ 644">
          <a:extLst>
            <a:ext uri="{FF2B5EF4-FFF2-40B4-BE49-F238E27FC236}">
              <a16:creationId xmlns:a16="http://schemas.microsoft.com/office/drawing/2014/main" id="{160F6EC0-64EA-4E01-A5A7-A92155647620}"/>
            </a:ext>
          </a:extLst>
        </xdr:cNvPr>
        <xdr:cNvCxnSpPr/>
      </xdr:nvCxnSpPr>
      <xdr:spPr>
        <a:xfrm>
          <a:off x="13144500" y="9651873"/>
          <a:ext cx="790575"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38354</xdr:rowOff>
    </xdr:from>
    <xdr:to>
      <xdr:col>72</xdr:col>
      <xdr:colOff>38100</xdr:colOff>
      <xdr:row>59</xdr:row>
      <xdr:rowOff>139954</xdr:rowOff>
    </xdr:to>
    <xdr:sp macro="" textlink="">
      <xdr:nvSpPr>
        <xdr:cNvPr id="646" name="楕円 645">
          <a:extLst>
            <a:ext uri="{FF2B5EF4-FFF2-40B4-BE49-F238E27FC236}">
              <a16:creationId xmlns:a16="http://schemas.microsoft.com/office/drawing/2014/main" id="{8389938C-B148-49D2-A282-FDD328299E09}"/>
            </a:ext>
          </a:extLst>
        </xdr:cNvPr>
        <xdr:cNvSpPr/>
      </xdr:nvSpPr>
      <xdr:spPr>
        <a:xfrm>
          <a:off x="12296775" y="959192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89154</xdr:rowOff>
    </xdr:from>
    <xdr:to>
      <xdr:col>76</xdr:col>
      <xdr:colOff>114300</xdr:colOff>
      <xdr:row>59</xdr:row>
      <xdr:rowOff>98298</xdr:rowOff>
    </xdr:to>
    <xdr:cxnSp macro="">
      <xdr:nvCxnSpPr>
        <xdr:cNvPr id="647" name="直線コネクタ 646">
          <a:extLst>
            <a:ext uri="{FF2B5EF4-FFF2-40B4-BE49-F238E27FC236}">
              <a16:creationId xmlns:a16="http://schemas.microsoft.com/office/drawing/2014/main" id="{01E0C5F3-61DA-49AA-B07D-AD77255B41DB}"/>
            </a:ext>
          </a:extLst>
        </xdr:cNvPr>
        <xdr:cNvCxnSpPr/>
      </xdr:nvCxnSpPr>
      <xdr:spPr>
        <a:xfrm>
          <a:off x="12344400" y="9639554"/>
          <a:ext cx="8001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38354</xdr:rowOff>
    </xdr:from>
    <xdr:to>
      <xdr:col>67</xdr:col>
      <xdr:colOff>101600</xdr:colOff>
      <xdr:row>59</xdr:row>
      <xdr:rowOff>139954</xdr:rowOff>
    </xdr:to>
    <xdr:sp macro="" textlink="">
      <xdr:nvSpPr>
        <xdr:cNvPr id="648" name="楕円 647">
          <a:extLst>
            <a:ext uri="{FF2B5EF4-FFF2-40B4-BE49-F238E27FC236}">
              <a16:creationId xmlns:a16="http://schemas.microsoft.com/office/drawing/2014/main" id="{4A6F83D1-CF9F-4300-B890-366F8E972A07}"/>
            </a:ext>
          </a:extLst>
        </xdr:cNvPr>
        <xdr:cNvSpPr/>
      </xdr:nvSpPr>
      <xdr:spPr>
        <a:xfrm>
          <a:off x="11487150" y="959192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89154</xdr:rowOff>
    </xdr:from>
    <xdr:to>
      <xdr:col>71</xdr:col>
      <xdr:colOff>177800</xdr:colOff>
      <xdr:row>59</xdr:row>
      <xdr:rowOff>89154</xdr:rowOff>
    </xdr:to>
    <xdr:cxnSp macro="">
      <xdr:nvCxnSpPr>
        <xdr:cNvPr id="649" name="直線コネクタ 648">
          <a:extLst>
            <a:ext uri="{FF2B5EF4-FFF2-40B4-BE49-F238E27FC236}">
              <a16:creationId xmlns:a16="http://schemas.microsoft.com/office/drawing/2014/main" id="{BA00ADF1-6B1C-43E3-A742-8691A1D5C3E4}"/>
            </a:ext>
          </a:extLst>
        </xdr:cNvPr>
        <xdr:cNvCxnSpPr/>
      </xdr:nvCxnSpPr>
      <xdr:spPr>
        <a:xfrm>
          <a:off x="11534775" y="963955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92219</xdr:rowOff>
    </xdr:from>
    <xdr:ext cx="405111" cy="259045"/>
    <xdr:sp macro="" textlink="">
      <xdr:nvSpPr>
        <xdr:cNvPr id="650" name="n_1aveValue【学校施設】&#10;有形固定資産減価償却率">
          <a:extLst>
            <a:ext uri="{FF2B5EF4-FFF2-40B4-BE49-F238E27FC236}">
              <a16:creationId xmlns:a16="http://schemas.microsoft.com/office/drawing/2014/main" id="{7CF7FA8A-C150-400A-A9EE-885C8B8B14A9}"/>
            </a:ext>
          </a:extLst>
        </xdr:cNvPr>
        <xdr:cNvSpPr txBox="1"/>
      </xdr:nvSpPr>
      <xdr:spPr>
        <a:xfrm>
          <a:off x="13745219" y="9807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651" name="n_2aveValue【学校施設】&#10;有形固定資産減価償却率">
          <a:extLst>
            <a:ext uri="{FF2B5EF4-FFF2-40B4-BE49-F238E27FC236}">
              <a16:creationId xmlns:a16="http://schemas.microsoft.com/office/drawing/2014/main" id="{BF46B3DB-32BE-420B-9C43-29827674D36E}"/>
            </a:ext>
          </a:extLst>
        </xdr:cNvPr>
        <xdr:cNvSpPr txBox="1"/>
      </xdr:nvSpPr>
      <xdr:spPr>
        <a:xfrm>
          <a:off x="12964169" y="9801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652" name="n_3aveValue【学校施設】&#10;有形固定資産減価償却率">
          <a:extLst>
            <a:ext uri="{FF2B5EF4-FFF2-40B4-BE49-F238E27FC236}">
              <a16:creationId xmlns:a16="http://schemas.microsoft.com/office/drawing/2014/main" id="{BCB9B2E9-9637-4E7F-BF8E-3AB2E34E57A9}"/>
            </a:ext>
          </a:extLst>
        </xdr:cNvPr>
        <xdr:cNvSpPr txBox="1"/>
      </xdr:nvSpPr>
      <xdr:spPr>
        <a:xfrm>
          <a:off x="12164069" y="978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41927</xdr:rowOff>
    </xdr:from>
    <xdr:ext cx="405111" cy="259045"/>
    <xdr:sp macro="" textlink="">
      <xdr:nvSpPr>
        <xdr:cNvPr id="653" name="n_4aveValue【学校施設】&#10;有形固定資産減価償却率">
          <a:extLst>
            <a:ext uri="{FF2B5EF4-FFF2-40B4-BE49-F238E27FC236}">
              <a16:creationId xmlns:a16="http://schemas.microsoft.com/office/drawing/2014/main" id="{86896021-C77B-4941-9F5F-902D44F21CDD}"/>
            </a:ext>
          </a:extLst>
        </xdr:cNvPr>
        <xdr:cNvSpPr txBox="1"/>
      </xdr:nvSpPr>
      <xdr:spPr>
        <a:xfrm>
          <a:off x="11354444" y="9760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7891</xdr:rowOff>
    </xdr:from>
    <xdr:ext cx="405111" cy="259045"/>
    <xdr:sp macro="" textlink="">
      <xdr:nvSpPr>
        <xdr:cNvPr id="654" name="n_1mainValue【学校施設】&#10;有形固定資産減価償却率">
          <a:extLst>
            <a:ext uri="{FF2B5EF4-FFF2-40B4-BE49-F238E27FC236}">
              <a16:creationId xmlns:a16="http://schemas.microsoft.com/office/drawing/2014/main" id="{1124011C-94F9-40AE-B748-BB76C221AFE5}"/>
            </a:ext>
          </a:extLst>
        </xdr:cNvPr>
        <xdr:cNvSpPr txBox="1"/>
      </xdr:nvSpPr>
      <xdr:spPr>
        <a:xfrm>
          <a:off x="13745219" y="940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165625</xdr:rowOff>
    </xdr:from>
    <xdr:ext cx="405111" cy="259045"/>
    <xdr:sp macro="" textlink="">
      <xdr:nvSpPr>
        <xdr:cNvPr id="655" name="n_2mainValue【学校施設】&#10;有形固定資産減価償却率">
          <a:extLst>
            <a:ext uri="{FF2B5EF4-FFF2-40B4-BE49-F238E27FC236}">
              <a16:creationId xmlns:a16="http://schemas.microsoft.com/office/drawing/2014/main" id="{A1CCF318-B0CE-4025-B435-14945273749F}"/>
            </a:ext>
          </a:extLst>
        </xdr:cNvPr>
        <xdr:cNvSpPr txBox="1"/>
      </xdr:nvSpPr>
      <xdr:spPr>
        <a:xfrm>
          <a:off x="12964169" y="9392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156481</xdr:rowOff>
    </xdr:from>
    <xdr:ext cx="405111" cy="259045"/>
    <xdr:sp macro="" textlink="">
      <xdr:nvSpPr>
        <xdr:cNvPr id="656" name="n_3mainValue【学校施設】&#10;有形固定資産減価償却率">
          <a:extLst>
            <a:ext uri="{FF2B5EF4-FFF2-40B4-BE49-F238E27FC236}">
              <a16:creationId xmlns:a16="http://schemas.microsoft.com/office/drawing/2014/main" id="{CF2162DA-06DF-4878-B26B-6FBF39699189}"/>
            </a:ext>
          </a:extLst>
        </xdr:cNvPr>
        <xdr:cNvSpPr txBox="1"/>
      </xdr:nvSpPr>
      <xdr:spPr>
        <a:xfrm>
          <a:off x="12164069" y="938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156481</xdr:rowOff>
    </xdr:from>
    <xdr:ext cx="405111" cy="259045"/>
    <xdr:sp macro="" textlink="">
      <xdr:nvSpPr>
        <xdr:cNvPr id="657" name="n_4mainValue【学校施設】&#10;有形固定資産減価償却率">
          <a:extLst>
            <a:ext uri="{FF2B5EF4-FFF2-40B4-BE49-F238E27FC236}">
              <a16:creationId xmlns:a16="http://schemas.microsoft.com/office/drawing/2014/main" id="{F43C8C2F-6239-4F8D-BD25-8321EA2FA810}"/>
            </a:ext>
          </a:extLst>
        </xdr:cNvPr>
        <xdr:cNvSpPr txBox="1"/>
      </xdr:nvSpPr>
      <xdr:spPr>
        <a:xfrm>
          <a:off x="11354444" y="938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8" name="正方形/長方形 657">
          <a:extLst>
            <a:ext uri="{FF2B5EF4-FFF2-40B4-BE49-F238E27FC236}">
              <a16:creationId xmlns:a16="http://schemas.microsoft.com/office/drawing/2014/main" id="{992BBAF8-0692-49F0-A562-E03AF46FDB3A}"/>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9" name="正方形/長方形 658">
          <a:extLst>
            <a:ext uri="{FF2B5EF4-FFF2-40B4-BE49-F238E27FC236}">
              <a16:creationId xmlns:a16="http://schemas.microsoft.com/office/drawing/2014/main" id="{078FE3E7-9AA1-498C-9B9C-438AC997E2E5}"/>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0" name="正方形/長方形 659">
          <a:extLst>
            <a:ext uri="{FF2B5EF4-FFF2-40B4-BE49-F238E27FC236}">
              <a16:creationId xmlns:a16="http://schemas.microsoft.com/office/drawing/2014/main" id="{028938C3-37A0-434E-B60A-3BEC3310DC25}"/>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1" name="正方形/長方形 660">
          <a:extLst>
            <a:ext uri="{FF2B5EF4-FFF2-40B4-BE49-F238E27FC236}">
              <a16:creationId xmlns:a16="http://schemas.microsoft.com/office/drawing/2014/main" id="{3E5A8C44-FDEC-42C4-BFDC-61AC57C18EF7}"/>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2" name="正方形/長方形 661">
          <a:extLst>
            <a:ext uri="{FF2B5EF4-FFF2-40B4-BE49-F238E27FC236}">
              <a16:creationId xmlns:a16="http://schemas.microsoft.com/office/drawing/2014/main" id="{8CD9831D-4705-4AEC-92F9-0A7349F85693}"/>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3" name="正方形/長方形 662">
          <a:extLst>
            <a:ext uri="{FF2B5EF4-FFF2-40B4-BE49-F238E27FC236}">
              <a16:creationId xmlns:a16="http://schemas.microsoft.com/office/drawing/2014/main" id="{1358143B-D6DD-44A3-B62C-CE431E826301}"/>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4" name="正方形/長方形 663">
          <a:extLst>
            <a:ext uri="{FF2B5EF4-FFF2-40B4-BE49-F238E27FC236}">
              <a16:creationId xmlns:a16="http://schemas.microsoft.com/office/drawing/2014/main" id="{094CECD7-2EBB-45D4-B29D-74175C67D0D0}"/>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5" name="正方形/長方形 664">
          <a:extLst>
            <a:ext uri="{FF2B5EF4-FFF2-40B4-BE49-F238E27FC236}">
              <a16:creationId xmlns:a16="http://schemas.microsoft.com/office/drawing/2014/main" id="{0B083E78-AA26-493E-B933-33C7DABA7D3F}"/>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6" name="テキスト ボックス 665">
          <a:extLst>
            <a:ext uri="{FF2B5EF4-FFF2-40B4-BE49-F238E27FC236}">
              <a16:creationId xmlns:a16="http://schemas.microsoft.com/office/drawing/2014/main" id="{D7F614CF-D684-4E7D-93C4-DADB3F9929B9}"/>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7" name="直線コネクタ 666">
          <a:extLst>
            <a:ext uri="{FF2B5EF4-FFF2-40B4-BE49-F238E27FC236}">
              <a16:creationId xmlns:a16="http://schemas.microsoft.com/office/drawing/2014/main" id="{E8CB3656-2924-46C8-BBD7-EF359151C4D6}"/>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8" name="テキスト ボックス 667">
          <a:extLst>
            <a:ext uri="{FF2B5EF4-FFF2-40B4-BE49-F238E27FC236}">
              <a16:creationId xmlns:a16="http://schemas.microsoft.com/office/drawing/2014/main" id="{4A17984C-D6B0-4701-8ED2-BCC5B63D2A7C}"/>
            </a:ext>
          </a:extLst>
        </xdr:cNvPr>
        <xdr:cNvSpPr txBox="1"/>
      </xdr:nvSpPr>
      <xdr:spPr>
        <a:xfrm>
          <a:off x="16052346"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a:extLst>
            <a:ext uri="{FF2B5EF4-FFF2-40B4-BE49-F238E27FC236}">
              <a16:creationId xmlns:a16="http://schemas.microsoft.com/office/drawing/2014/main" id="{03BD775A-B748-4C5A-83EC-C0D46EDB04D4}"/>
            </a:ext>
          </a:extLst>
        </xdr:cNvPr>
        <xdr:cNvCxnSpPr/>
      </xdr:nvCxnSpPr>
      <xdr:spPr>
        <a:xfrm>
          <a:off x="16459200" y="104938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a:extLst>
            <a:ext uri="{FF2B5EF4-FFF2-40B4-BE49-F238E27FC236}">
              <a16:creationId xmlns:a16="http://schemas.microsoft.com/office/drawing/2014/main" id="{033FADBA-6475-4BD4-BEA7-5D787E4B2EB1}"/>
            </a:ext>
          </a:extLst>
        </xdr:cNvPr>
        <xdr:cNvSpPr txBox="1"/>
      </xdr:nvSpPr>
      <xdr:spPr>
        <a:xfrm>
          <a:off x="16052346" y="103643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a:extLst>
            <a:ext uri="{FF2B5EF4-FFF2-40B4-BE49-F238E27FC236}">
              <a16:creationId xmlns:a16="http://schemas.microsoft.com/office/drawing/2014/main" id="{4B576A9B-A1CD-4024-8850-6B90C9993497}"/>
            </a:ext>
          </a:extLst>
        </xdr:cNvPr>
        <xdr:cNvCxnSpPr/>
      </xdr:nvCxnSpPr>
      <xdr:spPr>
        <a:xfrm>
          <a:off x="16459200" y="101831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a:extLst>
            <a:ext uri="{FF2B5EF4-FFF2-40B4-BE49-F238E27FC236}">
              <a16:creationId xmlns:a16="http://schemas.microsoft.com/office/drawing/2014/main" id="{52265325-89B5-401C-ADB8-6A1F8AF974EB}"/>
            </a:ext>
          </a:extLst>
        </xdr:cNvPr>
        <xdr:cNvSpPr txBox="1"/>
      </xdr:nvSpPr>
      <xdr:spPr>
        <a:xfrm>
          <a:off x="16052346" y="100472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a:extLst>
            <a:ext uri="{FF2B5EF4-FFF2-40B4-BE49-F238E27FC236}">
              <a16:creationId xmlns:a16="http://schemas.microsoft.com/office/drawing/2014/main" id="{CAE2A7A3-21B3-4FBA-819D-7D4318297256}"/>
            </a:ext>
          </a:extLst>
        </xdr:cNvPr>
        <xdr:cNvCxnSpPr/>
      </xdr:nvCxnSpPr>
      <xdr:spPr>
        <a:xfrm>
          <a:off x="16459200" y="987561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a:extLst>
            <a:ext uri="{FF2B5EF4-FFF2-40B4-BE49-F238E27FC236}">
              <a16:creationId xmlns:a16="http://schemas.microsoft.com/office/drawing/2014/main" id="{19364097-C638-4778-8406-B8C0F31B27C5}"/>
            </a:ext>
          </a:extLst>
        </xdr:cNvPr>
        <xdr:cNvSpPr txBox="1"/>
      </xdr:nvSpPr>
      <xdr:spPr>
        <a:xfrm>
          <a:off x="16052346" y="97365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a:extLst>
            <a:ext uri="{FF2B5EF4-FFF2-40B4-BE49-F238E27FC236}">
              <a16:creationId xmlns:a16="http://schemas.microsoft.com/office/drawing/2014/main" id="{A49F8FA0-0D2E-4985-A07E-F4D6F70CDA1E}"/>
            </a:ext>
          </a:extLst>
        </xdr:cNvPr>
        <xdr:cNvCxnSpPr/>
      </xdr:nvCxnSpPr>
      <xdr:spPr>
        <a:xfrm>
          <a:off x="16459200" y="95649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a:extLst>
            <a:ext uri="{FF2B5EF4-FFF2-40B4-BE49-F238E27FC236}">
              <a16:creationId xmlns:a16="http://schemas.microsoft.com/office/drawing/2014/main" id="{8A856D19-8885-4E63-BF6A-FB40B805D0E8}"/>
            </a:ext>
          </a:extLst>
        </xdr:cNvPr>
        <xdr:cNvSpPr txBox="1"/>
      </xdr:nvSpPr>
      <xdr:spPr>
        <a:xfrm>
          <a:off x="16052346" y="94290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a:extLst>
            <a:ext uri="{FF2B5EF4-FFF2-40B4-BE49-F238E27FC236}">
              <a16:creationId xmlns:a16="http://schemas.microsoft.com/office/drawing/2014/main" id="{B44042A1-3488-4C3F-A5E4-78F5CD02DDBA}"/>
            </a:ext>
          </a:extLst>
        </xdr:cNvPr>
        <xdr:cNvCxnSpPr/>
      </xdr:nvCxnSpPr>
      <xdr:spPr>
        <a:xfrm>
          <a:off x="16459200" y="92573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a:extLst>
            <a:ext uri="{FF2B5EF4-FFF2-40B4-BE49-F238E27FC236}">
              <a16:creationId xmlns:a16="http://schemas.microsoft.com/office/drawing/2014/main" id="{71710B60-8E3F-4C39-9736-FB740963207B}"/>
            </a:ext>
          </a:extLst>
        </xdr:cNvPr>
        <xdr:cNvSpPr txBox="1"/>
      </xdr:nvSpPr>
      <xdr:spPr>
        <a:xfrm>
          <a:off x="16052346" y="911834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a:extLst>
            <a:ext uri="{FF2B5EF4-FFF2-40B4-BE49-F238E27FC236}">
              <a16:creationId xmlns:a16="http://schemas.microsoft.com/office/drawing/2014/main" id="{D970E7AD-1BA7-47FE-A4E5-B5D1B4062B6E}"/>
            </a:ext>
          </a:extLst>
        </xdr:cNvPr>
        <xdr:cNvCxnSpPr/>
      </xdr:nvCxnSpPr>
      <xdr:spPr>
        <a:xfrm>
          <a:off x="16459200" y="894669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a:extLst>
            <a:ext uri="{FF2B5EF4-FFF2-40B4-BE49-F238E27FC236}">
              <a16:creationId xmlns:a16="http://schemas.microsoft.com/office/drawing/2014/main" id="{02DE5CCD-AE22-46D0-8B53-3094EA5B9B9A}"/>
            </a:ext>
          </a:extLst>
        </xdr:cNvPr>
        <xdr:cNvSpPr txBox="1"/>
      </xdr:nvSpPr>
      <xdr:spPr>
        <a:xfrm>
          <a:off x="16052346" y="881082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FA118094-6E7A-4312-9F2D-66DF514E9CA3}"/>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872D97B8-9D9D-4DEB-AAEB-2A221BF4D49D}"/>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学校施設】&#10;一人当たり面積グラフ枠">
          <a:extLst>
            <a:ext uri="{FF2B5EF4-FFF2-40B4-BE49-F238E27FC236}">
              <a16:creationId xmlns:a16="http://schemas.microsoft.com/office/drawing/2014/main" id="{A46FAB80-FCA0-4489-9CB4-24B78DC3796B}"/>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32113</xdr:rowOff>
    </xdr:from>
    <xdr:to>
      <xdr:col>116</xdr:col>
      <xdr:colOff>62864</xdr:colOff>
      <xdr:row>64</xdr:row>
      <xdr:rowOff>71846</xdr:rowOff>
    </xdr:to>
    <xdr:cxnSp macro="">
      <xdr:nvCxnSpPr>
        <xdr:cNvPr id="684" name="直線コネクタ 683">
          <a:extLst>
            <a:ext uri="{FF2B5EF4-FFF2-40B4-BE49-F238E27FC236}">
              <a16:creationId xmlns:a16="http://schemas.microsoft.com/office/drawing/2014/main" id="{B9215B87-BEF9-4EC3-828F-CC09E5E6BB53}"/>
            </a:ext>
          </a:extLst>
        </xdr:cNvPr>
        <xdr:cNvCxnSpPr/>
      </xdr:nvCxnSpPr>
      <xdr:spPr>
        <a:xfrm flipV="1">
          <a:off x="19954239" y="8934813"/>
          <a:ext cx="0" cy="149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75673</xdr:rowOff>
    </xdr:from>
    <xdr:ext cx="469744" cy="259045"/>
    <xdr:sp macro="" textlink="">
      <xdr:nvSpPr>
        <xdr:cNvPr id="685" name="【学校施設】&#10;一人当たり面積最小値テキスト">
          <a:extLst>
            <a:ext uri="{FF2B5EF4-FFF2-40B4-BE49-F238E27FC236}">
              <a16:creationId xmlns:a16="http://schemas.microsoft.com/office/drawing/2014/main" id="{368E3EFD-92A0-4935-9D9E-84FAA9319939}"/>
            </a:ext>
          </a:extLst>
        </xdr:cNvPr>
        <xdr:cNvSpPr txBox="1"/>
      </xdr:nvSpPr>
      <xdr:spPr>
        <a:xfrm>
          <a:off x="19992975" y="1043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71846</xdr:rowOff>
    </xdr:from>
    <xdr:to>
      <xdr:col>116</xdr:col>
      <xdr:colOff>152400</xdr:colOff>
      <xdr:row>64</xdr:row>
      <xdr:rowOff>71846</xdr:rowOff>
    </xdr:to>
    <xdr:cxnSp macro="">
      <xdr:nvCxnSpPr>
        <xdr:cNvPr id="686" name="直線コネクタ 685">
          <a:extLst>
            <a:ext uri="{FF2B5EF4-FFF2-40B4-BE49-F238E27FC236}">
              <a16:creationId xmlns:a16="http://schemas.microsoft.com/office/drawing/2014/main" id="{9BE96C1C-5B4F-44BC-BFD6-D78922D2F298}"/>
            </a:ext>
          </a:extLst>
        </xdr:cNvPr>
        <xdr:cNvCxnSpPr/>
      </xdr:nvCxnSpPr>
      <xdr:spPr>
        <a:xfrm>
          <a:off x="19878675" y="1043187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150240</xdr:rowOff>
    </xdr:from>
    <xdr:ext cx="469744" cy="259045"/>
    <xdr:sp macro="" textlink="">
      <xdr:nvSpPr>
        <xdr:cNvPr id="687" name="【学校施設】&#10;一人当たり面積最大値テキスト">
          <a:extLst>
            <a:ext uri="{FF2B5EF4-FFF2-40B4-BE49-F238E27FC236}">
              <a16:creationId xmlns:a16="http://schemas.microsoft.com/office/drawing/2014/main" id="{36F94EF1-5D26-4B9E-8E2C-28C6FADD9688}"/>
            </a:ext>
          </a:extLst>
        </xdr:cNvPr>
        <xdr:cNvSpPr txBox="1"/>
      </xdr:nvSpPr>
      <xdr:spPr>
        <a:xfrm>
          <a:off x="19992975" y="873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32113</xdr:rowOff>
    </xdr:from>
    <xdr:to>
      <xdr:col>116</xdr:col>
      <xdr:colOff>152400</xdr:colOff>
      <xdr:row>55</xdr:row>
      <xdr:rowOff>32113</xdr:rowOff>
    </xdr:to>
    <xdr:cxnSp macro="">
      <xdr:nvCxnSpPr>
        <xdr:cNvPr id="688" name="直線コネクタ 687">
          <a:extLst>
            <a:ext uri="{FF2B5EF4-FFF2-40B4-BE49-F238E27FC236}">
              <a16:creationId xmlns:a16="http://schemas.microsoft.com/office/drawing/2014/main" id="{5353F0AD-91F2-4FBA-AF7D-EBCA492FEE05}"/>
            </a:ext>
          </a:extLst>
        </xdr:cNvPr>
        <xdr:cNvCxnSpPr/>
      </xdr:nvCxnSpPr>
      <xdr:spPr>
        <a:xfrm>
          <a:off x="19878675" y="89348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110326</xdr:rowOff>
    </xdr:from>
    <xdr:ext cx="469744" cy="259045"/>
    <xdr:sp macro="" textlink="">
      <xdr:nvSpPr>
        <xdr:cNvPr id="689" name="【学校施設】&#10;一人当たり面積平均値テキスト">
          <a:extLst>
            <a:ext uri="{FF2B5EF4-FFF2-40B4-BE49-F238E27FC236}">
              <a16:creationId xmlns:a16="http://schemas.microsoft.com/office/drawing/2014/main" id="{7E440FD3-9E8B-40E1-B1BC-AA10CF66A54D}"/>
            </a:ext>
          </a:extLst>
        </xdr:cNvPr>
        <xdr:cNvSpPr txBox="1"/>
      </xdr:nvSpPr>
      <xdr:spPr>
        <a:xfrm>
          <a:off x="19992975" y="9984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87449</xdr:rowOff>
    </xdr:from>
    <xdr:to>
      <xdr:col>116</xdr:col>
      <xdr:colOff>114300</xdr:colOff>
      <xdr:row>63</xdr:row>
      <xdr:rowOff>17599</xdr:rowOff>
    </xdr:to>
    <xdr:sp macro="" textlink="">
      <xdr:nvSpPr>
        <xdr:cNvPr id="690" name="フローチャート: 判断 689">
          <a:extLst>
            <a:ext uri="{FF2B5EF4-FFF2-40B4-BE49-F238E27FC236}">
              <a16:creationId xmlns:a16="http://schemas.microsoft.com/office/drawing/2014/main" id="{A5043A32-BF8D-4A11-98B1-807F562501B2}"/>
            </a:ext>
          </a:extLst>
        </xdr:cNvPr>
        <xdr:cNvSpPr/>
      </xdr:nvSpPr>
      <xdr:spPr>
        <a:xfrm>
          <a:off x="19897725" y="1012362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92891</xdr:rowOff>
    </xdr:from>
    <xdr:to>
      <xdr:col>112</xdr:col>
      <xdr:colOff>38100</xdr:colOff>
      <xdr:row>63</xdr:row>
      <xdr:rowOff>23041</xdr:rowOff>
    </xdr:to>
    <xdr:sp macro="" textlink="">
      <xdr:nvSpPr>
        <xdr:cNvPr id="691" name="フローチャート: 判断 690">
          <a:extLst>
            <a:ext uri="{FF2B5EF4-FFF2-40B4-BE49-F238E27FC236}">
              <a16:creationId xmlns:a16="http://schemas.microsoft.com/office/drawing/2014/main" id="{63BC2492-A1CD-4C59-A654-8BE0E03306BC}"/>
            </a:ext>
          </a:extLst>
        </xdr:cNvPr>
        <xdr:cNvSpPr/>
      </xdr:nvSpPr>
      <xdr:spPr>
        <a:xfrm>
          <a:off x="19154775" y="1013224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109220</xdr:rowOff>
    </xdr:from>
    <xdr:to>
      <xdr:col>107</xdr:col>
      <xdr:colOff>101600</xdr:colOff>
      <xdr:row>63</xdr:row>
      <xdr:rowOff>39370</xdr:rowOff>
    </xdr:to>
    <xdr:sp macro="" textlink="">
      <xdr:nvSpPr>
        <xdr:cNvPr id="692" name="フローチャート: 判断 691">
          <a:extLst>
            <a:ext uri="{FF2B5EF4-FFF2-40B4-BE49-F238E27FC236}">
              <a16:creationId xmlns:a16="http://schemas.microsoft.com/office/drawing/2014/main" id="{5DDD6881-0A09-4432-A98A-6617F4258481}"/>
            </a:ext>
          </a:extLst>
        </xdr:cNvPr>
        <xdr:cNvSpPr/>
      </xdr:nvSpPr>
      <xdr:spPr>
        <a:xfrm>
          <a:off x="18345150" y="101453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93" name="フローチャート: 判断 692">
          <a:extLst>
            <a:ext uri="{FF2B5EF4-FFF2-40B4-BE49-F238E27FC236}">
              <a16:creationId xmlns:a16="http://schemas.microsoft.com/office/drawing/2014/main" id="{606677D7-C3FE-4D66-A631-8EE29E173926}"/>
            </a:ext>
          </a:extLst>
        </xdr:cNvPr>
        <xdr:cNvSpPr/>
      </xdr:nvSpPr>
      <xdr:spPr>
        <a:xfrm>
          <a:off x="17554575" y="101453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108131</xdr:rowOff>
    </xdr:from>
    <xdr:to>
      <xdr:col>98</xdr:col>
      <xdr:colOff>38100</xdr:colOff>
      <xdr:row>63</xdr:row>
      <xdr:rowOff>38281</xdr:rowOff>
    </xdr:to>
    <xdr:sp macro="" textlink="">
      <xdr:nvSpPr>
        <xdr:cNvPr id="694" name="フローチャート: 判断 693">
          <a:extLst>
            <a:ext uri="{FF2B5EF4-FFF2-40B4-BE49-F238E27FC236}">
              <a16:creationId xmlns:a16="http://schemas.microsoft.com/office/drawing/2014/main" id="{E5CBBA0A-3167-49DF-949A-949CA591EFEF}"/>
            </a:ext>
          </a:extLst>
        </xdr:cNvPr>
        <xdr:cNvSpPr/>
      </xdr:nvSpPr>
      <xdr:spPr>
        <a:xfrm>
          <a:off x="16754475" y="1014430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7951F83A-2118-4B50-8113-E76187ADB51C}"/>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7D14B02-AA70-4832-B97E-1DE309734B45}"/>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B43C63C4-C2D3-4127-BA55-83F59F19002D}"/>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39B3ABA4-0DC8-49EF-AC5B-58D43EB85944}"/>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968A574E-0E5B-46C6-8180-F4E209418979}"/>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77107</xdr:rowOff>
    </xdr:from>
    <xdr:to>
      <xdr:col>116</xdr:col>
      <xdr:colOff>114300</xdr:colOff>
      <xdr:row>64</xdr:row>
      <xdr:rowOff>7257</xdr:rowOff>
    </xdr:to>
    <xdr:sp macro="" textlink="">
      <xdr:nvSpPr>
        <xdr:cNvPr id="700" name="楕円 699">
          <a:extLst>
            <a:ext uri="{FF2B5EF4-FFF2-40B4-BE49-F238E27FC236}">
              <a16:creationId xmlns:a16="http://schemas.microsoft.com/office/drawing/2014/main" id="{2CB8DFAF-7A94-448D-88A3-811871707E23}"/>
            </a:ext>
          </a:extLst>
        </xdr:cNvPr>
        <xdr:cNvSpPr/>
      </xdr:nvSpPr>
      <xdr:spPr>
        <a:xfrm>
          <a:off x="19897725" y="1027838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163484</xdr:rowOff>
    </xdr:from>
    <xdr:ext cx="469744" cy="259045"/>
    <xdr:sp macro="" textlink="">
      <xdr:nvSpPr>
        <xdr:cNvPr id="701" name="【学校施設】&#10;一人当たり面積該当値テキスト">
          <a:extLst>
            <a:ext uri="{FF2B5EF4-FFF2-40B4-BE49-F238E27FC236}">
              <a16:creationId xmlns:a16="http://schemas.microsoft.com/office/drawing/2014/main" id="{69DB26B4-98C9-4D31-BD93-97C7A60E8748}"/>
            </a:ext>
          </a:extLst>
        </xdr:cNvPr>
        <xdr:cNvSpPr txBox="1"/>
      </xdr:nvSpPr>
      <xdr:spPr>
        <a:xfrm>
          <a:off x="19992975" y="1019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92347</xdr:rowOff>
    </xdr:from>
    <xdr:to>
      <xdr:col>112</xdr:col>
      <xdr:colOff>38100</xdr:colOff>
      <xdr:row>64</xdr:row>
      <xdr:rowOff>22497</xdr:rowOff>
    </xdr:to>
    <xdr:sp macro="" textlink="">
      <xdr:nvSpPr>
        <xdr:cNvPr id="702" name="楕円 701">
          <a:extLst>
            <a:ext uri="{FF2B5EF4-FFF2-40B4-BE49-F238E27FC236}">
              <a16:creationId xmlns:a16="http://schemas.microsoft.com/office/drawing/2014/main" id="{9450A5B6-7099-422C-ADB6-5414557202AD}"/>
            </a:ext>
          </a:extLst>
        </xdr:cNvPr>
        <xdr:cNvSpPr/>
      </xdr:nvSpPr>
      <xdr:spPr>
        <a:xfrm>
          <a:off x="19154775" y="1029362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127907</xdr:rowOff>
    </xdr:from>
    <xdr:to>
      <xdr:col>116</xdr:col>
      <xdr:colOff>63500</xdr:colOff>
      <xdr:row>63</xdr:row>
      <xdr:rowOff>143147</xdr:rowOff>
    </xdr:to>
    <xdr:cxnSp macro="">
      <xdr:nvCxnSpPr>
        <xdr:cNvPr id="703" name="直線コネクタ 702">
          <a:extLst>
            <a:ext uri="{FF2B5EF4-FFF2-40B4-BE49-F238E27FC236}">
              <a16:creationId xmlns:a16="http://schemas.microsoft.com/office/drawing/2014/main" id="{A6C83793-B2E6-45A4-BCED-3C48BB0F406D}"/>
            </a:ext>
          </a:extLst>
        </xdr:cNvPr>
        <xdr:cNvCxnSpPr/>
      </xdr:nvCxnSpPr>
      <xdr:spPr>
        <a:xfrm flipV="1">
          <a:off x="19202400" y="10326007"/>
          <a:ext cx="75247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93435</xdr:rowOff>
    </xdr:from>
    <xdr:to>
      <xdr:col>107</xdr:col>
      <xdr:colOff>101600</xdr:colOff>
      <xdr:row>64</xdr:row>
      <xdr:rowOff>23585</xdr:rowOff>
    </xdr:to>
    <xdr:sp macro="" textlink="">
      <xdr:nvSpPr>
        <xdr:cNvPr id="704" name="楕円 703">
          <a:extLst>
            <a:ext uri="{FF2B5EF4-FFF2-40B4-BE49-F238E27FC236}">
              <a16:creationId xmlns:a16="http://schemas.microsoft.com/office/drawing/2014/main" id="{06D3F946-D8B9-46C2-A7C7-FCEA925EE169}"/>
            </a:ext>
          </a:extLst>
        </xdr:cNvPr>
        <xdr:cNvSpPr/>
      </xdr:nvSpPr>
      <xdr:spPr>
        <a:xfrm>
          <a:off x="18345150" y="102947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143147</xdr:rowOff>
    </xdr:from>
    <xdr:to>
      <xdr:col>111</xdr:col>
      <xdr:colOff>177800</xdr:colOff>
      <xdr:row>63</xdr:row>
      <xdr:rowOff>144235</xdr:rowOff>
    </xdr:to>
    <xdr:cxnSp macro="">
      <xdr:nvCxnSpPr>
        <xdr:cNvPr id="705" name="直線コネクタ 704">
          <a:extLst>
            <a:ext uri="{FF2B5EF4-FFF2-40B4-BE49-F238E27FC236}">
              <a16:creationId xmlns:a16="http://schemas.microsoft.com/office/drawing/2014/main" id="{2B2F2C71-664E-4946-906F-31B7E951603D}"/>
            </a:ext>
          </a:extLst>
        </xdr:cNvPr>
        <xdr:cNvCxnSpPr/>
      </xdr:nvCxnSpPr>
      <xdr:spPr>
        <a:xfrm flipV="1">
          <a:off x="18392775" y="10341247"/>
          <a:ext cx="809625"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89081</xdr:rowOff>
    </xdr:from>
    <xdr:to>
      <xdr:col>102</xdr:col>
      <xdr:colOff>165100</xdr:colOff>
      <xdr:row>64</xdr:row>
      <xdr:rowOff>19231</xdr:rowOff>
    </xdr:to>
    <xdr:sp macro="" textlink="">
      <xdr:nvSpPr>
        <xdr:cNvPr id="706" name="楕円 705">
          <a:extLst>
            <a:ext uri="{FF2B5EF4-FFF2-40B4-BE49-F238E27FC236}">
              <a16:creationId xmlns:a16="http://schemas.microsoft.com/office/drawing/2014/main" id="{F1304F48-78B1-4AA4-B72B-794D0CFF69EE}"/>
            </a:ext>
          </a:extLst>
        </xdr:cNvPr>
        <xdr:cNvSpPr/>
      </xdr:nvSpPr>
      <xdr:spPr>
        <a:xfrm>
          <a:off x="17554575" y="1028718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139881</xdr:rowOff>
    </xdr:from>
    <xdr:to>
      <xdr:col>107</xdr:col>
      <xdr:colOff>50800</xdr:colOff>
      <xdr:row>63</xdr:row>
      <xdr:rowOff>144235</xdr:rowOff>
    </xdr:to>
    <xdr:cxnSp macro="">
      <xdr:nvCxnSpPr>
        <xdr:cNvPr id="707" name="直線コネクタ 706">
          <a:extLst>
            <a:ext uri="{FF2B5EF4-FFF2-40B4-BE49-F238E27FC236}">
              <a16:creationId xmlns:a16="http://schemas.microsoft.com/office/drawing/2014/main" id="{AA2DB927-6E2D-4C47-99EF-45DFCDF9555C}"/>
            </a:ext>
          </a:extLst>
        </xdr:cNvPr>
        <xdr:cNvCxnSpPr/>
      </xdr:nvCxnSpPr>
      <xdr:spPr>
        <a:xfrm>
          <a:off x="17602200" y="10344331"/>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92347</xdr:rowOff>
    </xdr:from>
    <xdr:to>
      <xdr:col>98</xdr:col>
      <xdr:colOff>38100</xdr:colOff>
      <xdr:row>64</xdr:row>
      <xdr:rowOff>22497</xdr:rowOff>
    </xdr:to>
    <xdr:sp macro="" textlink="">
      <xdr:nvSpPr>
        <xdr:cNvPr id="708" name="楕円 707">
          <a:extLst>
            <a:ext uri="{FF2B5EF4-FFF2-40B4-BE49-F238E27FC236}">
              <a16:creationId xmlns:a16="http://schemas.microsoft.com/office/drawing/2014/main" id="{5AA8AD9E-0A45-48C0-9EF4-6AFB1756206F}"/>
            </a:ext>
          </a:extLst>
        </xdr:cNvPr>
        <xdr:cNvSpPr/>
      </xdr:nvSpPr>
      <xdr:spPr>
        <a:xfrm>
          <a:off x="16754475" y="1029362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139881</xdr:rowOff>
    </xdr:from>
    <xdr:to>
      <xdr:col>102</xdr:col>
      <xdr:colOff>114300</xdr:colOff>
      <xdr:row>63</xdr:row>
      <xdr:rowOff>143147</xdr:rowOff>
    </xdr:to>
    <xdr:cxnSp macro="">
      <xdr:nvCxnSpPr>
        <xdr:cNvPr id="709" name="直線コネクタ 708">
          <a:extLst>
            <a:ext uri="{FF2B5EF4-FFF2-40B4-BE49-F238E27FC236}">
              <a16:creationId xmlns:a16="http://schemas.microsoft.com/office/drawing/2014/main" id="{B0BB476A-7E81-4C2E-8E5F-E6D0981DDA0A}"/>
            </a:ext>
          </a:extLst>
        </xdr:cNvPr>
        <xdr:cNvCxnSpPr/>
      </xdr:nvCxnSpPr>
      <xdr:spPr>
        <a:xfrm flipV="1">
          <a:off x="16802100" y="1034433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39568</xdr:rowOff>
    </xdr:from>
    <xdr:ext cx="469744" cy="259045"/>
    <xdr:sp macro="" textlink="">
      <xdr:nvSpPr>
        <xdr:cNvPr id="710" name="n_1aveValue【学校施設】&#10;一人当たり面積">
          <a:extLst>
            <a:ext uri="{FF2B5EF4-FFF2-40B4-BE49-F238E27FC236}">
              <a16:creationId xmlns:a16="http://schemas.microsoft.com/office/drawing/2014/main" id="{EBADF028-D5D6-4B83-805D-8AE7A21C0C7C}"/>
            </a:ext>
          </a:extLst>
        </xdr:cNvPr>
        <xdr:cNvSpPr txBox="1"/>
      </xdr:nvSpPr>
      <xdr:spPr>
        <a:xfrm>
          <a:off x="18983402" y="9916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55897</xdr:rowOff>
    </xdr:from>
    <xdr:ext cx="469744" cy="259045"/>
    <xdr:sp macro="" textlink="">
      <xdr:nvSpPr>
        <xdr:cNvPr id="711" name="n_2aveValue【学校施設】&#10;一人当たり面積">
          <a:extLst>
            <a:ext uri="{FF2B5EF4-FFF2-40B4-BE49-F238E27FC236}">
              <a16:creationId xmlns:a16="http://schemas.microsoft.com/office/drawing/2014/main" id="{52D2FF39-B462-4D94-819E-3E3D7A283F34}"/>
            </a:ext>
          </a:extLst>
        </xdr:cNvPr>
        <xdr:cNvSpPr txBox="1"/>
      </xdr:nvSpPr>
      <xdr:spPr>
        <a:xfrm>
          <a:off x="181833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55897</xdr:rowOff>
    </xdr:from>
    <xdr:ext cx="469744" cy="259045"/>
    <xdr:sp macro="" textlink="">
      <xdr:nvSpPr>
        <xdr:cNvPr id="712" name="n_3aveValue【学校施設】&#10;一人当たり面積">
          <a:extLst>
            <a:ext uri="{FF2B5EF4-FFF2-40B4-BE49-F238E27FC236}">
              <a16:creationId xmlns:a16="http://schemas.microsoft.com/office/drawing/2014/main" id="{5E707EB2-5D46-4AF2-94FD-3EF42E4E8230}"/>
            </a:ext>
          </a:extLst>
        </xdr:cNvPr>
        <xdr:cNvSpPr txBox="1"/>
      </xdr:nvSpPr>
      <xdr:spPr>
        <a:xfrm>
          <a:off x="17383202" y="993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54808</xdr:rowOff>
    </xdr:from>
    <xdr:ext cx="469744" cy="259045"/>
    <xdr:sp macro="" textlink="">
      <xdr:nvSpPr>
        <xdr:cNvPr id="713" name="n_4aveValue【学校施設】&#10;一人当たり面積">
          <a:extLst>
            <a:ext uri="{FF2B5EF4-FFF2-40B4-BE49-F238E27FC236}">
              <a16:creationId xmlns:a16="http://schemas.microsoft.com/office/drawing/2014/main" id="{4E65D4BF-117A-47E1-83DF-985549FB2B11}"/>
            </a:ext>
          </a:extLst>
        </xdr:cNvPr>
        <xdr:cNvSpPr txBox="1"/>
      </xdr:nvSpPr>
      <xdr:spPr>
        <a:xfrm>
          <a:off x="16592627" y="993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13624</xdr:rowOff>
    </xdr:from>
    <xdr:ext cx="469744" cy="259045"/>
    <xdr:sp macro="" textlink="">
      <xdr:nvSpPr>
        <xdr:cNvPr id="714" name="n_1mainValue【学校施設】&#10;一人当たり面積">
          <a:extLst>
            <a:ext uri="{FF2B5EF4-FFF2-40B4-BE49-F238E27FC236}">
              <a16:creationId xmlns:a16="http://schemas.microsoft.com/office/drawing/2014/main" id="{F5E241DB-73C4-4200-8B4D-0B277653A176}"/>
            </a:ext>
          </a:extLst>
        </xdr:cNvPr>
        <xdr:cNvSpPr txBox="1"/>
      </xdr:nvSpPr>
      <xdr:spPr>
        <a:xfrm>
          <a:off x="18983402" y="103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14712</xdr:rowOff>
    </xdr:from>
    <xdr:ext cx="469744" cy="259045"/>
    <xdr:sp macro="" textlink="">
      <xdr:nvSpPr>
        <xdr:cNvPr id="715" name="n_2mainValue【学校施設】&#10;一人当たり面積">
          <a:extLst>
            <a:ext uri="{FF2B5EF4-FFF2-40B4-BE49-F238E27FC236}">
              <a16:creationId xmlns:a16="http://schemas.microsoft.com/office/drawing/2014/main" id="{8E587A6B-00D5-482A-AF49-4337FE68AA71}"/>
            </a:ext>
          </a:extLst>
        </xdr:cNvPr>
        <xdr:cNvSpPr txBox="1"/>
      </xdr:nvSpPr>
      <xdr:spPr>
        <a:xfrm>
          <a:off x="18183302" y="1037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10358</xdr:rowOff>
    </xdr:from>
    <xdr:ext cx="469744" cy="259045"/>
    <xdr:sp macro="" textlink="">
      <xdr:nvSpPr>
        <xdr:cNvPr id="716" name="n_3mainValue【学校施設】&#10;一人当たり面積">
          <a:extLst>
            <a:ext uri="{FF2B5EF4-FFF2-40B4-BE49-F238E27FC236}">
              <a16:creationId xmlns:a16="http://schemas.microsoft.com/office/drawing/2014/main" id="{81D9F418-EDD1-4355-9CA0-3DF906C70234}"/>
            </a:ext>
          </a:extLst>
        </xdr:cNvPr>
        <xdr:cNvSpPr txBox="1"/>
      </xdr:nvSpPr>
      <xdr:spPr>
        <a:xfrm>
          <a:off x="17383202" y="1037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13624</xdr:rowOff>
    </xdr:from>
    <xdr:ext cx="469744" cy="259045"/>
    <xdr:sp macro="" textlink="">
      <xdr:nvSpPr>
        <xdr:cNvPr id="717" name="n_4mainValue【学校施設】&#10;一人当たり面積">
          <a:extLst>
            <a:ext uri="{FF2B5EF4-FFF2-40B4-BE49-F238E27FC236}">
              <a16:creationId xmlns:a16="http://schemas.microsoft.com/office/drawing/2014/main" id="{762816CE-EB39-48A8-8AE6-EBF5BDA49F9C}"/>
            </a:ext>
          </a:extLst>
        </xdr:cNvPr>
        <xdr:cNvSpPr txBox="1"/>
      </xdr:nvSpPr>
      <xdr:spPr>
        <a:xfrm>
          <a:off x="16592627" y="103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91847C33-5427-47B1-A7F1-A0DD1408E615}"/>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256809DA-1223-4E62-B52A-2460FA91D79E}"/>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F35880A3-45B3-4EEA-ACFA-7959A51860D1}"/>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E33F7807-009F-480B-9EEF-DADBE1C84081}"/>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BE5A1D80-23F5-42C2-9054-941F34E854A3}"/>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B007C422-AC55-4BA7-A982-8CD99A466A9F}"/>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8FD2EED6-1202-4B5E-9BB1-D34E405E5933}"/>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1FDA4FEF-85D8-4FEC-BA2B-3F66CB22A544}"/>
            </a:ext>
          </a:extLst>
        </xdr:cNvPr>
        <xdr:cNvSpPr/>
      </xdr:nvSpPr>
      <xdr:spPr>
        <a:xfrm>
          <a:off x="11210925" y="12239625"/>
          <a:ext cx="424815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6" name="正方形/長方形 725">
          <a:extLst>
            <a:ext uri="{FF2B5EF4-FFF2-40B4-BE49-F238E27FC236}">
              <a16:creationId xmlns:a16="http://schemas.microsoft.com/office/drawing/2014/main" id="{BC32CE78-9722-4804-83F7-CE79BF936662}"/>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7" name="正方形/長方形 726">
          <a:extLst>
            <a:ext uri="{FF2B5EF4-FFF2-40B4-BE49-F238E27FC236}">
              <a16:creationId xmlns:a16="http://schemas.microsoft.com/office/drawing/2014/main" id="{347C0A72-2E6E-4D69-977B-41B24D5F0DA9}"/>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8" name="正方形/長方形 727">
          <a:extLst>
            <a:ext uri="{FF2B5EF4-FFF2-40B4-BE49-F238E27FC236}">
              <a16:creationId xmlns:a16="http://schemas.microsoft.com/office/drawing/2014/main" id="{665DD414-F90B-49B9-915B-A93B2F65A3FD}"/>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9" name="正方形/長方形 728">
          <a:extLst>
            <a:ext uri="{FF2B5EF4-FFF2-40B4-BE49-F238E27FC236}">
              <a16:creationId xmlns:a16="http://schemas.microsoft.com/office/drawing/2014/main" id="{7D39FA00-487D-4AB5-A4D0-799D00408F35}"/>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0" name="正方形/長方形 729">
          <a:extLst>
            <a:ext uri="{FF2B5EF4-FFF2-40B4-BE49-F238E27FC236}">
              <a16:creationId xmlns:a16="http://schemas.microsoft.com/office/drawing/2014/main" id="{F6975F6E-3BF4-4872-B68F-734CEF01DC37}"/>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1" name="正方形/長方形 730">
          <a:extLst>
            <a:ext uri="{FF2B5EF4-FFF2-40B4-BE49-F238E27FC236}">
              <a16:creationId xmlns:a16="http://schemas.microsoft.com/office/drawing/2014/main" id="{8E42A388-2C1E-4B84-BD88-6B5FA5FE9A08}"/>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2" name="正方形/長方形 731">
          <a:extLst>
            <a:ext uri="{FF2B5EF4-FFF2-40B4-BE49-F238E27FC236}">
              <a16:creationId xmlns:a16="http://schemas.microsoft.com/office/drawing/2014/main" id="{04F8EF6E-1065-49BD-8720-6EDB97FF2DBE}"/>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3" name="正方形/長方形 732">
          <a:extLst>
            <a:ext uri="{FF2B5EF4-FFF2-40B4-BE49-F238E27FC236}">
              <a16:creationId xmlns:a16="http://schemas.microsoft.com/office/drawing/2014/main" id="{E134D547-EBAF-4735-8308-85C82BDCB61A}"/>
            </a:ext>
          </a:extLst>
        </xdr:cNvPr>
        <xdr:cNvSpPr/>
      </xdr:nvSpPr>
      <xdr:spPr>
        <a:xfrm>
          <a:off x="16459200" y="12239625"/>
          <a:ext cx="4267200" cy="2162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a:extLst>
            <a:ext uri="{FF2B5EF4-FFF2-40B4-BE49-F238E27FC236}">
              <a16:creationId xmlns:a16="http://schemas.microsoft.com/office/drawing/2014/main" id="{5ADA98D6-BB41-4C65-A8AA-BD1D0893AA07}"/>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a:extLst>
            <a:ext uri="{FF2B5EF4-FFF2-40B4-BE49-F238E27FC236}">
              <a16:creationId xmlns:a16="http://schemas.microsoft.com/office/drawing/2014/main" id="{1ED9CC48-50D0-44E3-AA8D-B049A89296F8}"/>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a:extLst>
            <a:ext uri="{FF2B5EF4-FFF2-40B4-BE49-F238E27FC236}">
              <a16:creationId xmlns:a16="http://schemas.microsoft.com/office/drawing/2014/main" id="{A63FABD3-C7B5-40BD-B4D5-74FC757B93F4}"/>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a:extLst>
            <a:ext uri="{FF2B5EF4-FFF2-40B4-BE49-F238E27FC236}">
              <a16:creationId xmlns:a16="http://schemas.microsoft.com/office/drawing/2014/main" id="{D484A003-6EBA-4562-994D-6ABD283E1CE4}"/>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a:extLst>
            <a:ext uri="{FF2B5EF4-FFF2-40B4-BE49-F238E27FC236}">
              <a16:creationId xmlns:a16="http://schemas.microsoft.com/office/drawing/2014/main" id="{568E4F6E-3AA0-4B0F-A5AA-2FE09EF4988F}"/>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a:extLst>
            <a:ext uri="{FF2B5EF4-FFF2-40B4-BE49-F238E27FC236}">
              <a16:creationId xmlns:a16="http://schemas.microsoft.com/office/drawing/2014/main" id="{112CD25E-83D0-48C2-ADDE-5B680291C44D}"/>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a:extLst>
            <a:ext uri="{FF2B5EF4-FFF2-40B4-BE49-F238E27FC236}">
              <a16:creationId xmlns:a16="http://schemas.microsoft.com/office/drawing/2014/main" id="{99824A95-86CE-4F41-BECD-050CE9F0A91C}"/>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a:extLst>
            <a:ext uri="{FF2B5EF4-FFF2-40B4-BE49-F238E27FC236}">
              <a16:creationId xmlns:a16="http://schemas.microsoft.com/office/drawing/2014/main" id="{1E6B1C09-CD82-437E-9884-EE3CCFC3C90B}"/>
            </a:ext>
          </a:extLst>
        </xdr:cNvPr>
        <xdr:cNvSpPr/>
      </xdr:nvSpPr>
      <xdr:spPr>
        <a:xfrm>
          <a:off x="11210925" y="15840075"/>
          <a:ext cx="424815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2" name="正方形/長方形 741">
          <a:extLst>
            <a:ext uri="{FF2B5EF4-FFF2-40B4-BE49-F238E27FC236}">
              <a16:creationId xmlns:a16="http://schemas.microsoft.com/office/drawing/2014/main" id="{BE51A217-3FD3-47AF-A2EA-27BE714D9BC8}"/>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3" name="正方形/長方形 742">
          <a:extLst>
            <a:ext uri="{FF2B5EF4-FFF2-40B4-BE49-F238E27FC236}">
              <a16:creationId xmlns:a16="http://schemas.microsoft.com/office/drawing/2014/main" id="{19CFCE0D-5CF2-4BAD-B5C4-49FA6E22DC9D}"/>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4" name="正方形/長方形 743">
          <a:extLst>
            <a:ext uri="{FF2B5EF4-FFF2-40B4-BE49-F238E27FC236}">
              <a16:creationId xmlns:a16="http://schemas.microsoft.com/office/drawing/2014/main" id="{5753892C-7ED2-4313-8F36-B7A705C41A63}"/>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5" name="正方形/長方形 744">
          <a:extLst>
            <a:ext uri="{FF2B5EF4-FFF2-40B4-BE49-F238E27FC236}">
              <a16:creationId xmlns:a16="http://schemas.microsoft.com/office/drawing/2014/main" id="{55D40BC8-C796-4EBC-90AA-766FBAFAC7BD}"/>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6" name="正方形/長方形 745">
          <a:extLst>
            <a:ext uri="{FF2B5EF4-FFF2-40B4-BE49-F238E27FC236}">
              <a16:creationId xmlns:a16="http://schemas.microsoft.com/office/drawing/2014/main" id="{FE1795F0-8AA7-47DB-B51C-D40A514FEBF6}"/>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7" name="正方形/長方形 746">
          <a:extLst>
            <a:ext uri="{FF2B5EF4-FFF2-40B4-BE49-F238E27FC236}">
              <a16:creationId xmlns:a16="http://schemas.microsoft.com/office/drawing/2014/main" id="{981CD62E-3114-425A-B542-353198CA89AE}"/>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8" name="正方形/長方形 747">
          <a:extLst>
            <a:ext uri="{FF2B5EF4-FFF2-40B4-BE49-F238E27FC236}">
              <a16:creationId xmlns:a16="http://schemas.microsoft.com/office/drawing/2014/main" id="{0D723C7A-FA48-4236-AD7A-04681D20117A}"/>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9" name="正方形/長方形 748">
          <a:extLst>
            <a:ext uri="{FF2B5EF4-FFF2-40B4-BE49-F238E27FC236}">
              <a16:creationId xmlns:a16="http://schemas.microsoft.com/office/drawing/2014/main" id="{E9D58328-8B9A-4D45-B406-C3EE73313BDB}"/>
            </a:ext>
          </a:extLst>
        </xdr:cNvPr>
        <xdr:cNvSpPr/>
      </xdr:nvSpPr>
      <xdr:spPr>
        <a:xfrm>
          <a:off x="16459200" y="15840075"/>
          <a:ext cx="42672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ED6029B4-B67B-4C1C-9E4C-AC8D9DD7D297}"/>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C14EEC5A-96C1-49D8-949A-7485F1E83B18}"/>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764B218B-2F33-497C-916C-225E4919EB51}"/>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本市の有形固定資産減価償却率は類似団体と比較して、低い水準となっています。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道路</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がありますが、これは、横浜北西線など近年整備した道路の取得価格が全体に占める割合が大きいことによるものです。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本市では、施設の老朽化の進行に対しては、「公共施設管理基本方針」や、施設ごとの「保全・更新計画」に沿って、長寿命化を基本とした計画的かつ効果的な保全更新を着実に進めています。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また、公共施設が提供する機能・サービスの持続的な維持・向上のため、施設の規模・数量、質、保全更新コスト等の適正化を進めていきます。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A6EBC1A-9775-4329-85BE-21118E08E829}"/>
            </a:ext>
          </a:extLst>
        </xdr:cNvPr>
        <xdr:cNvSpPr/>
      </xdr:nvSpPr>
      <xdr:spPr>
        <a:xfrm>
          <a:off x="581025" y="123825"/>
          <a:ext cx="114204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872FFFB-F315-443D-A2EA-51DC694B3454}"/>
            </a:ext>
          </a:extLst>
        </xdr:cNvPr>
        <xdr:cNvSpPr/>
      </xdr:nvSpPr>
      <xdr:spPr>
        <a:xfrm>
          <a:off x="17145000" y="180975"/>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C3BA0CB-D44A-4E92-9DA8-54AA3D425E67}"/>
            </a:ext>
          </a:extLst>
        </xdr:cNvPr>
        <xdr:cNvSpPr/>
      </xdr:nvSpPr>
      <xdr:spPr>
        <a:xfrm>
          <a:off x="17164050" y="209550"/>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53A9408-B9D7-4BF6-B66C-C3B13D8A4A9E}"/>
            </a:ext>
          </a:extLst>
        </xdr:cNvPr>
        <xdr:cNvSpPr/>
      </xdr:nvSpPr>
      <xdr:spPr>
        <a:xfrm>
          <a:off x="17192625" y="228600"/>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19E2D21-EB39-497F-817C-01E070C68F7E}"/>
            </a:ext>
          </a:extLst>
        </xdr:cNvPr>
        <xdr:cNvSpPr/>
      </xdr:nvSpPr>
      <xdr:spPr>
        <a:xfrm>
          <a:off x="14639925" y="180975"/>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59C2A01-FD3E-47C5-8DE2-42F07D2F02B8}"/>
            </a:ext>
          </a:extLst>
        </xdr:cNvPr>
        <xdr:cNvSpPr/>
      </xdr:nvSpPr>
      <xdr:spPr>
        <a:xfrm>
          <a:off x="14658975" y="209550"/>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CBE03EB-0110-4021-8180-000822174AD7}"/>
            </a:ext>
          </a:extLst>
        </xdr:cNvPr>
        <xdr:cNvSpPr/>
      </xdr:nvSpPr>
      <xdr:spPr>
        <a:xfrm>
          <a:off x="14687550" y="228600"/>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F417A90-CBB1-4368-ABCA-977933FA06B6}"/>
            </a:ext>
          </a:extLst>
        </xdr:cNvPr>
        <xdr:cNvSpPr/>
      </xdr:nvSpPr>
      <xdr:spPr>
        <a:xfrm>
          <a:off x="685800" y="838200"/>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99EABB4-E826-4D26-ADE0-6A4B9EA5C2FC}"/>
            </a:ext>
          </a:extLst>
        </xdr:cNvPr>
        <xdr:cNvSpPr/>
      </xdr:nvSpPr>
      <xdr:spPr>
        <a:xfrm>
          <a:off x="809625" y="876300"/>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9B9E3CE-F1BC-492E-9FE9-71CC3843583F}"/>
            </a:ext>
          </a:extLst>
        </xdr:cNvPr>
        <xdr:cNvSpPr/>
      </xdr:nvSpPr>
      <xdr:spPr>
        <a:xfrm>
          <a:off x="2009775" y="876300"/>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3,759,939
3,657,691
437.71
2,392,988,333
2,369,287,047
6,732,820
957,786,462
2,386,412,754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C916C1E-E60F-4376-BE0F-D427BF1F3E29}"/>
            </a:ext>
          </a:extLst>
        </xdr:cNvPr>
        <xdr:cNvSpPr/>
      </xdr:nvSpPr>
      <xdr:spPr>
        <a:xfrm>
          <a:off x="3209925" y="876300"/>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0DC22F9-9C41-413B-B894-37974F0E2B09}"/>
            </a:ext>
          </a:extLst>
        </xdr:cNvPr>
        <xdr:cNvSpPr/>
      </xdr:nvSpPr>
      <xdr:spPr>
        <a:xfrm>
          <a:off x="4581525" y="895350"/>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280BBBD-CB1D-489C-9CD0-36A0B6F1024E}"/>
            </a:ext>
          </a:extLst>
        </xdr:cNvPr>
        <xdr:cNvSpPr/>
      </xdr:nvSpPr>
      <xdr:spPr>
        <a:xfrm>
          <a:off x="6410325" y="895350"/>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707E6E8-B2B6-44A5-AF34-1C361958F13E}"/>
            </a:ext>
          </a:extLst>
        </xdr:cNvPr>
        <xdr:cNvSpPr/>
      </xdr:nvSpPr>
      <xdr:spPr>
        <a:xfrm>
          <a:off x="7610475" y="904875"/>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07683F2-D5A3-4D54-99E4-C42012D142F3}"/>
            </a:ext>
          </a:extLst>
        </xdr:cNvPr>
        <xdr:cNvSpPr/>
      </xdr:nvSpPr>
      <xdr:spPr>
        <a:xfrm>
          <a:off x="4581525" y="16192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3C4C918-5D0F-4E1F-BF79-4FC8379B2780}"/>
            </a:ext>
          </a:extLst>
        </xdr:cNvPr>
        <xdr:cNvSpPr/>
      </xdr:nvSpPr>
      <xdr:spPr>
        <a:xfrm>
          <a:off x="6467475" y="1619250"/>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B12EB98-CE07-47FD-9322-45E861F8657A}"/>
            </a:ext>
          </a:extLst>
        </xdr:cNvPr>
        <xdr:cNvSpPr/>
      </xdr:nvSpPr>
      <xdr:spPr>
        <a:xfrm>
          <a:off x="9972675" y="838200"/>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10C5014-9103-4E5C-AC15-26E4DFE61205}"/>
            </a:ext>
          </a:extLst>
        </xdr:cNvPr>
        <xdr:cNvSpPr/>
      </xdr:nvSpPr>
      <xdr:spPr>
        <a:xfrm>
          <a:off x="10210800" y="904875"/>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32B27DA-AB70-4771-A17F-6595545390A7}"/>
            </a:ext>
          </a:extLst>
        </xdr:cNvPr>
        <xdr:cNvSpPr/>
      </xdr:nvSpPr>
      <xdr:spPr>
        <a:xfrm>
          <a:off x="10210800" y="1152525"/>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DFA4641-5D39-4276-9235-0F2E2A1D88B5}"/>
            </a:ext>
          </a:extLst>
        </xdr:cNvPr>
        <xdr:cNvSpPr/>
      </xdr:nvSpPr>
      <xdr:spPr>
        <a:xfrm>
          <a:off x="10210800" y="1466850"/>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FDCB4D6-EE28-4F6C-A970-27EDD891C561}"/>
            </a:ext>
          </a:extLst>
        </xdr:cNvPr>
        <xdr:cNvCxnSpPr/>
      </xdr:nvCxnSpPr>
      <xdr:spPr>
        <a:xfrm flipH="1">
          <a:off x="10048875" y="9810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F22DC9A-8CB7-4921-B0F2-F0368BBAF623}"/>
            </a:ext>
          </a:extLst>
        </xdr:cNvPr>
        <xdr:cNvSpPr/>
      </xdr:nvSpPr>
      <xdr:spPr>
        <a:xfrm>
          <a:off x="10102850" y="942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8A5FE73-00F0-4D3D-91A9-EBF3238C27E8}"/>
            </a:ext>
          </a:extLst>
        </xdr:cNvPr>
        <xdr:cNvSpPr/>
      </xdr:nvSpPr>
      <xdr:spPr>
        <a:xfrm>
          <a:off x="10102850" y="11906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F367EB5-F2D5-4FB2-9F47-E909FD03A5C4}"/>
            </a:ext>
          </a:extLst>
        </xdr:cNvPr>
        <xdr:cNvCxnSpPr/>
      </xdr:nvCxnSpPr>
      <xdr:spPr>
        <a:xfrm>
          <a:off x="10131425" y="1447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8B06D59-26BA-4891-B69A-9E2D537F757D}"/>
            </a:ext>
          </a:extLst>
        </xdr:cNvPr>
        <xdr:cNvCxnSpPr/>
      </xdr:nvCxnSpPr>
      <xdr:spPr>
        <a:xfrm>
          <a:off x="10067925" y="14478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4724AC6-CEF5-4654-B66D-9173C3E91A43}"/>
            </a:ext>
          </a:extLst>
        </xdr:cNvPr>
        <xdr:cNvCxnSpPr/>
      </xdr:nvCxnSpPr>
      <xdr:spPr>
        <a:xfrm flipV="1">
          <a:off x="10131425" y="16637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BE13253-D8E0-4C62-86AB-F889EA645DFC}"/>
            </a:ext>
          </a:extLst>
        </xdr:cNvPr>
        <xdr:cNvCxnSpPr/>
      </xdr:nvCxnSpPr>
      <xdr:spPr>
        <a:xfrm>
          <a:off x="10067925" y="1800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C83734C-E3E8-48DC-98BD-111C4C1827E6}"/>
            </a:ext>
          </a:extLst>
        </xdr:cNvPr>
        <xdr:cNvSpPr txBox="1"/>
      </xdr:nvSpPr>
      <xdr:spPr>
        <a:xfrm>
          <a:off x="638175" y="26384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95512F2-262C-477C-9E4D-3E23A5EB7437}"/>
            </a:ext>
          </a:extLst>
        </xdr:cNvPr>
        <xdr:cNvSpPr txBox="1"/>
      </xdr:nvSpPr>
      <xdr:spPr>
        <a:xfrm>
          <a:off x="638175"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16DBE32-8408-4AE7-9B52-24AE2EAC22B3}"/>
            </a:ext>
          </a:extLst>
        </xdr:cNvPr>
        <xdr:cNvSpPr txBox="1"/>
      </xdr:nvSpPr>
      <xdr:spPr>
        <a:xfrm>
          <a:off x="638175" y="3238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E3C67CE-B4D5-46A9-A21E-F488B7A2F608}"/>
            </a:ext>
          </a:extLst>
        </xdr:cNvPr>
        <xdr:cNvSpPr txBox="1"/>
      </xdr:nvSpPr>
      <xdr:spPr>
        <a:xfrm>
          <a:off x="638175" y="35433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555746D-86C9-46C5-B691-D49A00E24084}"/>
            </a:ext>
          </a:extLst>
        </xdr:cNvPr>
        <xdr:cNvSpPr/>
      </xdr:nvSpPr>
      <xdr:spPr>
        <a:xfrm>
          <a:off x="6858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3857C11-2FD8-4A16-849A-7082C33F34F9}"/>
            </a:ext>
          </a:extLst>
        </xdr:cNvPr>
        <xdr:cNvSpPr/>
      </xdr:nvSpPr>
      <xdr:spPr>
        <a:xfrm>
          <a:off x="80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9C8FDF4-BF6F-43C2-835F-CBF1177D901E}"/>
            </a:ext>
          </a:extLst>
        </xdr:cNvPr>
        <xdr:cNvSpPr/>
      </xdr:nvSpPr>
      <xdr:spPr>
        <a:xfrm>
          <a:off x="80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9D80888-4B85-4EFC-91A4-25754A9FCE5D}"/>
            </a:ext>
          </a:extLst>
        </xdr:cNvPr>
        <xdr:cNvSpPr/>
      </xdr:nvSpPr>
      <xdr:spPr>
        <a:xfrm>
          <a:off x="17145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5013BCB-0EF4-4E05-B68D-FF03A5FA0C93}"/>
            </a:ext>
          </a:extLst>
        </xdr:cNvPr>
        <xdr:cNvSpPr/>
      </xdr:nvSpPr>
      <xdr:spPr>
        <a:xfrm>
          <a:off x="17145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689D366-F4EB-4C85-9F77-C8D851721595}"/>
            </a:ext>
          </a:extLst>
        </xdr:cNvPr>
        <xdr:cNvSpPr/>
      </xdr:nvSpPr>
      <xdr:spPr>
        <a:xfrm>
          <a:off x="27432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C9AC9D8-64EE-4964-93E5-BB7B6978ABDF}"/>
            </a:ext>
          </a:extLst>
        </xdr:cNvPr>
        <xdr:cNvSpPr/>
      </xdr:nvSpPr>
      <xdr:spPr>
        <a:xfrm>
          <a:off x="27432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38F56AD-77AA-40D4-A826-2DF1F2F4FA25}"/>
            </a:ext>
          </a:extLst>
        </xdr:cNvPr>
        <xdr:cNvSpPr/>
      </xdr:nvSpPr>
      <xdr:spPr>
        <a:xfrm>
          <a:off x="6858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15D5464-A40F-4E2B-972A-416A74CE8E8C}"/>
            </a:ext>
          </a:extLst>
        </xdr:cNvPr>
        <xdr:cNvSpPr txBox="1"/>
      </xdr:nvSpPr>
      <xdr:spPr>
        <a:xfrm>
          <a:off x="666750"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9AF5989-DB35-493A-8AE0-1E8E4CD39FE5}"/>
            </a:ext>
          </a:extLst>
        </xdr:cNvPr>
        <xdr:cNvCxnSpPr/>
      </xdr:nvCxnSpPr>
      <xdr:spPr>
        <a:xfrm>
          <a:off x="6858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a:extLst>
            <a:ext uri="{FF2B5EF4-FFF2-40B4-BE49-F238E27FC236}">
              <a16:creationId xmlns:a16="http://schemas.microsoft.com/office/drawing/2014/main" id="{2F949761-05FF-4C43-931A-ED9FE7852E30}"/>
            </a:ext>
          </a:extLst>
        </xdr:cNvPr>
        <xdr:cNvSpPr txBox="1"/>
      </xdr:nvSpPr>
      <xdr:spPr>
        <a:xfrm>
          <a:off x="339891"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D58A2774-4AD6-4EC0-B5F3-7C6F10636C0E}"/>
            </a:ext>
          </a:extLst>
        </xdr:cNvPr>
        <xdr:cNvCxnSpPr/>
      </xdr:nvCxnSpPr>
      <xdr:spPr>
        <a:xfrm>
          <a:off x="685800" y="683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FBCD774B-08B7-4FF7-B5E6-703EA8DB82A9}"/>
            </a:ext>
          </a:extLst>
        </xdr:cNvPr>
        <xdr:cNvSpPr txBox="1"/>
      </xdr:nvSpPr>
      <xdr:spPr>
        <a:xfrm>
          <a:off x="339891" y="670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81272DA-BAE4-4D51-B35A-FAAB5E264357}"/>
            </a:ext>
          </a:extLst>
        </xdr:cNvPr>
        <xdr:cNvCxnSpPr/>
      </xdr:nvCxnSpPr>
      <xdr:spPr>
        <a:xfrm>
          <a:off x="685800" y="647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9049803-935D-471D-848E-090A9AFF4A64}"/>
            </a:ext>
          </a:extLst>
        </xdr:cNvPr>
        <xdr:cNvSpPr txBox="1"/>
      </xdr:nvSpPr>
      <xdr:spPr>
        <a:xfrm>
          <a:off x="339891" y="6341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5E01C77-3EFE-49B3-8E59-CFFD7764B051}"/>
            </a:ext>
          </a:extLst>
        </xdr:cNvPr>
        <xdr:cNvCxnSpPr/>
      </xdr:nvCxnSpPr>
      <xdr:spPr>
        <a:xfrm>
          <a:off x="685800" y="612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1B94D49-DF49-4993-930D-EF3E77BC4CA2}"/>
            </a:ext>
          </a:extLst>
        </xdr:cNvPr>
        <xdr:cNvSpPr txBox="1"/>
      </xdr:nvSpPr>
      <xdr:spPr>
        <a:xfrm>
          <a:off x="339891" y="598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285BAFD-0F3A-4A9F-81EF-3750D91EA066}"/>
            </a:ext>
          </a:extLst>
        </xdr:cNvPr>
        <xdr:cNvCxnSpPr/>
      </xdr:nvCxnSpPr>
      <xdr:spPr>
        <a:xfrm>
          <a:off x="685800" y="5762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DEA2B9F-2961-44F5-8623-9ED68C0EDC78}"/>
            </a:ext>
          </a:extLst>
        </xdr:cNvPr>
        <xdr:cNvSpPr txBox="1"/>
      </xdr:nvSpPr>
      <xdr:spPr>
        <a:xfrm>
          <a:off x="339891" y="5626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30CF0FD-A3ED-458F-AAEB-B5552988B16B}"/>
            </a:ext>
          </a:extLst>
        </xdr:cNvPr>
        <xdr:cNvCxnSpPr/>
      </xdr:nvCxnSpPr>
      <xdr:spPr>
        <a:xfrm>
          <a:off x="685800" y="54006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F04D5F2-EDFC-44A8-8073-17DC4AED3FB0}"/>
            </a:ext>
          </a:extLst>
        </xdr:cNvPr>
        <xdr:cNvSpPr txBox="1"/>
      </xdr:nvSpPr>
      <xdr:spPr>
        <a:xfrm>
          <a:off x="339891" y="52648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900FF89-EC0B-4789-9ED6-DB8209B68D99}"/>
            </a:ext>
          </a:extLst>
        </xdr:cNvPr>
        <xdr:cNvCxnSpPr/>
      </xdr:nvCxnSpPr>
      <xdr:spPr>
        <a:xfrm>
          <a:off x="6858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a:extLst>
            <a:ext uri="{FF2B5EF4-FFF2-40B4-BE49-F238E27FC236}">
              <a16:creationId xmlns:a16="http://schemas.microsoft.com/office/drawing/2014/main" id="{B6134D09-4F78-421E-85A7-2794344D66DA}"/>
            </a:ext>
          </a:extLst>
        </xdr:cNvPr>
        <xdr:cNvSpPr txBox="1"/>
      </xdr:nvSpPr>
      <xdr:spPr>
        <a:xfrm>
          <a:off x="339891"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B0EC9E6D-11C2-4F7E-83E6-314BB4B76708}"/>
            </a:ext>
          </a:extLst>
        </xdr:cNvPr>
        <xdr:cNvSpPr/>
      </xdr:nvSpPr>
      <xdr:spPr>
        <a:xfrm>
          <a:off x="6858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91440</xdr:rowOff>
    </xdr:from>
    <xdr:to>
      <xdr:col>24</xdr:col>
      <xdr:colOff>62865</xdr:colOff>
      <xdr:row>42</xdr:row>
      <xdr:rowOff>106680</xdr:rowOff>
    </xdr:to>
    <xdr:cxnSp macro="">
      <xdr:nvCxnSpPr>
        <xdr:cNvPr id="57" name="直線コネクタ 56">
          <a:extLst>
            <a:ext uri="{FF2B5EF4-FFF2-40B4-BE49-F238E27FC236}">
              <a16:creationId xmlns:a16="http://schemas.microsoft.com/office/drawing/2014/main" id="{289631D1-9556-47B1-BACC-C596B4693612}"/>
            </a:ext>
          </a:extLst>
        </xdr:cNvPr>
        <xdr:cNvCxnSpPr/>
      </xdr:nvCxnSpPr>
      <xdr:spPr>
        <a:xfrm flipV="1">
          <a:off x="4180840" y="5593715"/>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110507</xdr:rowOff>
    </xdr:from>
    <xdr:ext cx="405111" cy="259045"/>
    <xdr:sp macro="" textlink="">
      <xdr:nvSpPr>
        <xdr:cNvPr id="58" name="【図書館】&#10;有形固定資産減価償却率最小値テキスト">
          <a:extLst>
            <a:ext uri="{FF2B5EF4-FFF2-40B4-BE49-F238E27FC236}">
              <a16:creationId xmlns:a16="http://schemas.microsoft.com/office/drawing/2014/main" id="{7D74ABC5-FA34-45A0-8960-1A50FDC367F7}"/>
            </a:ext>
          </a:extLst>
        </xdr:cNvPr>
        <xdr:cNvSpPr txBox="1"/>
      </xdr:nvSpPr>
      <xdr:spPr>
        <a:xfrm>
          <a:off x="4219575" y="690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106680</xdr:rowOff>
    </xdr:from>
    <xdr:to>
      <xdr:col>24</xdr:col>
      <xdr:colOff>152400</xdr:colOff>
      <xdr:row>42</xdr:row>
      <xdr:rowOff>106680</xdr:rowOff>
    </xdr:to>
    <xdr:cxnSp macro="">
      <xdr:nvCxnSpPr>
        <xdr:cNvPr id="59" name="直線コネクタ 58">
          <a:extLst>
            <a:ext uri="{FF2B5EF4-FFF2-40B4-BE49-F238E27FC236}">
              <a16:creationId xmlns:a16="http://schemas.microsoft.com/office/drawing/2014/main" id="{EE7E78DD-25C5-4C78-BFBC-0B456A66561A}"/>
            </a:ext>
          </a:extLst>
        </xdr:cNvPr>
        <xdr:cNvCxnSpPr/>
      </xdr:nvCxnSpPr>
      <xdr:spPr>
        <a:xfrm>
          <a:off x="4105275" y="69043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38117</xdr:rowOff>
    </xdr:from>
    <xdr:ext cx="405111" cy="259045"/>
    <xdr:sp macro="" textlink="">
      <xdr:nvSpPr>
        <xdr:cNvPr id="60" name="【図書館】&#10;有形固定資産減価償却率最大値テキスト">
          <a:extLst>
            <a:ext uri="{FF2B5EF4-FFF2-40B4-BE49-F238E27FC236}">
              <a16:creationId xmlns:a16="http://schemas.microsoft.com/office/drawing/2014/main" id="{F276EB11-2536-48F2-8035-9D2CE1C7F9CB}"/>
            </a:ext>
          </a:extLst>
        </xdr:cNvPr>
        <xdr:cNvSpPr txBox="1"/>
      </xdr:nvSpPr>
      <xdr:spPr>
        <a:xfrm>
          <a:off x="4219575"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91440</xdr:rowOff>
    </xdr:from>
    <xdr:to>
      <xdr:col>24</xdr:col>
      <xdr:colOff>152400</xdr:colOff>
      <xdr:row>34</xdr:row>
      <xdr:rowOff>91440</xdr:rowOff>
    </xdr:to>
    <xdr:cxnSp macro="">
      <xdr:nvCxnSpPr>
        <xdr:cNvPr id="61" name="直線コネクタ 60">
          <a:extLst>
            <a:ext uri="{FF2B5EF4-FFF2-40B4-BE49-F238E27FC236}">
              <a16:creationId xmlns:a16="http://schemas.microsoft.com/office/drawing/2014/main" id="{2A3FC638-FACC-497F-B4E3-1CB855971D48}"/>
            </a:ext>
          </a:extLst>
        </xdr:cNvPr>
        <xdr:cNvCxnSpPr/>
      </xdr:nvCxnSpPr>
      <xdr:spPr>
        <a:xfrm>
          <a:off x="4105275" y="559371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109237</xdr:rowOff>
    </xdr:from>
    <xdr:ext cx="405111" cy="259045"/>
    <xdr:sp macro="" textlink="">
      <xdr:nvSpPr>
        <xdr:cNvPr id="62" name="【図書館】&#10;有形固定資産減価償却率平均値テキスト">
          <a:extLst>
            <a:ext uri="{FF2B5EF4-FFF2-40B4-BE49-F238E27FC236}">
              <a16:creationId xmlns:a16="http://schemas.microsoft.com/office/drawing/2014/main" id="{4694694B-BD76-4DB1-8915-C63DDB31E8AF}"/>
            </a:ext>
          </a:extLst>
        </xdr:cNvPr>
        <xdr:cNvSpPr txBox="1"/>
      </xdr:nvSpPr>
      <xdr:spPr>
        <a:xfrm>
          <a:off x="4219575" y="5935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86360</xdr:rowOff>
    </xdr:from>
    <xdr:to>
      <xdr:col>24</xdr:col>
      <xdr:colOff>114300</xdr:colOff>
      <xdr:row>38</xdr:row>
      <xdr:rowOff>16510</xdr:rowOff>
    </xdr:to>
    <xdr:sp macro="" textlink="">
      <xdr:nvSpPr>
        <xdr:cNvPr id="63" name="フローチャート: 判断 62">
          <a:extLst>
            <a:ext uri="{FF2B5EF4-FFF2-40B4-BE49-F238E27FC236}">
              <a16:creationId xmlns:a16="http://schemas.microsoft.com/office/drawing/2014/main" id="{108DF52D-0F32-4E4D-AA4A-329934012979}"/>
            </a:ext>
          </a:extLst>
        </xdr:cNvPr>
        <xdr:cNvSpPr/>
      </xdr:nvSpPr>
      <xdr:spPr>
        <a:xfrm>
          <a:off x="4124325" y="60744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162560</xdr:rowOff>
    </xdr:from>
    <xdr:to>
      <xdr:col>20</xdr:col>
      <xdr:colOff>38100</xdr:colOff>
      <xdr:row>37</xdr:row>
      <xdr:rowOff>92710</xdr:rowOff>
    </xdr:to>
    <xdr:sp macro="" textlink="">
      <xdr:nvSpPr>
        <xdr:cNvPr id="64" name="フローチャート: 判断 63">
          <a:extLst>
            <a:ext uri="{FF2B5EF4-FFF2-40B4-BE49-F238E27FC236}">
              <a16:creationId xmlns:a16="http://schemas.microsoft.com/office/drawing/2014/main" id="{022876CE-E091-40CE-A73B-BA0128AC6E21}"/>
            </a:ext>
          </a:extLst>
        </xdr:cNvPr>
        <xdr:cNvSpPr/>
      </xdr:nvSpPr>
      <xdr:spPr>
        <a:xfrm>
          <a:off x="3381375" y="59886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5D005216-1D3E-4188-A073-63A540D35611}"/>
            </a:ext>
          </a:extLst>
        </xdr:cNvPr>
        <xdr:cNvSpPr/>
      </xdr:nvSpPr>
      <xdr:spPr>
        <a:xfrm>
          <a:off x="2571750" y="59315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71120</xdr:rowOff>
    </xdr:from>
    <xdr:to>
      <xdr:col>10</xdr:col>
      <xdr:colOff>165100</xdr:colOff>
      <xdr:row>37</xdr:row>
      <xdr:rowOff>1270</xdr:rowOff>
    </xdr:to>
    <xdr:sp macro="" textlink="">
      <xdr:nvSpPr>
        <xdr:cNvPr id="66" name="フローチャート: 判断 65">
          <a:extLst>
            <a:ext uri="{FF2B5EF4-FFF2-40B4-BE49-F238E27FC236}">
              <a16:creationId xmlns:a16="http://schemas.microsoft.com/office/drawing/2014/main" id="{0AF97E3C-FD06-4EDF-9390-8AAAF9700447}"/>
            </a:ext>
          </a:extLst>
        </xdr:cNvPr>
        <xdr:cNvSpPr/>
      </xdr:nvSpPr>
      <xdr:spPr>
        <a:xfrm>
          <a:off x="1781175" y="589724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29210</xdr:rowOff>
    </xdr:from>
    <xdr:to>
      <xdr:col>6</xdr:col>
      <xdr:colOff>38100</xdr:colOff>
      <xdr:row>36</xdr:row>
      <xdr:rowOff>130810</xdr:rowOff>
    </xdr:to>
    <xdr:sp macro="" textlink="">
      <xdr:nvSpPr>
        <xdr:cNvPr id="67" name="フローチャート: 判断 66">
          <a:extLst>
            <a:ext uri="{FF2B5EF4-FFF2-40B4-BE49-F238E27FC236}">
              <a16:creationId xmlns:a16="http://schemas.microsoft.com/office/drawing/2014/main" id="{DF6273EE-34F8-4A94-AD7E-E57FE8AFD409}"/>
            </a:ext>
          </a:extLst>
        </xdr:cNvPr>
        <xdr:cNvSpPr/>
      </xdr:nvSpPr>
      <xdr:spPr>
        <a:xfrm>
          <a:off x="981075" y="585533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3E803D3-3BE7-4CEB-A882-DACAC7B1D87E}"/>
            </a:ext>
          </a:extLst>
        </xdr:cNvPr>
        <xdr:cNvSpPr txBox="1"/>
      </xdr:nvSpPr>
      <xdr:spPr>
        <a:xfrm>
          <a:off x="40100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1AE99FA-1AB8-4FC9-BEE3-CA4A8EE97739}"/>
            </a:ext>
          </a:extLst>
        </xdr:cNvPr>
        <xdr:cNvSpPr txBox="1"/>
      </xdr:nvSpPr>
      <xdr:spPr>
        <a:xfrm>
          <a:off x="32575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C951F59-91AE-472D-BBFB-8CACF728DBC9}"/>
            </a:ext>
          </a:extLst>
        </xdr:cNvPr>
        <xdr:cNvSpPr txBox="1"/>
      </xdr:nvSpPr>
      <xdr:spPr>
        <a:xfrm>
          <a:off x="24479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B2A3FAF-F41F-446C-8B11-15D42DAED851}"/>
            </a:ext>
          </a:extLst>
        </xdr:cNvPr>
        <xdr:cNvSpPr txBox="1"/>
      </xdr:nvSpPr>
      <xdr:spPr>
        <a:xfrm>
          <a:off x="1657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73822EB-4BFE-4B8B-8127-B947EC890A47}"/>
            </a:ext>
          </a:extLst>
        </xdr:cNvPr>
        <xdr:cNvSpPr txBox="1"/>
      </xdr:nvSpPr>
      <xdr:spPr>
        <a:xfrm>
          <a:off x="857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162560</xdr:rowOff>
    </xdr:from>
    <xdr:to>
      <xdr:col>24</xdr:col>
      <xdr:colOff>114300</xdr:colOff>
      <xdr:row>39</xdr:row>
      <xdr:rowOff>92710</xdr:rowOff>
    </xdr:to>
    <xdr:sp macro="" textlink="">
      <xdr:nvSpPr>
        <xdr:cNvPr id="73" name="楕円 72">
          <a:extLst>
            <a:ext uri="{FF2B5EF4-FFF2-40B4-BE49-F238E27FC236}">
              <a16:creationId xmlns:a16="http://schemas.microsoft.com/office/drawing/2014/main" id="{FB386A41-292B-4ACE-BF78-7E23991606EF}"/>
            </a:ext>
          </a:extLst>
        </xdr:cNvPr>
        <xdr:cNvSpPr/>
      </xdr:nvSpPr>
      <xdr:spPr>
        <a:xfrm>
          <a:off x="4124325" y="63125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140987</xdr:rowOff>
    </xdr:from>
    <xdr:ext cx="405111" cy="259045"/>
    <xdr:sp macro="" textlink="">
      <xdr:nvSpPr>
        <xdr:cNvPr id="74" name="【図書館】&#10;有形固定資産減価償却率該当値テキスト">
          <a:extLst>
            <a:ext uri="{FF2B5EF4-FFF2-40B4-BE49-F238E27FC236}">
              <a16:creationId xmlns:a16="http://schemas.microsoft.com/office/drawing/2014/main" id="{394AA4C7-7480-4B48-B014-1EB044AFCFCF}"/>
            </a:ext>
          </a:extLst>
        </xdr:cNvPr>
        <xdr:cNvSpPr txBox="1"/>
      </xdr:nvSpPr>
      <xdr:spPr>
        <a:xfrm>
          <a:off x="4219575" y="6297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82550</xdr:rowOff>
    </xdr:from>
    <xdr:to>
      <xdr:col>20</xdr:col>
      <xdr:colOff>38100</xdr:colOff>
      <xdr:row>39</xdr:row>
      <xdr:rowOff>12700</xdr:rowOff>
    </xdr:to>
    <xdr:sp macro="" textlink="">
      <xdr:nvSpPr>
        <xdr:cNvPr id="75" name="楕円 74">
          <a:extLst>
            <a:ext uri="{FF2B5EF4-FFF2-40B4-BE49-F238E27FC236}">
              <a16:creationId xmlns:a16="http://schemas.microsoft.com/office/drawing/2014/main" id="{839BE3ED-2133-4078-B1C0-672AF684502B}"/>
            </a:ext>
          </a:extLst>
        </xdr:cNvPr>
        <xdr:cNvSpPr/>
      </xdr:nvSpPr>
      <xdr:spPr>
        <a:xfrm>
          <a:off x="3381375" y="62388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133350</xdr:rowOff>
    </xdr:from>
    <xdr:to>
      <xdr:col>24</xdr:col>
      <xdr:colOff>63500</xdr:colOff>
      <xdr:row>39</xdr:row>
      <xdr:rowOff>41910</xdr:rowOff>
    </xdr:to>
    <xdr:cxnSp macro="">
      <xdr:nvCxnSpPr>
        <xdr:cNvPr id="76" name="直線コネクタ 75">
          <a:extLst>
            <a:ext uri="{FF2B5EF4-FFF2-40B4-BE49-F238E27FC236}">
              <a16:creationId xmlns:a16="http://schemas.microsoft.com/office/drawing/2014/main" id="{C8C2E1CC-F8B4-49C6-BB74-9A9044E0FA3E}"/>
            </a:ext>
          </a:extLst>
        </xdr:cNvPr>
        <xdr:cNvCxnSpPr/>
      </xdr:nvCxnSpPr>
      <xdr:spPr>
        <a:xfrm>
          <a:off x="3429000" y="6286500"/>
          <a:ext cx="752475"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170180</xdr:rowOff>
    </xdr:from>
    <xdr:to>
      <xdr:col>15</xdr:col>
      <xdr:colOff>101600</xdr:colOff>
      <xdr:row>38</xdr:row>
      <xdr:rowOff>100330</xdr:rowOff>
    </xdr:to>
    <xdr:sp macro="" textlink="">
      <xdr:nvSpPr>
        <xdr:cNvPr id="77" name="楕円 76">
          <a:extLst>
            <a:ext uri="{FF2B5EF4-FFF2-40B4-BE49-F238E27FC236}">
              <a16:creationId xmlns:a16="http://schemas.microsoft.com/office/drawing/2014/main" id="{177C279F-8913-4DB6-B9BB-EF024D4C43BD}"/>
            </a:ext>
          </a:extLst>
        </xdr:cNvPr>
        <xdr:cNvSpPr/>
      </xdr:nvSpPr>
      <xdr:spPr>
        <a:xfrm>
          <a:off x="2571750" y="61518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49530</xdr:rowOff>
    </xdr:from>
    <xdr:to>
      <xdr:col>19</xdr:col>
      <xdr:colOff>177800</xdr:colOff>
      <xdr:row>38</xdr:row>
      <xdr:rowOff>133350</xdr:rowOff>
    </xdr:to>
    <xdr:cxnSp macro="">
      <xdr:nvCxnSpPr>
        <xdr:cNvPr id="78" name="直線コネクタ 77">
          <a:extLst>
            <a:ext uri="{FF2B5EF4-FFF2-40B4-BE49-F238E27FC236}">
              <a16:creationId xmlns:a16="http://schemas.microsoft.com/office/drawing/2014/main" id="{286AA8A3-3D9E-4156-9F4C-7FE489DBC287}"/>
            </a:ext>
          </a:extLst>
        </xdr:cNvPr>
        <xdr:cNvCxnSpPr/>
      </xdr:nvCxnSpPr>
      <xdr:spPr>
        <a:xfrm>
          <a:off x="2619375" y="6199505"/>
          <a:ext cx="809625" cy="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132080</xdr:rowOff>
    </xdr:from>
    <xdr:to>
      <xdr:col>10</xdr:col>
      <xdr:colOff>165100</xdr:colOff>
      <xdr:row>38</xdr:row>
      <xdr:rowOff>62230</xdr:rowOff>
    </xdr:to>
    <xdr:sp macro="" textlink="">
      <xdr:nvSpPr>
        <xdr:cNvPr id="79" name="楕円 78">
          <a:extLst>
            <a:ext uri="{FF2B5EF4-FFF2-40B4-BE49-F238E27FC236}">
              <a16:creationId xmlns:a16="http://schemas.microsoft.com/office/drawing/2014/main" id="{0035C06A-5C2C-42F8-A2EA-ACE54727B1BF}"/>
            </a:ext>
          </a:extLst>
        </xdr:cNvPr>
        <xdr:cNvSpPr/>
      </xdr:nvSpPr>
      <xdr:spPr>
        <a:xfrm>
          <a:off x="1781175" y="61233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11430</xdr:rowOff>
    </xdr:from>
    <xdr:to>
      <xdr:col>15</xdr:col>
      <xdr:colOff>50800</xdr:colOff>
      <xdr:row>38</xdr:row>
      <xdr:rowOff>49530</xdr:rowOff>
    </xdr:to>
    <xdr:cxnSp macro="">
      <xdr:nvCxnSpPr>
        <xdr:cNvPr id="80" name="直線コネクタ 79">
          <a:extLst>
            <a:ext uri="{FF2B5EF4-FFF2-40B4-BE49-F238E27FC236}">
              <a16:creationId xmlns:a16="http://schemas.microsoft.com/office/drawing/2014/main" id="{7B1B9699-EEB9-402C-B358-A349FB3FB3A3}"/>
            </a:ext>
          </a:extLst>
        </xdr:cNvPr>
        <xdr:cNvCxnSpPr/>
      </xdr:nvCxnSpPr>
      <xdr:spPr>
        <a:xfrm>
          <a:off x="1828800" y="6161405"/>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63500</xdr:rowOff>
    </xdr:from>
    <xdr:to>
      <xdr:col>6</xdr:col>
      <xdr:colOff>38100</xdr:colOff>
      <xdr:row>37</xdr:row>
      <xdr:rowOff>165100</xdr:rowOff>
    </xdr:to>
    <xdr:sp macro="" textlink="">
      <xdr:nvSpPr>
        <xdr:cNvPr id="81" name="楕円 80">
          <a:extLst>
            <a:ext uri="{FF2B5EF4-FFF2-40B4-BE49-F238E27FC236}">
              <a16:creationId xmlns:a16="http://schemas.microsoft.com/office/drawing/2014/main" id="{D2B4DA93-CD7E-4C5C-9456-64FDD0914123}"/>
            </a:ext>
          </a:extLst>
        </xdr:cNvPr>
        <xdr:cNvSpPr/>
      </xdr:nvSpPr>
      <xdr:spPr>
        <a:xfrm>
          <a:off x="981075" y="60579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114300</xdr:rowOff>
    </xdr:from>
    <xdr:to>
      <xdr:col>10</xdr:col>
      <xdr:colOff>114300</xdr:colOff>
      <xdr:row>38</xdr:row>
      <xdr:rowOff>11430</xdr:rowOff>
    </xdr:to>
    <xdr:cxnSp macro="">
      <xdr:nvCxnSpPr>
        <xdr:cNvPr id="82" name="直線コネクタ 81">
          <a:extLst>
            <a:ext uri="{FF2B5EF4-FFF2-40B4-BE49-F238E27FC236}">
              <a16:creationId xmlns:a16="http://schemas.microsoft.com/office/drawing/2014/main" id="{AB86CF0F-6847-4E6E-8806-127CA4795108}"/>
            </a:ext>
          </a:extLst>
        </xdr:cNvPr>
        <xdr:cNvCxnSpPr/>
      </xdr:nvCxnSpPr>
      <xdr:spPr>
        <a:xfrm>
          <a:off x="1028700" y="6105525"/>
          <a:ext cx="8001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109237</xdr:rowOff>
    </xdr:from>
    <xdr:ext cx="405111" cy="259045"/>
    <xdr:sp macro="" textlink="">
      <xdr:nvSpPr>
        <xdr:cNvPr id="83" name="n_1aveValue【図書館】&#10;有形固定資産減価償却率">
          <a:extLst>
            <a:ext uri="{FF2B5EF4-FFF2-40B4-BE49-F238E27FC236}">
              <a16:creationId xmlns:a16="http://schemas.microsoft.com/office/drawing/2014/main" id="{8A72080F-67D8-4064-9D10-6B6DD855271B}"/>
            </a:ext>
          </a:extLst>
        </xdr:cNvPr>
        <xdr:cNvSpPr txBox="1"/>
      </xdr:nvSpPr>
      <xdr:spPr>
        <a:xfrm>
          <a:off x="3239144" y="5773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52087</xdr:rowOff>
    </xdr:from>
    <xdr:ext cx="405111" cy="259045"/>
    <xdr:sp macro="" textlink="">
      <xdr:nvSpPr>
        <xdr:cNvPr id="84" name="n_2aveValue【図書館】&#10;有形固定資産減価償却率">
          <a:extLst>
            <a:ext uri="{FF2B5EF4-FFF2-40B4-BE49-F238E27FC236}">
              <a16:creationId xmlns:a16="http://schemas.microsoft.com/office/drawing/2014/main" id="{F8C07B03-730F-4536-8129-90941153671A}"/>
            </a:ext>
          </a:extLst>
        </xdr:cNvPr>
        <xdr:cNvSpPr txBox="1"/>
      </xdr:nvSpPr>
      <xdr:spPr>
        <a:xfrm>
          <a:off x="2439044" y="571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5" name="n_3aveValue【図書館】&#10;有形固定資産減価償却率">
          <a:extLst>
            <a:ext uri="{FF2B5EF4-FFF2-40B4-BE49-F238E27FC236}">
              <a16:creationId xmlns:a16="http://schemas.microsoft.com/office/drawing/2014/main" id="{AA328369-8E56-4888-B18D-E989C0BC159C}"/>
            </a:ext>
          </a:extLst>
        </xdr:cNvPr>
        <xdr:cNvSpPr txBox="1"/>
      </xdr:nvSpPr>
      <xdr:spPr>
        <a:xfrm>
          <a:off x="1648469"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147337</xdr:rowOff>
    </xdr:from>
    <xdr:ext cx="405111" cy="259045"/>
    <xdr:sp macro="" textlink="">
      <xdr:nvSpPr>
        <xdr:cNvPr id="86" name="n_4aveValue【図書館】&#10;有形固定資産減価償却率">
          <a:extLst>
            <a:ext uri="{FF2B5EF4-FFF2-40B4-BE49-F238E27FC236}">
              <a16:creationId xmlns:a16="http://schemas.microsoft.com/office/drawing/2014/main" id="{99D069E8-6A19-4E39-AAAD-D19B80FE8C10}"/>
            </a:ext>
          </a:extLst>
        </xdr:cNvPr>
        <xdr:cNvSpPr txBox="1"/>
      </xdr:nvSpPr>
      <xdr:spPr>
        <a:xfrm>
          <a:off x="848369" y="5649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3827</xdr:rowOff>
    </xdr:from>
    <xdr:ext cx="405111" cy="259045"/>
    <xdr:sp macro="" textlink="">
      <xdr:nvSpPr>
        <xdr:cNvPr id="87" name="n_1mainValue【図書館】&#10;有形固定資産減価償却率">
          <a:extLst>
            <a:ext uri="{FF2B5EF4-FFF2-40B4-BE49-F238E27FC236}">
              <a16:creationId xmlns:a16="http://schemas.microsoft.com/office/drawing/2014/main" id="{D6DC1837-5943-4EC6-B25D-4198ADE46E1B}"/>
            </a:ext>
          </a:extLst>
        </xdr:cNvPr>
        <xdr:cNvSpPr txBox="1"/>
      </xdr:nvSpPr>
      <xdr:spPr>
        <a:xfrm>
          <a:off x="3239144" y="632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91457</xdr:rowOff>
    </xdr:from>
    <xdr:ext cx="405111" cy="259045"/>
    <xdr:sp macro="" textlink="">
      <xdr:nvSpPr>
        <xdr:cNvPr id="88" name="n_2mainValue【図書館】&#10;有形固定資産減価償却率">
          <a:extLst>
            <a:ext uri="{FF2B5EF4-FFF2-40B4-BE49-F238E27FC236}">
              <a16:creationId xmlns:a16="http://schemas.microsoft.com/office/drawing/2014/main" id="{7C70A2A0-2C55-40C1-A453-5E11F2AB5883}"/>
            </a:ext>
          </a:extLst>
        </xdr:cNvPr>
        <xdr:cNvSpPr txBox="1"/>
      </xdr:nvSpPr>
      <xdr:spPr>
        <a:xfrm>
          <a:off x="2439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53357</xdr:rowOff>
    </xdr:from>
    <xdr:ext cx="405111" cy="259045"/>
    <xdr:sp macro="" textlink="">
      <xdr:nvSpPr>
        <xdr:cNvPr id="89" name="n_3mainValue【図書館】&#10;有形固定資産減価償却率">
          <a:extLst>
            <a:ext uri="{FF2B5EF4-FFF2-40B4-BE49-F238E27FC236}">
              <a16:creationId xmlns:a16="http://schemas.microsoft.com/office/drawing/2014/main" id="{F69547F5-FE90-4842-8E52-D12816087C7F}"/>
            </a:ext>
          </a:extLst>
        </xdr:cNvPr>
        <xdr:cNvSpPr txBox="1"/>
      </xdr:nvSpPr>
      <xdr:spPr>
        <a:xfrm>
          <a:off x="1648469"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156227</xdr:rowOff>
    </xdr:from>
    <xdr:ext cx="405111" cy="259045"/>
    <xdr:sp macro="" textlink="">
      <xdr:nvSpPr>
        <xdr:cNvPr id="90" name="n_4mainValue【図書館】&#10;有形固定資産減価償却率">
          <a:extLst>
            <a:ext uri="{FF2B5EF4-FFF2-40B4-BE49-F238E27FC236}">
              <a16:creationId xmlns:a16="http://schemas.microsoft.com/office/drawing/2014/main" id="{441B62FE-C16C-4CF0-9D69-AB2FA7DCF0E0}"/>
            </a:ext>
          </a:extLst>
        </xdr:cNvPr>
        <xdr:cNvSpPr txBox="1"/>
      </xdr:nvSpPr>
      <xdr:spPr>
        <a:xfrm>
          <a:off x="848369" y="6150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CA187317-B9B8-48A3-A677-CE41D89BB4C4}"/>
            </a:ext>
          </a:extLst>
        </xdr:cNvPr>
        <xdr:cNvSpPr/>
      </xdr:nvSpPr>
      <xdr:spPr>
        <a:xfrm>
          <a:off x="59531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280A7EC-16F5-4CFE-AF5E-7BE7A44EA8EF}"/>
            </a:ext>
          </a:extLst>
        </xdr:cNvPr>
        <xdr:cNvSpPr/>
      </xdr:nvSpPr>
      <xdr:spPr>
        <a:xfrm>
          <a:off x="60674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5FB26F55-9CC4-4CA1-8DD1-6BF116B4BC45}"/>
            </a:ext>
          </a:extLst>
        </xdr:cNvPr>
        <xdr:cNvSpPr/>
      </xdr:nvSpPr>
      <xdr:spPr>
        <a:xfrm>
          <a:off x="60674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713C2E6-D491-4252-A2F7-D1CF7D20D545}"/>
            </a:ext>
          </a:extLst>
        </xdr:cNvPr>
        <xdr:cNvSpPr/>
      </xdr:nvSpPr>
      <xdr:spPr>
        <a:xfrm>
          <a:off x="69818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46763A6-8899-4F01-A2B3-9C26AD9DA0C5}"/>
            </a:ext>
          </a:extLst>
        </xdr:cNvPr>
        <xdr:cNvSpPr/>
      </xdr:nvSpPr>
      <xdr:spPr>
        <a:xfrm>
          <a:off x="69818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B112E44-947B-4D34-9810-6D0F632CE576}"/>
            </a:ext>
          </a:extLst>
        </xdr:cNvPr>
        <xdr:cNvSpPr/>
      </xdr:nvSpPr>
      <xdr:spPr>
        <a:xfrm>
          <a:off x="80105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0F4B83D-A9C3-496D-AFA2-71ED8846DF44}"/>
            </a:ext>
          </a:extLst>
        </xdr:cNvPr>
        <xdr:cNvSpPr/>
      </xdr:nvSpPr>
      <xdr:spPr>
        <a:xfrm>
          <a:off x="80105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E2A6E240-0BC1-49C3-9C1D-64E8F6925F93}"/>
            </a:ext>
          </a:extLst>
        </xdr:cNvPr>
        <xdr:cNvSpPr/>
      </xdr:nvSpPr>
      <xdr:spPr>
        <a:xfrm>
          <a:off x="59531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1082EAD-29C6-4D05-86B4-81828C210794}"/>
            </a:ext>
          </a:extLst>
        </xdr:cNvPr>
        <xdr:cNvSpPr txBox="1"/>
      </xdr:nvSpPr>
      <xdr:spPr>
        <a:xfrm>
          <a:off x="5915025"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D3AE9AD2-1C9A-45BA-8259-B3D9E69F477F}"/>
            </a:ext>
          </a:extLst>
        </xdr:cNvPr>
        <xdr:cNvCxnSpPr/>
      </xdr:nvCxnSpPr>
      <xdr:spPr>
        <a:xfrm>
          <a:off x="5953125" y="720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1" name="テキスト ボックス 100">
          <a:extLst>
            <a:ext uri="{FF2B5EF4-FFF2-40B4-BE49-F238E27FC236}">
              <a16:creationId xmlns:a16="http://schemas.microsoft.com/office/drawing/2014/main" id="{7621F8B4-FEB7-4FAB-900D-AD2DC6DF8554}"/>
            </a:ext>
          </a:extLst>
        </xdr:cNvPr>
        <xdr:cNvSpPr txBox="1"/>
      </xdr:nvSpPr>
      <xdr:spPr>
        <a:xfrm>
          <a:off x="5527221" y="706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AA872556-89FD-40E9-8B38-DC645C9FFBD6}"/>
            </a:ext>
          </a:extLst>
        </xdr:cNvPr>
        <xdr:cNvCxnSpPr/>
      </xdr:nvCxnSpPr>
      <xdr:spPr>
        <a:xfrm>
          <a:off x="5953125" y="683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C2052B2-2BA7-4429-BE37-F0992403233B}"/>
            </a:ext>
          </a:extLst>
        </xdr:cNvPr>
        <xdr:cNvSpPr txBox="1"/>
      </xdr:nvSpPr>
      <xdr:spPr>
        <a:xfrm>
          <a:off x="5527221" y="670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0946CBD-6142-4EE5-9400-E7B4D1DFB15F}"/>
            </a:ext>
          </a:extLst>
        </xdr:cNvPr>
        <xdr:cNvCxnSpPr/>
      </xdr:nvCxnSpPr>
      <xdr:spPr>
        <a:xfrm>
          <a:off x="5953125" y="647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32BCAC23-5949-41EA-A303-7B4FF26D659D}"/>
            </a:ext>
          </a:extLst>
        </xdr:cNvPr>
        <xdr:cNvSpPr txBox="1"/>
      </xdr:nvSpPr>
      <xdr:spPr>
        <a:xfrm>
          <a:off x="5527221" y="6341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CA48474-4B8A-45EE-B1A7-6EEC76055174}"/>
            </a:ext>
          </a:extLst>
        </xdr:cNvPr>
        <xdr:cNvCxnSpPr/>
      </xdr:nvCxnSpPr>
      <xdr:spPr>
        <a:xfrm>
          <a:off x="5953125" y="61245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7DCF9EA6-FEBA-49AB-9CFD-DCF05F3B8F4E}"/>
            </a:ext>
          </a:extLst>
        </xdr:cNvPr>
        <xdr:cNvSpPr txBox="1"/>
      </xdr:nvSpPr>
      <xdr:spPr>
        <a:xfrm>
          <a:off x="5527221" y="5988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21A31C67-1904-477F-B15C-538A2ECFA259}"/>
            </a:ext>
          </a:extLst>
        </xdr:cNvPr>
        <xdr:cNvCxnSpPr/>
      </xdr:nvCxnSpPr>
      <xdr:spPr>
        <a:xfrm>
          <a:off x="5953125" y="5762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CC1F1D82-BC7C-46B5-A935-05127CE47B0D}"/>
            </a:ext>
          </a:extLst>
        </xdr:cNvPr>
        <xdr:cNvSpPr txBox="1"/>
      </xdr:nvSpPr>
      <xdr:spPr>
        <a:xfrm>
          <a:off x="5527221" y="5626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0288287-396D-46E2-A423-2AE1E4B65FD8}"/>
            </a:ext>
          </a:extLst>
        </xdr:cNvPr>
        <xdr:cNvCxnSpPr/>
      </xdr:nvCxnSpPr>
      <xdr:spPr>
        <a:xfrm>
          <a:off x="5953125" y="54006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1A15D1C-43A5-43C6-B8F4-804139F50709}"/>
            </a:ext>
          </a:extLst>
        </xdr:cNvPr>
        <xdr:cNvSpPr txBox="1"/>
      </xdr:nvSpPr>
      <xdr:spPr>
        <a:xfrm>
          <a:off x="5527221" y="52648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804B7D87-0B67-4F19-A413-D0EA3E71D20D}"/>
            </a:ext>
          </a:extLst>
        </xdr:cNvPr>
        <xdr:cNvCxnSpPr/>
      </xdr:nvCxnSpPr>
      <xdr:spPr>
        <a:xfrm>
          <a:off x="5953125" y="5038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7D929EAA-C83C-4DB2-9530-5DEB52D45993}"/>
            </a:ext>
          </a:extLst>
        </xdr:cNvPr>
        <xdr:cNvSpPr txBox="1"/>
      </xdr:nvSpPr>
      <xdr:spPr>
        <a:xfrm>
          <a:off x="5527221" y="490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FBD91AC0-D0A4-427B-AD1E-97696AE2B5F3}"/>
            </a:ext>
          </a:extLst>
        </xdr:cNvPr>
        <xdr:cNvSpPr/>
      </xdr:nvSpPr>
      <xdr:spPr>
        <a:xfrm>
          <a:off x="59531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42</xdr:row>
      <xdr:rowOff>76200</xdr:rowOff>
    </xdr:to>
    <xdr:cxnSp macro="">
      <xdr:nvCxnSpPr>
        <xdr:cNvPr id="115" name="直線コネクタ 114">
          <a:extLst>
            <a:ext uri="{FF2B5EF4-FFF2-40B4-BE49-F238E27FC236}">
              <a16:creationId xmlns:a16="http://schemas.microsoft.com/office/drawing/2014/main" id="{24591BCB-64AA-45A9-83C5-214C2058A282}"/>
            </a:ext>
          </a:extLst>
        </xdr:cNvPr>
        <xdr:cNvCxnSpPr/>
      </xdr:nvCxnSpPr>
      <xdr:spPr>
        <a:xfrm flipV="1">
          <a:off x="9429115" y="5505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80027</xdr:rowOff>
    </xdr:from>
    <xdr:ext cx="469744" cy="259045"/>
    <xdr:sp macro="" textlink="">
      <xdr:nvSpPr>
        <xdr:cNvPr id="116" name="【図書館】&#10;一人当たり面積最小値テキスト">
          <a:extLst>
            <a:ext uri="{FF2B5EF4-FFF2-40B4-BE49-F238E27FC236}">
              <a16:creationId xmlns:a16="http://schemas.microsoft.com/office/drawing/2014/main" id="{B0792922-2E22-4FB1-9D7F-39D323F7FDA3}"/>
            </a:ext>
          </a:extLst>
        </xdr:cNvPr>
        <xdr:cNvSpPr txBox="1"/>
      </xdr:nvSpPr>
      <xdr:spPr>
        <a:xfrm>
          <a:off x="9467850" y="68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76200</xdr:rowOff>
    </xdr:from>
    <xdr:to>
      <xdr:col>55</xdr:col>
      <xdr:colOff>88900</xdr:colOff>
      <xdr:row>42</xdr:row>
      <xdr:rowOff>76200</xdr:rowOff>
    </xdr:to>
    <xdr:cxnSp macro="">
      <xdr:nvCxnSpPr>
        <xdr:cNvPr id="117" name="直線コネクタ 116">
          <a:extLst>
            <a:ext uri="{FF2B5EF4-FFF2-40B4-BE49-F238E27FC236}">
              <a16:creationId xmlns:a16="http://schemas.microsoft.com/office/drawing/2014/main" id="{FCA16506-8238-4BB2-826D-7B1FF4A72550}"/>
            </a:ext>
          </a:extLst>
        </xdr:cNvPr>
        <xdr:cNvCxnSpPr/>
      </xdr:nvCxnSpPr>
      <xdr:spPr>
        <a:xfrm>
          <a:off x="9363075" y="6877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4C0C2650-ED3A-4C20-B1EA-97372B5CB03D}"/>
            </a:ext>
          </a:extLst>
        </xdr:cNvPr>
        <xdr:cNvSpPr txBox="1"/>
      </xdr:nvSpPr>
      <xdr:spPr>
        <a:xfrm>
          <a:off x="9467850" y="53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750A1C49-145E-4D5D-BF53-F09EB16A684A}"/>
            </a:ext>
          </a:extLst>
        </xdr:cNvPr>
        <xdr:cNvCxnSpPr/>
      </xdr:nvCxnSpPr>
      <xdr:spPr>
        <a:xfrm>
          <a:off x="9363075" y="55054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10177</xdr:rowOff>
    </xdr:from>
    <xdr:ext cx="469744" cy="259045"/>
    <xdr:sp macro="" textlink="">
      <xdr:nvSpPr>
        <xdr:cNvPr id="120" name="【図書館】&#10;一人当たり面積平均値テキスト">
          <a:extLst>
            <a:ext uri="{FF2B5EF4-FFF2-40B4-BE49-F238E27FC236}">
              <a16:creationId xmlns:a16="http://schemas.microsoft.com/office/drawing/2014/main" id="{539D87CE-5D53-454F-AB48-D59D07C97642}"/>
            </a:ext>
          </a:extLst>
        </xdr:cNvPr>
        <xdr:cNvSpPr txBox="1"/>
      </xdr:nvSpPr>
      <xdr:spPr>
        <a:xfrm>
          <a:off x="9467850" y="632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21" name="フローチャート: 判断 120">
          <a:extLst>
            <a:ext uri="{FF2B5EF4-FFF2-40B4-BE49-F238E27FC236}">
              <a16:creationId xmlns:a16="http://schemas.microsoft.com/office/drawing/2014/main" id="{FEE08F1C-9E01-436D-80E5-8C00BA244B51}"/>
            </a:ext>
          </a:extLst>
        </xdr:cNvPr>
        <xdr:cNvSpPr/>
      </xdr:nvSpPr>
      <xdr:spPr>
        <a:xfrm>
          <a:off x="9401175" y="647700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158750</xdr:rowOff>
    </xdr:from>
    <xdr:to>
      <xdr:col>50</xdr:col>
      <xdr:colOff>165100</xdr:colOff>
      <xdr:row>40</xdr:row>
      <xdr:rowOff>88900</xdr:rowOff>
    </xdr:to>
    <xdr:sp macro="" textlink="">
      <xdr:nvSpPr>
        <xdr:cNvPr id="122" name="フローチャート: 判断 121">
          <a:extLst>
            <a:ext uri="{FF2B5EF4-FFF2-40B4-BE49-F238E27FC236}">
              <a16:creationId xmlns:a16="http://schemas.microsoft.com/office/drawing/2014/main" id="{9651CF26-AD05-4180-A8A6-ED371DB6921A}"/>
            </a:ext>
          </a:extLst>
        </xdr:cNvPr>
        <xdr:cNvSpPr/>
      </xdr:nvSpPr>
      <xdr:spPr>
        <a:xfrm>
          <a:off x="86391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3" name="フローチャート: 判断 122">
          <a:extLst>
            <a:ext uri="{FF2B5EF4-FFF2-40B4-BE49-F238E27FC236}">
              <a16:creationId xmlns:a16="http://schemas.microsoft.com/office/drawing/2014/main" id="{C28419F3-1FCF-4A60-A2E4-387E68FA5FCF}"/>
            </a:ext>
          </a:extLst>
        </xdr:cNvPr>
        <xdr:cNvSpPr/>
      </xdr:nvSpPr>
      <xdr:spPr>
        <a:xfrm>
          <a:off x="7839075" y="64770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24" name="フローチャート: 判断 123">
          <a:extLst>
            <a:ext uri="{FF2B5EF4-FFF2-40B4-BE49-F238E27FC236}">
              <a16:creationId xmlns:a16="http://schemas.microsoft.com/office/drawing/2014/main" id="{3199E625-22A3-4AD4-ABC1-89711C080567}"/>
            </a:ext>
          </a:extLst>
        </xdr:cNvPr>
        <xdr:cNvSpPr/>
      </xdr:nvSpPr>
      <xdr:spPr>
        <a:xfrm>
          <a:off x="7029450" y="647700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25" name="フローチャート: 判断 124">
          <a:extLst>
            <a:ext uri="{FF2B5EF4-FFF2-40B4-BE49-F238E27FC236}">
              <a16:creationId xmlns:a16="http://schemas.microsoft.com/office/drawing/2014/main" id="{87791DB5-7E09-4743-8B3D-23FFCA024490}"/>
            </a:ext>
          </a:extLst>
        </xdr:cNvPr>
        <xdr:cNvSpPr/>
      </xdr:nvSpPr>
      <xdr:spPr>
        <a:xfrm>
          <a:off x="6238875" y="64770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805DAD1-14F2-40E6-8B75-FFE8E30D91C0}"/>
            </a:ext>
          </a:extLst>
        </xdr:cNvPr>
        <xdr:cNvSpPr txBox="1"/>
      </xdr:nvSpPr>
      <xdr:spPr>
        <a:xfrm>
          <a:off x="92583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088A2B1-7352-4123-BB08-BDB6E3DD97AE}"/>
            </a:ext>
          </a:extLst>
        </xdr:cNvPr>
        <xdr:cNvSpPr txBox="1"/>
      </xdr:nvSpPr>
      <xdr:spPr>
        <a:xfrm>
          <a:off x="85153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77962D10-F4A5-42D3-ACD1-0C807AF5880F}"/>
            </a:ext>
          </a:extLst>
        </xdr:cNvPr>
        <xdr:cNvSpPr txBox="1"/>
      </xdr:nvSpPr>
      <xdr:spPr>
        <a:xfrm>
          <a:off x="77152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DDE73ED-AE3C-4B31-94AF-F08D758CB29C}"/>
            </a:ext>
          </a:extLst>
        </xdr:cNvPr>
        <xdr:cNvSpPr txBox="1"/>
      </xdr:nvSpPr>
      <xdr:spPr>
        <a:xfrm>
          <a:off x="690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68BD2876-6613-4D57-9901-B3DD7682902F}"/>
            </a:ext>
          </a:extLst>
        </xdr:cNvPr>
        <xdr:cNvSpPr txBox="1"/>
      </xdr:nvSpPr>
      <xdr:spPr>
        <a:xfrm>
          <a:off x="6115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31" name="楕円 130">
          <a:extLst>
            <a:ext uri="{FF2B5EF4-FFF2-40B4-BE49-F238E27FC236}">
              <a16:creationId xmlns:a16="http://schemas.microsoft.com/office/drawing/2014/main" id="{99EAB1AE-53B5-4C0E-A2C1-F2E30365BDBD}"/>
            </a:ext>
          </a:extLst>
        </xdr:cNvPr>
        <xdr:cNvSpPr/>
      </xdr:nvSpPr>
      <xdr:spPr>
        <a:xfrm>
          <a:off x="9401175" y="6619875"/>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32" name="【図書館】&#10;一人当たり面積該当値テキスト">
          <a:extLst>
            <a:ext uri="{FF2B5EF4-FFF2-40B4-BE49-F238E27FC236}">
              <a16:creationId xmlns:a16="http://schemas.microsoft.com/office/drawing/2014/main" id="{8BD3949A-2971-4835-A8BC-BD7443E63D16}"/>
            </a:ext>
          </a:extLst>
        </xdr:cNvPr>
        <xdr:cNvSpPr txBox="1"/>
      </xdr:nvSpPr>
      <xdr:spPr>
        <a:xfrm>
          <a:off x="9467850" y="659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3" name="楕円 132">
          <a:extLst>
            <a:ext uri="{FF2B5EF4-FFF2-40B4-BE49-F238E27FC236}">
              <a16:creationId xmlns:a16="http://schemas.microsoft.com/office/drawing/2014/main" id="{F120F993-38F0-4536-9E6D-346CC4D0AC0F}"/>
            </a:ext>
          </a:extLst>
        </xdr:cNvPr>
        <xdr:cNvSpPr/>
      </xdr:nvSpPr>
      <xdr:spPr>
        <a:xfrm>
          <a:off x="8639175" y="66198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34" name="直線コネクタ 133">
          <a:extLst>
            <a:ext uri="{FF2B5EF4-FFF2-40B4-BE49-F238E27FC236}">
              <a16:creationId xmlns:a16="http://schemas.microsoft.com/office/drawing/2014/main" id="{0C7FB84E-2BD6-440D-8019-D34E367F81EF}"/>
            </a:ext>
          </a:extLst>
        </xdr:cNvPr>
        <xdr:cNvCxnSpPr/>
      </xdr:nvCxnSpPr>
      <xdr:spPr>
        <a:xfrm>
          <a:off x="8686800" y="665797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5" name="楕円 134">
          <a:extLst>
            <a:ext uri="{FF2B5EF4-FFF2-40B4-BE49-F238E27FC236}">
              <a16:creationId xmlns:a16="http://schemas.microsoft.com/office/drawing/2014/main" id="{07CE31B1-459A-4CBC-BC6D-A2E822F5DF14}"/>
            </a:ext>
          </a:extLst>
        </xdr:cNvPr>
        <xdr:cNvSpPr/>
      </xdr:nvSpPr>
      <xdr:spPr>
        <a:xfrm>
          <a:off x="7839075" y="66198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36" name="直線コネクタ 135">
          <a:extLst>
            <a:ext uri="{FF2B5EF4-FFF2-40B4-BE49-F238E27FC236}">
              <a16:creationId xmlns:a16="http://schemas.microsoft.com/office/drawing/2014/main" id="{845152FB-C990-4DA2-9887-49DA0CEF857A}"/>
            </a:ext>
          </a:extLst>
        </xdr:cNvPr>
        <xdr:cNvCxnSpPr/>
      </xdr:nvCxnSpPr>
      <xdr:spPr>
        <a:xfrm>
          <a:off x="7886700" y="66579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7" name="楕円 136">
          <a:extLst>
            <a:ext uri="{FF2B5EF4-FFF2-40B4-BE49-F238E27FC236}">
              <a16:creationId xmlns:a16="http://schemas.microsoft.com/office/drawing/2014/main" id="{46622826-C289-4BFE-9FE8-5762CD89571A}"/>
            </a:ext>
          </a:extLst>
        </xdr:cNvPr>
        <xdr:cNvSpPr/>
      </xdr:nvSpPr>
      <xdr:spPr>
        <a:xfrm>
          <a:off x="7029450" y="66198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8" name="直線コネクタ 137">
          <a:extLst>
            <a:ext uri="{FF2B5EF4-FFF2-40B4-BE49-F238E27FC236}">
              <a16:creationId xmlns:a16="http://schemas.microsoft.com/office/drawing/2014/main" id="{6F787716-7EEE-4FDC-B0AA-22AF3C344703}"/>
            </a:ext>
          </a:extLst>
        </xdr:cNvPr>
        <xdr:cNvCxnSpPr/>
      </xdr:nvCxnSpPr>
      <xdr:spPr>
        <a:xfrm>
          <a:off x="7077075" y="66579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9" name="楕円 138">
          <a:extLst>
            <a:ext uri="{FF2B5EF4-FFF2-40B4-BE49-F238E27FC236}">
              <a16:creationId xmlns:a16="http://schemas.microsoft.com/office/drawing/2014/main" id="{01B8C358-7FB1-4264-A5A5-FD0244BB5D4D}"/>
            </a:ext>
          </a:extLst>
        </xdr:cNvPr>
        <xdr:cNvSpPr/>
      </xdr:nvSpPr>
      <xdr:spPr>
        <a:xfrm>
          <a:off x="6238875" y="66198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40" name="直線コネクタ 139">
          <a:extLst>
            <a:ext uri="{FF2B5EF4-FFF2-40B4-BE49-F238E27FC236}">
              <a16:creationId xmlns:a16="http://schemas.microsoft.com/office/drawing/2014/main" id="{275829D0-F097-46B5-B6CF-2396A3DF8A78}"/>
            </a:ext>
          </a:extLst>
        </xdr:cNvPr>
        <xdr:cNvCxnSpPr/>
      </xdr:nvCxnSpPr>
      <xdr:spPr>
        <a:xfrm>
          <a:off x="6286500" y="665797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105427</xdr:rowOff>
    </xdr:from>
    <xdr:ext cx="469744" cy="259045"/>
    <xdr:sp macro="" textlink="">
      <xdr:nvSpPr>
        <xdr:cNvPr id="141" name="n_1aveValue【図書館】&#10;一人当たり面積">
          <a:extLst>
            <a:ext uri="{FF2B5EF4-FFF2-40B4-BE49-F238E27FC236}">
              <a16:creationId xmlns:a16="http://schemas.microsoft.com/office/drawing/2014/main" id="{196818F9-A504-4CDD-A0D5-F71109F00E5A}"/>
            </a:ext>
          </a:extLst>
        </xdr:cNvPr>
        <xdr:cNvSpPr txBox="1"/>
      </xdr:nvSpPr>
      <xdr:spPr>
        <a:xfrm>
          <a:off x="845827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42" name="n_2aveValue【図書館】&#10;一人当たり面積">
          <a:extLst>
            <a:ext uri="{FF2B5EF4-FFF2-40B4-BE49-F238E27FC236}">
              <a16:creationId xmlns:a16="http://schemas.microsoft.com/office/drawing/2014/main" id="{84C2FCDC-3BCB-4491-9998-7F83B9EEF411}"/>
            </a:ext>
          </a:extLst>
        </xdr:cNvPr>
        <xdr:cNvSpPr txBox="1"/>
      </xdr:nvSpPr>
      <xdr:spPr>
        <a:xfrm>
          <a:off x="7677227"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43" name="n_3aveValue【図書館】&#10;一人当たり面積">
          <a:extLst>
            <a:ext uri="{FF2B5EF4-FFF2-40B4-BE49-F238E27FC236}">
              <a16:creationId xmlns:a16="http://schemas.microsoft.com/office/drawing/2014/main" id="{19AA4E62-9521-4891-9ADE-4A6F6E6CF2FF}"/>
            </a:ext>
          </a:extLst>
        </xdr:cNvPr>
        <xdr:cNvSpPr txBox="1"/>
      </xdr:nvSpPr>
      <xdr:spPr>
        <a:xfrm>
          <a:off x="68676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105427</xdr:rowOff>
    </xdr:from>
    <xdr:ext cx="469744" cy="259045"/>
    <xdr:sp macro="" textlink="">
      <xdr:nvSpPr>
        <xdr:cNvPr id="144" name="n_4aveValue【図書館】&#10;一人当たり面積">
          <a:extLst>
            <a:ext uri="{FF2B5EF4-FFF2-40B4-BE49-F238E27FC236}">
              <a16:creationId xmlns:a16="http://schemas.microsoft.com/office/drawing/2014/main" id="{A353484E-3780-4A67-B0D5-E0561B958EFD}"/>
            </a:ext>
          </a:extLst>
        </xdr:cNvPr>
        <xdr:cNvSpPr txBox="1"/>
      </xdr:nvSpPr>
      <xdr:spPr>
        <a:xfrm>
          <a:off x="6067502" y="625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5" name="n_1mainValue【図書館】&#10;一人当たり面積">
          <a:extLst>
            <a:ext uri="{FF2B5EF4-FFF2-40B4-BE49-F238E27FC236}">
              <a16:creationId xmlns:a16="http://schemas.microsoft.com/office/drawing/2014/main" id="{09EFB8AB-EA16-492F-B2B0-2598A178F196}"/>
            </a:ext>
          </a:extLst>
        </xdr:cNvPr>
        <xdr:cNvSpPr txBox="1"/>
      </xdr:nvSpPr>
      <xdr:spPr>
        <a:xfrm>
          <a:off x="8458277"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6" name="n_2mainValue【図書館】&#10;一人当たり面積">
          <a:extLst>
            <a:ext uri="{FF2B5EF4-FFF2-40B4-BE49-F238E27FC236}">
              <a16:creationId xmlns:a16="http://schemas.microsoft.com/office/drawing/2014/main" id="{216712BC-4032-4298-ADD2-6C6B7FD4F518}"/>
            </a:ext>
          </a:extLst>
        </xdr:cNvPr>
        <xdr:cNvSpPr txBox="1"/>
      </xdr:nvSpPr>
      <xdr:spPr>
        <a:xfrm>
          <a:off x="7677227"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7" name="n_3mainValue【図書館】&#10;一人当たり面積">
          <a:extLst>
            <a:ext uri="{FF2B5EF4-FFF2-40B4-BE49-F238E27FC236}">
              <a16:creationId xmlns:a16="http://schemas.microsoft.com/office/drawing/2014/main" id="{59A12F15-3A91-41A4-ADAA-4739C925E941}"/>
            </a:ext>
          </a:extLst>
        </xdr:cNvPr>
        <xdr:cNvSpPr txBox="1"/>
      </xdr:nvSpPr>
      <xdr:spPr>
        <a:xfrm>
          <a:off x="6867602"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8" name="n_4mainValue【図書館】&#10;一人当たり面積">
          <a:extLst>
            <a:ext uri="{FF2B5EF4-FFF2-40B4-BE49-F238E27FC236}">
              <a16:creationId xmlns:a16="http://schemas.microsoft.com/office/drawing/2014/main" id="{AF1AD4EE-FD50-4BEC-BD10-472E2F30068A}"/>
            </a:ext>
          </a:extLst>
        </xdr:cNvPr>
        <xdr:cNvSpPr txBox="1"/>
      </xdr:nvSpPr>
      <xdr:spPr>
        <a:xfrm>
          <a:off x="6067502"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11D4CB8F-28CB-407E-9394-2115A6F39ABB}"/>
            </a:ext>
          </a:extLst>
        </xdr:cNvPr>
        <xdr:cNvSpPr/>
      </xdr:nvSpPr>
      <xdr:spPr>
        <a:xfrm>
          <a:off x="6858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1737274-66C8-4768-8F09-0A5ACC39F03A}"/>
            </a:ext>
          </a:extLst>
        </xdr:cNvPr>
        <xdr:cNvSpPr/>
      </xdr:nvSpPr>
      <xdr:spPr>
        <a:xfrm>
          <a:off x="80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EB88984C-8979-4623-B0D2-0F9B8824E1D4}"/>
            </a:ext>
          </a:extLst>
        </xdr:cNvPr>
        <xdr:cNvSpPr/>
      </xdr:nvSpPr>
      <xdr:spPr>
        <a:xfrm>
          <a:off x="80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76FE7C5-C7D9-4EFD-A29D-5C357D0AEFC3}"/>
            </a:ext>
          </a:extLst>
        </xdr:cNvPr>
        <xdr:cNvSpPr/>
      </xdr:nvSpPr>
      <xdr:spPr>
        <a:xfrm>
          <a:off x="17145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6F39BDE-7F55-42F7-A9D6-579890A4416E}"/>
            </a:ext>
          </a:extLst>
        </xdr:cNvPr>
        <xdr:cNvSpPr/>
      </xdr:nvSpPr>
      <xdr:spPr>
        <a:xfrm>
          <a:off x="17145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8F57189B-95A8-461D-A919-A4D4CF6EE747}"/>
            </a:ext>
          </a:extLst>
        </xdr:cNvPr>
        <xdr:cNvSpPr/>
      </xdr:nvSpPr>
      <xdr:spPr>
        <a:xfrm>
          <a:off x="27432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70E80D0-CF1F-4C75-A80C-82C404E9C63A}"/>
            </a:ext>
          </a:extLst>
        </xdr:cNvPr>
        <xdr:cNvSpPr/>
      </xdr:nvSpPr>
      <xdr:spPr>
        <a:xfrm>
          <a:off x="27432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DE1399C-FF99-4B8B-AAE3-72A6986F7608}"/>
            </a:ext>
          </a:extLst>
        </xdr:cNvPr>
        <xdr:cNvSpPr/>
      </xdr:nvSpPr>
      <xdr:spPr>
        <a:xfrm>
          <a:off x="6858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EF12A2D-90B3-49C8-8599-76A0D22A6A4D}"/>
            </a:ext>
          </a:extLst>
        </xdr:cNvPr>
        <xdr:cNvSpPr txBox="1"/>
      </xdr:nvSpPr>
      <xdr:spPr>
        <a:xfrm>
          <a:off x="666750"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5ADBCD2-0252-4161-93EA-7ECA51253D1F}"/>
            </a:ext>
          </a:extLst>
        </xdr:cNvPr>
        <xdr:cNvCxnSpPr/>
      </xdr:nvCxnSpPr>
      <xdr:spPr>
        <a:xfrm>
          <a:off x="6858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61C0A561-75E3-4461-9D04-C70DE92B507B}"/>
            </a:ext>
          </a:extLst>
        </xdr:cNvPr>
        <xdr:cNvSpPr txBox="1"/>
      </xdr:nvSpPr>
      <xdr:spPr>
        <a:xfrm>
          <a:off x="339891"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3729A450-B7F6-4115-AAC8-A4D8EDCA4AA5}"/>
            </a:ext>
          </a:extLst>
        </xdr:cNvPr>
        <xdr:cNvCxnSpPr/>
      </xdr:nvCxnSpPr>
      <xdr:spPr>
        <a:xfrm>
          <a:off x="685800" y="1036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a:extLst>
            <a:ext uri="{FF2B5EF4-FFF2-40B4-BE49-F238E27FC236}">
              <a16:creationId xmlns:a16="http://schemas.microsoft.com/office/drawing/2014/main" id="{E6B7C03F-D105-4431-BCDF-0F271BD6AB60}"/>
            </a:ext>
          </a:extLst>
        </xdr:cNvPr>
        <xdr:cNvSpPr txBox="1"/>
      </xdr:nvSpPr>
      <xdr:spPr>
        <a:xfrm>
          <a:off x="339891" y="10227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6B2486C8-381A-4ED6-A9D2-DFCC0117C12C}"/>
            </a:ext>
          </a:extLst>
        </xdr:cNvPr>
        <xdr:cNvCxnSpPr/>
      </xdr:nvCxnSpPr>
      <xdr:spPr>
        <a:xfrm>
          <a:off x="685800" y="9934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a:extLst>
            <a:ext uri="{FF2B5EF4-FFF2-40B4-BE49-F238E27FC236}">
              <a16:creationId xmlns:a16="http://schemas.microsoft.com/office/drawing/2014/main" id="{E3814C35-21F4-4D1C-8704-686BCFA5AF7E}"/>
            </a:ext>
          </a:extLst>
        </xdr:cNvPr>
        <xdr:cNvSpPr txBox="1"/>
      </xdr:nvSpPr>
      <xdr:spPr>
        <a:xfrm>
          <a:off x="339891" y="97987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BC8560C9-C5B2-4071-9F30-647896EEF4D5}"/>
            </a:ext>
          </a:extLst>
        </xdr:cNvPr>
        <xdr:cNvCxnSpPr/>
      </xdr:nvCxnSpPr>
      <xdr:spPr>
        <a:xfrm>
          <a:off x="685800" y="950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a:extLst>
            <a:ext uri="{FF2B5EF4-FFF2-40B4-BE49-F238E27FC236}">
              <a16:creationId xmlns:a16="http://schemas.microsoft.com/office/drawing/2014/main" id="{6A103404-400A-43F5-ADA4-B4D6E05B7AFA}"/>
            </a:ext>
          </a:extLst>
        </xdr:cNvPr>
        <xdr:cNvSpPr txBox="1"/>
      </xdr:nvSpPr>
      <xdr:spPr>
        <a:xfrm>
          <a:off x="339891" y="9370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97F67965-D22A-4880-ADD5-771EDB0CEAAD}"/>
            </a:ext>
          </a:extLst>
        </xdr:cNvPr>
        <xdr:cNvCxnSpPr/>
      </xdr:nvCxnSpPr>
      <xdr:spPr>
        <a:xfrm>
          <a:off x="685800" y="9067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a:extLst>
            <a:ext uri="{FF2B5EF4-FFF2-40B4-BE49-F238E27FC236}">
              <a16:creationId xmlns:a16="http://schemas.microsoft.com/office/drawing/2014/main" id="{94F6CC5F-CD3F-4375-A3E1-EC9D4A65484C}"/>
            </a:ext>
          </a:extLst>
        </xdr:cNvPr>
        <xdr:cNvSpPr txBox="1"/>
      </xdr:nvSpPr>
      <xdr:spPr>
        <a:xfrm>
          <a:off x="339891" y="8931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2CB07281-07EB-49D3-BBB7-EF26F8338AEE}"/>
            </a:ext>
          </a:extLst>
        </xdr:cNvPr>
        <xdr:cNvCxnSpPr/>
      </xdr:nvCxnSpPr>
      <xdr:spPr>
        <a:xfrm>
          <a:off x="6858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9" name="テキスト ボックス 168">
          <a:extLst>
            <a:ext uri="{FF2B5EF4-FFF2-40B4-BE49-F238E27FC236}">
              <a16:creationId xmlns:a16="http://schemas.microsoft.com/office/drawing/2014/main" id="{C62A1219-1FDB-4ABD-BEE8-109734073BA7}"/>
            </a:ext>
          </a:extLst>
        </xdr:cNvPr>
        <xdr:cNvSpPr txBox="1"/>
      </xdr:nvSpPr>
      <xdr:spPr>
        <a:xfrm>
          <a:off x="339891"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5CA6A71-8D29-43D3-85CE-6A52A16599FA}"/>
            </a:ext>
          </a:extLst>
        </xdr:cNvPr>
        <xdr:cNvSpPr/>
      </xdr:nvSpPr>
      <xdr:spPr>
        <a:xfrm>
          <a:off x="6858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43434</xdr:rowOff>
    </xdr:from>
    <xdr:to>
      <xdr:col>24</xdr:col>
      <xdr:colOff>62865</xdr:colOff>
      <xdr:row>63</xdr:row>
      <xdr:rowOff>157734</xdr:rowOff>
    </xdr:to>
    <xdr:cxnSp macro="">
      <xdr:nvCxnSpPr>
        <xdr:cNvPr id="171" name="直線コネクタ 170">
          <a:extLst>
            <a:ext uri="{FF2B5EF4-FFF2-40B4-BE49-F238E27FC236}">
              <a16:creationId xmlns:a16="http://schemas.microsoft.com/office/drawing/2014/main" id="{80C2E32A-A447-4E9D-80AB-9A9921900AE3}"/>
            </a:ext>
          </a:extLst>
        </xdr:cNvPr>
        <xdr:cNvCxnSpPr/>
      </xdr:nvCxnSpPr>
      <xdr:spPr>
        <a:xfrm flipV="1">
          <a:off x="4180840" y="895248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3D547D08-5C45-4BD7-B2CF-D16A93C05E4F}"/>
            </a:ext>
          </a:extLst>
        </xdr:cNvPr>
        <xdr:cNvSpPr txBox="1"/>
      </xdr:nvSpPr>
      <xdr:spPr>
        <a:xfrm>
          <a:off x="4219575" y="10366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3" name="直線コネクタ 172">
          <a:extLst>
            <a:ext uri="{FF2B5EF4-FFF2-40B4-BE49-F238E27FC236}">
              <a16:creationId xmlns:a16="http://schemas.microsoft.com/office/drawing/2014/main" id="{9CC3D830-0FEF-4881-B552-AEA0205FABFE}"/>
            </a:ext>
          </a:extLst>
        </xdr:cNvPr>
        <xdr:cNvCxnSpPr/>
      </xdr:nvCxnSpPr>
      <xdr:spPr>
        <a:xfrm>
          <a:off x="4105275" y="103621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161561</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75B12E9F-211D-4EC1-A11D-1BBAF842B2E2}"/>
            </a:ext>
          </a:extLst>
        </xdr:cNvPr>
        <xdr:cNvSpPr txBox="1"/>
      </xdr:nvSpPr>
      <xdr:spPr>
        <a:xfrm>
          <a:off x="4219575" y="87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43434</xdr:rowOff>
    </xdr:from>
    <xdr:to>
      <xdr:col>24</xdr:col>
      <xdr:colOff>152400</xdr:colOff>
      <xdr:row>55</xdr:row>
      <xdr:rowOff>43434</xdr:rowOff>
    </xdr:to>
    <xdr:cxnSp macro="">
      <xdr:nvCxnSpPr>
        <xdr:cNvPr id="175" name="直線コネクタ 174">
          <a:extLst>
            <a:ext uri="{FF2B5EF4-FFF2-40B4-BE49-F238E27FC236}">
              <a16:creationId xmlns:a16="http://schemas.microsoft.com/office/drawing/2014/main" id="{F2E4F679-1C7D-4EB3-B907-AEB1273B5D5B}"/>
            </a:ext>
          </a:extLst>
        </xdr:cNvPr>
        <xdr:cNvCxnSpPr/>
      </xdr:nvCxnSpPr>
      <xdr:spPr>
        <a:xfrm>
          <a:off x="4105275" y="89524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135653</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8BE56534-3D8E-4383-BA41-C90A84284DA5}"/>
            </a:ext>
          </a:extLst>
        </xdr:cNvPr>
        <xdr:cNvSpPr txBox="1"/>
      </xdr:nvSpPr>
      <xdr:spPr>
        <a:xfrm>
          <a:off x="4219575" y="93653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157226</xdr:rowOff>
    </xdr:from>
    <xdr:to>
      <xdr:col>24</xdr:col>
      <xdr:colOff>114300</xdr:colOff>
      <xdr:row>58</xdr:row>
      <xdr:rowOff>87376</xdr:rowOff>
    </xdr:to>
    <xdr:sp macro="" textlink="">
      <xdr:nvSpPr>
        <xdr:cNvPr id="177" name="フローチャート: 判断 176">
          <a:extLst>
            <a:ext uri="{FF2B5EF4-FFF2-40B4-BE49-F238E27FC236}">
              <a16:creationId xmlns:a16="http://schemas.microsoft.com/office/drawing/2014/main" id="{012FD25A-9A6C-47A0-8EE6-01E2C5E776D5}"/>
            </a:ext>
          </a:extLst>
        </xdr:cNvPr>
        <xdr:cNvSpPr/>
      </xdr:nvSpPr>
      <xdr:spPr>
        <a:xfrm>
          <a:off x="4124325" y="939012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93218</xdr:rowOff>
    </xdr:from>
    <xdr:to>
      <xdr:col>20</xdr:col>
      <xdr:colOff>38100</xdr:colOff>
      <xdr:row>58</xdr:row>
      <xdr:rowOff>23368</xdr:rowOff>
    </xdr:to>
    <xdr:sp macro="" textlink="">
      <xdr:nvSpPr>
        <xdr:cNvPr id="178" name="フローチャート: 判断 177">
          <a:extLst>
            <a:ext uri="{FF2B5EF4-FFF2-40B4-BE49-F238E27FC236}">
              <a16:creationId xmlns:a16="http://schemas.microsoft.com/office/drawing/2014/main" id="{7B3280C3-0243-4AA3-8BF1-69E38B45DD8A}"/>
            </a:ext>
          </a:extLst>
        </xdr:cNvPr>
        <xdr:cNvSpPr/>
      </xdr:nvSpPr>
      <xdr:spPr>
        <a:xfrm>
          <a:off x="3381375" y="932294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52070</xdr:rowOff>
    </xdr:from>
    <xdr:to>
      <xdr:col>15</xdr:col>
      <xdr:colOff>101600</xdr:colOff>
      <xdr:row>57</xdr:row>
      <xdr:rowOff>153670</xdr:rowOff>
    </xdr:to>
    <xdr:sp macro="" textlink="">
      <xdr:nvSpPr>
        <xdr:cNvPr id="179" name="フローチャート: 判断 178">
          <a:extLst>
            <a:ext uri="{FF2B5EF4-FFF2-40B4-BE49-F238E27FC236}">
              <a16:creationId xmlns:a16="http://schemas.microsoft.com/office/drawing/2014/main" id="{E697C95C-0609-40BA-B0D6-73D052B015F9}"/>
            </a:ext>
          </a:extLst>
        </xdr:cNvPr>
        <xdr:cNvSpPr/>
      </xdr:nvSpPr>
      <xdr:spPr>
        <a:xfrm>
          <a:off x="2571750" y="927862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56</xdr:row>
      <xdr:rowOff>154940</xdr:rowOff>
    </xdr:from>
    <xdr:to>
      <xdr:col>10</xdr:col>
      <xdr:colOff>165100</xdr:colOff>
      <xdr:row>57</xdr:row>
      <xdr:rowOff>85090</xdr:rowOff>
    </xdr:to>
    <xdr:sp macro="" textlink="">
      <xdr:nvSpPr>
        <xdr:cNvPr id="180" name="フローチャート: 判断 179">
          <a:extLst>
            <a:ext uri="{FF2B5EF4-FFF2-40B4-BE49-F238E27FC236}">
              <a16:creationId xmlns:a16="http://schemas.microsoft.com/office/drawing/2014/main" id="{76FEE747-4BBB-4E96-BD0D-AEE257ECF99F}"/>
            </a:ext>
          </a:extLst>
        </xdr:cNvPr>
        <xdr:cNvSpPr/>
      </xdr:nvSpPr>
      <xdr:spPr>
        <a:xfrm>
          <a:off x="1781175" y="92227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56</xdr:row>
      <xdr:rowOff>100076</xdr:rowOff>
    </xdr:from>
    <xdr:to>
      <xdr:col>6</xdr:col>
      <xdr:colOff>38100</xdr:colOff>
      <xdr:row>57</xdr:row>
      <xdr:rowOff>30226</xdr:rowOff>
    </xdr:to>
    <xdr:sp macro="" textlink="">
      <xdr:nvSpPr>
        <xdr:cNvPr id="181" name="フローチャート: 判断 180">
          <a:extLst>
            <a:ext uri="{FF2B5EF4-FFF2-40B4-BE49-F238E27FC236}">
              <a16:creationId xmlns:a16="http://schemas.microsoft.com/office/drawing/2014/main" id="{60FA32D4-A0E4-4005-A332-E6FC3E466CB4}"/>
            </a:ext>
          </a:extLst>
        </xdr:cNvPr>
        <xdr:cNvSpPr/>
      </xdr:nvSpPr>
      <xdr:spPr>
        <a:xfrm>
          <a:off x="981075" y="917105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A38DB641-B662-4302-AACF-48FFD841616F}"/>
            </a:ext>
          </a:extLst>
        </xdr:cNvPr>
        <xdr:cNvSpPr txBox="1"/>
      </xdr:nvSpPr>
      <xdr:spPr>
        <a:xfrm>
          <a:off x="40100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01ACE1E-8F0A-4AFE-8620-10F33CB928B8}"/>
            </a:ext>
          </a:extLst>
        </xdr:cNvPr>
        <xdr:cNvSpPr txBox="1"/>
      </xdr:nvSpPr>
      <xdr:spPr>
        <a:xfrm>
          <a:off x="32575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A0C30B9-83AF-43E9-A3E9-98315D9C42B1}"/>
            </a:ext>
          </a:extLst>
        </xdr:cNvPr>
        <xdr:cNvSpPr txBox="1"/>
      </xdr:nvSpPr>
      <xdr:spPr>
        <a:xfrm>
          <a:off x="24479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BB6AC61-1637-489D-831B-A0F3FDA42F5C}"/>
            </a:ext>
          </a:extLst>
        </xdr:cNvPr>
        <xdr:cNvSpPr txBox="1"/>
      </xdr:nvSpPr>
      <xdr:spPr>
        <a:xfrm>
          <a:off x="1657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D7A46DF-7BAA-426C-93F3-50BD67F79616}"/>
            </a:ext>
          </a:extLst>
        </xdr:cNvPr>
        <xdr:cNvSpPr txBox="1"/>
      </xdr:nvSpPr>
      <xdr:spPr>
        <a:xfrm>
          <a:off x="857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81788</xdr:rowOff>
    </xdr:from>
    <xdr:to>
      <xdr:col>24</xdr:col>
      <xdr:colOff>114300</xdr:colOff>
      <xdr:row>57</xdr:row>
      <xdr:rowOff>11938</xdr:rowOff>
    </xdr:to>
    <xdr:sp macro="" textlink="">
      <xdr:nvSpPr>
        <xdr:cNvPr id="187" name="楕円 186">
          <a:extLst>
            <a:ext uri="{FF2B5EF4-FFF2-40B4-BE49-F238E27FC236}">
              <a16:creationId xmlns:a16="http://schemas.microsoft.com/office/drawing/2014/main" id="{2B86FDC6-068E-43C7-98F3-71305D8EDDA4}"/>
            </a:ext>
          </a:extLst>
        </xdr:cNvPr>
        <xdr:cNvSpPr/>
      </xdr:nvSpPr>
      <xdr:spPr>
        <a:xfrm>
          <a:off x="4124325" y="9152763"/>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104665</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49B3C2D2-2B48-4330-9E93-9C547B21073C}"/>
            </a:ext>
          </a:extLst>
        </xdr:cNvPr>
        <xdr:cNvSpPr txBox="1"/>
      </xdr:nvSpPr>
      <xdr:spPr>
        <a:xfrm>
          <a:off x="4219575" y="9013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77216</xdr:rowOff>
    </xdr:from>
    <xdr:to>
      <xdr:col>20</xdr:col>
      <xdr:colOff>38100</xdr:colOff>
      <xdr:row>57</xdr:row>
      <xdr:rowOff>7366</xdr:rowOff>
    </xdr:to>
    <xdr:sp macro="" textlink="">
      <xdr:nvSpPr>
        <xdr:cNvPr id="189" name="楕円 188">
          <a:extLst>
            <a:ext uri="{FF2B5EF4-FFF2-40B4-BE49-F238E27FC236}">
              <a16:creationId xmlns:a16="http://schemas.microsoft.com/office/drawing/2014/main" id="{5A9766AC-C852-418F-A0C3-3E21D5245338}"/>
            </a:ext>
          </a:extLst>
        </xdr:cNvPr>
        <xdr:cNvSpPr/>
      </xdr:nvSpPr>
      <xdr:spPr>
        <a:xfrm>
          <a:off x="3381375" y="914501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128016</xdr:rowOff>
    </xdr:from>
    <xdr:to>
      <xdr:col>24</xdr:col>
      <xdr:colOff>63500</xdr:colOff>
      <xdr:row>56</xdr:row>
      <xdr:rowOff>132588</xdr:rowOff>
    </xdr:to>
    <xdr:cxnSp macro="">
      <xdr:nvCxnSpPr>
        <xdr:cNvPr id="190" name="直線コネクタ 189">
          <a:extLst>
            <a:ext uri="{FF2B5EF4-FFF2-40B4-BE49-F238E27FC236}">
              <a16:creationId xmlns:a16="http://schemas.microsoft.com/office/drawing/2014/main" id="{00FD9123-9EC3-405E-AB81-7E65D63F41B9}"/>
            </a:ext>
          </a:extLst>
        </xdr:cNvPr>
        <xdr:cNvCxnSpPr/>
      </xdr:nvCxnSpPr>
      <xdr:spPr>
        <a:xfrm>
          <a:off x="3429000" y="9192641"/>
          <a:ext cx="752475"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40640</xdr:rowOff>
    </xdr:from>
    <xdr:to>
      <xdr:col>15</xdr:col>
      <xdr:colOff>101600</xdr:colOff>
      <xdr:row>56</xdr:row>
      <xdr:rowOff>142240</xdr:rowOff>
    </xdr:to>
    <xdr:sp macro="" textlink="">
      <xdr:nvSpPr>
        <xdr:cNvPr id="191" name="楕円 190">
          <a:extLst>
            <a:ext uri="{FF2B5EF4-FFF2-40B4-BE49-F238E27FC236}">
              <a16:creationId xmlns:a16="http://schemas.microsoft.com/office/drawing/2014/main" id="{5044DC16-DBC3-4BEB-B855-ADC9839375A6}"/>
            </a:ext>
          </a:extLst>
        </xdr:cNvPr>
        <xdr:cNvSpPr/>
      </xdr:nvSpPr>
      <xdr:spPr>
        <a:xfrm>
          <a:off x="2571750" y="91084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91440</xdr:rowOff>
    </xdr:from>
    <xdr:to>
      <xdr:col>19</xdr:col>
      <xdr:colOff>177800</xdr:colOff>
      <xdr:row>56</xdr:row>
      <xdr:rowOff>128016</xdr:rowOff>
    </xdr:to>
    <xdr:cxnSp macro="">
      <xdr:nvCxnSpPr>
        <xdr:cNvPr id="192" name="直線コネクタ 191">
          <a:extLst>
            <a:ext uri="{FF2B5EF4-FFF2-40B4-BE49-F238E27FC236}">
              <a16:creationId xmlns:a16="http://schemas.microsoft.com/office/drawing/2014/main" id="{C37EF956-4B7E-4410-B3E3-6086FDE056A4}"/>
            </a:ext>
          </a:extLst>
        </xdr:cNvPr>
        <xdr:cNvCxnSpPr/>
      </xdr:nvCxnSpPr>
      <xdr:spPr>
        <a:xfrm>
          <a:off x="2619375" y="9156065"/>
          <a:ext cx="809625"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116078</xdr:rowOff>
    </xdr:from>
    <xdr:to>
      <xdr:col>10</xdr:col>
      <xdr:colOff>165100</xdr:colOff>
      <xdr:row>56</xdr:row>
      <xdr:rowOff>46228</xdr:rowOff>
    </xdr:to>
    <xdr:sp macro="" textlink="">
      <xdr:nvSpPr>
        <xdr:cNvPr id="193" name="楕円 192">
          <a:extLst>
            <a:ext uri="{FF2B5EF4-FFF2-40B4-BE49-F238E27FC236}">
              <a16:creationId xmlns:a16="http://schemas.microsoft.com/office/drawing/2014/main" id="{D1ED0A98-7A8D-4EC0-9995-D320F12DA720}"/>
            </a:ext>
          </a:extLst>
        </xdr:cNvPr>
        <xdr:cNvSpPr/>
      </xdr:nvSpPr>
      <xdr:spPr>
        <a:xfrm>
          <a:off x="1781175" y="902195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166878</xdr:rowOff>
    </xdr:from>
    <xdr:to>
      <xdr:col>15</xdr:col>
      <xdr:colOff>50800</xdr:colOff>
      <xdr:row>56</xdr:row>
      <xdr:rowOff>91440</xdr:rowOff>
    </xdr:to>
    <xdr:cxnSp macro="">
      <xdr:nvCxnSpPr>
        <xdr:cNvPr id="194" name="直線コネクタ 193">
          <a:extLst>
            <a:ext uri="{FF2B5EF4-FFF2-40B4-BE49-F238E27FC236}">
              <a16:creationId xmlns:a16="http://schemas.microsoft.com/office/drawing/2014/main" id="{026B2E0F-1C27-4595-9CC4-78F5B6F52F6B}"/>
            </a:ext>
          </a:extLst>
        </xdr:cNvPr>
        <xdr:cNvCxnSpPr/>
      </xdr:nvCxnSpPr>
      <xdr:spPr>
        <a:xfrm>
          <a:off x="1828800" y="9069578"/>
          <a:ext cx="790575"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70358</xdr:rowOff>
    </xdr:from>
    <xdr:to>
      <xdr:col>6</xdr:col>
      <xdr:colOff>38100</xdr:colOff>
      <xdr:row>56</xdr:row>
      <xdr:rowOff>508</xdr:rowOff>
    </xdr:to>
    <xdr:sp macro="" textlink="">
      <xdr:nvSpPr>
        <xdr:cNvPr id="195" name="楕円 194">
          <a:extLst>
            <a:ext uri="{FF2B5EF4-FFF2-40B4-BE49-F238E27FC236}">
              <a16:creationId xmlns:a16="http://schemas.microsoft.com/office/drawing/2014/main" id="{39B3E678-48A2-4D6C-9197-078838B6BEEC}"/>
            </a:ext>
          </a:extLst>
        </xdr:cNvPr>
        <xdr:cNvSpPr/>
      </xdr:nvSpPr>
      <xdr:spPr>
        <a:xfrm>
          <a:off x="981075" y="897305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121158</xdr:rowOff>
    </xdr:from>
    <xdr:to>
      <xdr:col>10</xdr:col>
      <xdr:colOff>114300</xdr:colOff>
      <xdr:row>55</xdr:row>
      <xdr:rowOff>166878</xdr:rowOff>
    </xdr:to>
    <xdr:cxnSp macro="">
      <xdr:nvCxnSpPr>
        <xdr:cNvPr id="196" name="直線コネクタ 195">
          <a:extLst>
            <a:ext uri="{FF2B5EF4-FFF2-40B4-BE49-F238E27FC236}">
              <a16:creationId xmlns:a16="http://schemas.microsoft.com/office/drawing/2014/main" id="{34040CA8-B1BF-4F20-9E05-BAEC50DF9479}"/>
            </a:ext>
          </a:extLst>
        </xdr:cNvPr>
        <xdr:cNvCxnSpPr/>
      </xdr:nvCxnSpPr>
      <xdr:spPr>
        <a:xfrm>
          <a:off x="1028700" y="9030208"/>
          <a:ext cx="8001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14495</xdr:rowOff>
    </xdr:from>
    <xdr:ext cx="405111" cy="259045"/>
    <xdr:sp macro="" textlink="">
      <xdr:nvSpPr>
        <xdr:cNvPr id="197" name="n_1aveValue【体育館・プール】&#10;有形固定資産減価償却率">
          <a:extLst>
            <a:ext uri="{FF2B5EF4-FFF2-40B4-BE49-F238E27FC236}">
              <a16:creationId xmlns:a16="http://schemas.microsoft.com/office/drawing/2014/main" id="{0CBF647F-6E17-4648-8E51-8B000A7232FF}"/>
            </a:ext>
          </a:extLst>
        </xdr:cNvPr>
        <xdr:cNvSpPr txBox="1"/>
      </xdr:nvSpPr>
      <xdr:spPr>
        <a:xfrm>
          <a:off x="3239144" y="940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144797</xdr:rowOff>
    </xdr:from>
    <xdr:ext cx="405111" cy="259045"/>
    <xdr:sp macro="" textlink="">
      <xdr:nvSpPr>
        <xdr:cNvPr id="198" name="n_2aveValue【体育館・プール】&#10;有形固定資産減価償却率">
          <a:extLst>
            <a:ext uri="{FF2B5EF4-FFF2-40B4-BE49-F238E27FC236}">
              <a16:creationId xmlns:a16="http://schemas.microsoft.com/office/drawing/2014/main" id="{7FEC979A-A051-4520-9CFD-2F62A2AB2AEF}"/>
            </a:ext>
          </a:extLst>
        </xdr:cNvPr>
        <xdr:cNvSpPr txBox="1"/>
      </xdr:nvSpPr>
      <xdr:spPr>
        <a:xfrm>
          <a:off x="24390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76217</xdr:rowOff>
    </xdr:from>
    <xdr:ext cx="405111" cy="259045"/>
    <xdr:sp macro="" textlink="">
      <xdr:nvSpPr>
        <xdr:cNvPr id="199" name="n_3aveValue【体育館・プール】&#10;有形固定資産減価償却率">
          <a:extLst>
            <a:ext uri="{FF2B5EF4-FFF2-40B4-BE49-F238E27FC236}">
              <a16:creationId xmlns:a16="http://schemas.microsoft.com/office/drawing/2014/main" id="{6AF0A727-DCD7-4D89-8D1B-11E50AC7067C}"/>
            </a:ext>
          </a:extLst>
        </xdr:cNvPr>
        <xdr:cNvSpPr txBox="1"/>
      </xdr:nvSpPr>
      <xdr:spPr>
        <a:xfrm>
          <a:off x="1648469" y="930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21353</xdr:rowOff>
    </xdr:from>
    <xdr:ext cx="405111" cy="259045"/>
    <xdr:sp macro="" textlink="">
      <xdr:nvSpPr>
        <xdr:cNvPr id="200" name="n_4aveValue【体育館・プール】&#10;有形固定資産減価償却率">
          <a:extLst>
            <a:ext uri="{FF2B5EF4-FFF2-40B4-BE49-F238E27FC236}">
              <a16:creationId xmlns:a16="http://schemas.microsoft.com/office/drawing/2014/main" id="{244D36F5-4706-4123-8994-8179FDA4A779}"/>
            </a:ext>
          </a:extLst>
        </xdr:cNvPr>
        <xdr:cNvSpPr txBox="1"/>
      </xdr:nvSpPr>
      <xdr:spPr>
        <a:xfrm>
          <a:off x="848369" y="9251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23893</xdr:rowOff>
    </xdr:from>
    <xdr:ext cx="405111" cy="259045"/>
    <xdr:sp macro="" textlink="">
      <xdr:nvSpPr>
        <xdr:cNvPr id="201" name="n_1mainValue【体育館・プール】&#10;有形固定資産減価償却率">
          <a:extLst>
            <a:ext uri="{FF2B5EF4-FFF2-40B4-BE49-F238E27FC236}">
              <a16:creationId xmlns:a16="http://schemas.microsoft.com/office/drawing/2014/main" id="{AB7C7B17-10CF-433F-AE12-FCE46A90B52C}"/>
            </a:ext>
          </a:extLst>
        </xdr:cNvPr>
        <xdr:cNvSpPr txBox="1"/>
      </xdr:nvSpPr>
      <xdr:spPr>
        <a:xfrm>
          <a:off x="3239144" y="8932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158767</xdr:rowOff>
    </xdr:from>
    <xdr:ext cx="405111" cy="259045"/>
    <xdr:sp macro="" textlink="">
      <xdr:nvSpPr>
        <xdr:cNvPr id="202" name="n_2mainValue【体育館・プール】&#10;有形固定資産減価償却率">
          <a:extLst>
            <a:ext uri="{FF2B5EF4-FFF2-40B4-BE49-F238E27FC236}">
              <a16:creationId xmlns:a16="http://schemas.microsoft.com/office/drawing/2014/main" id="{41A7A635-3229-47E3-8136-C081484834CF}"/>
            </a:ext>
          </a:extLst>
        </xdr:cNvPr>
        <xdr:cNvSpPr txBox="1"/>
      </xdr:nvSpPr>
      <xdr:spPr>
        <a:xfrm>
          <a:off x="2439044" y="890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62755</xdr:rowOff>
    </xdr:from>
    <xdr:ext cx="405111" cy="259045"/>
    <xdr:sp macro="" textlink="">
      <xdr:nvSpPr>
        <xdr:cNvPr id="203" name="n_3mainValue【体育館・プール】&#10;有形固定資産減価償却率">
          <a:extLst>
            <a:ext uri="{FF2B5EF4-FFF2-40B4-BE49-F238E27FC236}">
              <a16:creationId xmlns:a16="http://schemas.microsoft.com/office/drawing/2014/main" id="{5E893879-90D3-4F40-8117-E1F6A5BD9E41}"/>
            </a:ext>
          </a:extLst>
        </xdr:cNvPr>
        <xdr:cNvSpPr txBox="1"/>
      </xdr:nvSpPr>
      <xdr:spPr>
        <a:xfrm>
          <a:off x="1648469" y="8809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17035</xdr:rowOff>
    </xdr:from>
    <xdr:ext cx="405111" cy="259045"/>
    <xdr:sp macro="" textlink="">
      <xdr:nvSpPr>
        <xdr:cNvPr id="204" name="n_4mainValue【体育館・プール】&#10;有形固定資産減価償却率">
          <a:extLst>
            <a:ext uri="{FF2B5EF4-FFF2-40B4-BE49-F238E27FC236}">
              <a16:creationId xmlns:a16="http://schemas.microsoft.com/office/drawing/2014/main" id="{BF47520C-8625-4D00-B84D-3A8DCA964A4F}"/>
            </a:ext>
          </a:extLst>
        </xdr:cNvPr>
        <xdr:cNvSpPr txBox="1"/>
      </xdr:nvSpPr>
      <xdr:spPr>
        <a:xfrm>
          <a:off x="848369" y="876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DE51BCA5-02A1-4F31-A17A-9D756E5ABC26}"/>
            </a:ext>
          </a:extLst>
        </xdr:cNvPr>
        <xdr:cNvSpPr/>
      </xdr:nvSpPr>
      <xdr:spPr>
        <a:xfrm>
          <a:off x="59531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C58B5D2B-8C04-41E6-87D1-FDE6E30D7EFE}"/>
            </a:ext>
          </a:extLst>
        </xdr:cNvPr>
        <xdr:cNvSpPr/>
      </xdr:nvSpPr>
      <xdr:spPr>
        <a:xfrm>
          <a:off x="60674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859DEB02-D38C-4F10-87D6-DE154491AE37}"/>
            </a:ext>
          </a:extLst>
        </xdr:cNvPr>
        <xdr:cNvSpPr/>
      </xdr:nvSpPr>
      <xdr:spPr>
        <a:xfrm>
          <a:off x="60674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36A5719D-F7C4-4E1A-8C0C-D3E2034CBD88}"/>
            </a:ext>
          </a:extLst>
        </xdr:cNvPr>
        <xdr:cNvSpPr/>
      </xdr:nvSpPr>
      <xdr:spPr>
        <a:xfrm>
          <a:off x="69818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F5DE5615-8C3A-4AD3-A981-E0DED320EEEB}"/>
            </a:ext>
          </a:extLst>
        </xdr:cNvPr>
        <xdr:cNvSpPr/>
      </xdr:nvSpPr>
      <xdr:spPr>
        <a:xfrm>
          <a:off x="69818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5E0D215-B5AC-4B7A-9AF2-63669A9C1796}"/>
            </a:ext>
          </a:extLst>
        </xdr:cNvPr>
        <xdr:cNvSpPr/>
      </xdr:nvSpPr>
      <xdr:spPr>
        <a:xfrm>
          <a:off x="80105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8F959C96-108B-4CEA-9486-A0CA4FF67B23}"/>
            </a:ext>
          </a:extLst>
        </xdr:cNvPr>
        <xdr:cNvSpPr/>
      </xdr:nvSpPr>
      <xdr:spPr>
        <a:xfrm>
          <a:off x="80105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E8880F61-D922-4990-8854-FCC109635479}"/>
            </a:ext>
          </a:extLst>
        </xdr:cNvPr>
        <xdr:cNvSpPr/>
      </xdr:nvSpPr>
      <xdr:spPr>
        <a:xfrm>
          <a:off x="59531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10B5926-53BC-4E81-88C5-508AB34EBAAD}"/>
            </a:ext>
          </a:extLst>
        </xdr:cNvPr>
        <xdr:cNvSpPr txBox="1"/>
      </xdr:nvSpPr>
      <xdr:spPr>
        <a:xfrm>
          <a:off x="5915025"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207E0E04-CD5F-4C54-9F19-1970B817C110}"/>
            </a:ext>
          </a:extLst>
        </xdr:cNvPr>
        <xdr:cNvCxnSpPr/>
      </xdr:nvCxnSpPr>
      <xdr:spPr>
        <a:xfrm>
          <a:off x="5953125" y="10801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5" name="テキスト ボックス 214">
          <a:extLst>
            <a:ext uri="{FF2B5EF4-FFF2-40B4-BE49-F238E27FC236}">
              <a16:creationId xmlns:a16="http://schemas.microsoft.com/office/drawing/2014/main" id="{BE4B81DE-3A69-422A-A872-D73B8EA2EE68}"/>
            </a:ext>
          </a:extLst>
        </xdr:cNvPr>
        <xdr:cNvSpPr txBox="1"/>
      </xdr:nvSpPr>
      <xdr:spPr>
        <a:xfrm>
          <a:off x="5527221" y="10665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EE065880-81DC-485E-B70F-F8D3AA1BB617}"/>
            </a:ext>
          </a:extLst>
        </xdr:cNvPr>
        <xdr:cNvCxnSpPr/>
      </xdr:nvCxnSpPr>
      <xdr:spPr>
        <a:xfrm>
          <a:off x="5953125" y="10439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9DEE87FB-7207-4C59-A89B-0B66F3C5D136}"/>
            </a:ext>
          </a:extLst>
        </xdr:cNvPr>
        <xdr:cNvSpPr txBox="1"/>
      </xdr:nvSpPr>
      <xdr:spPr>
        <a:xfrm>
          <a:off x="5527221"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50F88DD7-CA6C-469F-8C35-FAE59F2C3098}"/>
            </a:ext>
          </a:extLst>
        </xdr:cNvPr>
        <xdr:cNvCxnSpPr/>
      </xdr:nvCxnSpPr>
      <xdr:spPr>
        <a:xfrm>
          <a:off x="5953125" y="1007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B09CD279-2DDF-43F9-AE22-0C1E9303C61A}"/>
            </a:ext>
          </a:extLst>
        </xdr:cNvPr>
        <xdr:cNvSpPr txBox="1"/>
      </xdr:nvSpPr>
      <xdr:spPr>
        <a:xfrm>
          <a:off x="5527221"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65FC9BA6-9A39-4987-9F1A-2F52A0EE9ACC}"/>
            </a:ext>
          </a:extLst>
        </xdr:cNvPr>
        <xdr:cNvCxnSpPr/>
      </xdr:nvCxnSpPr>
      <xdr:spPr>
        <a:xfrm>
          <a:off x="5953125"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403863D0-4D1E-4598-AF17-2782D72F179E}"/>
            </a:ext>
          </a:extLst>
        </xdr:cNvPr>
        <xdr:cNvSpPr txBox="1"/>
      </xdr:nvSpPr>
      <xdr:spPr>
        <a:xfrm>
          <a:off x="5527221"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1407E1F2-6835-43D8-8D3E-E6D9921CBBEE}"/>
            </a:ext>
          </a:extLst>
        </xdr:cNvPr>
        <xdr:cNvCxnSpPr/>
      </xdr:nvCxnSpPr>
      <xdr:spPr>
        <a:xfrm>
          <a:off x="5953125" y="9363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68C32B89-8115-49B9-A090-A09C846B0AA9}"/>
            </a:ext>
          </a:extLst>
        </xdr:cNvPr>
        <xdr:cNvSpPr txBox="1"/>
      </xdr:nvSpPr>
      <xdr:spPr>
        <a:xfrm>
          <a:off x="5527221"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C4412E6-97A7-4328-B08A-6B92A3267D5E}"/>
            </a:ext>
          </a:extLst>
        </xdr:cNvPr>
        <xdr:cNvCxnSpPr/>
      </xdr:nvCxnSpPr>
      <xdr:spPr>
        <a:xfrm>
          <a:off x="5953125" y="90011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084FB4FA-9B8B-4DF4-A33E-43E1D8C8BF4E}"/>
            </a:ext>
          </a:extLst>
        </xdr:cNvPr>
        <xdr:cNvSpPr txBox="1"/>
      </xdr:nvSpPr>
      <xdr:spPr>
        <a:xfrm>
          <a:off x="5527221"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B2E439E2-8913-4A26-AE62-0706D239BA99}"/>
            </a:ext>
          </a:extLst>
        </xdr:cNvPr>
        <xdr:cNvCxnSpPr/>
      </xdr:nvCxnSpPr>
      <xdr:spPr>
        <a:xfrm>
          <a:off x="5953125" y="8639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2DAF3ED4-E7DA-48BC-A3B9-AEA9A9A26B19}"/>
            </a:ext>
          </a:extLst>
        </xdr:cNvPr>
        <xdr:cNvSpPr txBox="1"/>
      </xdr:nvSpPr>
      <xdr:spPr>
        <a:xfrm>
          <a:off x="5527221"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E6CE95BA-D706-406D-9EF5-6AA3F5B1CAB6}"/>
            </a:ext>
          </a:extLst>
        </xdr:cNvPr>
        <xdr:cNvSpPr/>
      </xdr:nvSpPr>
      <xdr:spPr>
        <a:xfrm>
          <a:off x="59531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133350</xdr:rowOff>
    </xdr:from>
    <xdr:to>
      <xdr:col>54</xdr:col>
      <xdr:colOff>189865</xdr:colOff>
      <xdr:row>63</xdr:row>
      <xdr:rowOff>107950</xdr:rowOff>
    </xdr:to>
    <xdr:cxnSp macro="">
      <xdr:nvCxnSpPr>
        <xdr:cNvPr id="229" name="直線コネクタ 228">
          <a:extLst>
            <a:ext uri="{FF2B5EF4-FFF2-40B4-BE49-F238E27FC236}">
              <a16:creationId xmlns:a16="http://schemas.microsoft.com/office/drawing/2014/main" id="{50AA109E-AA70-48C0-AF69-1D7E9F029AF9}"/>
            </a:ext>
          </a:extLst>
        </xdr:cNvPr>
        <xdr:cNvCxnSpPr/>
      </xdr:nvCxnSpPr>
      <xdr:spPr>
        <a:xfrm flipV="1">
          <a:off x="9429115" y="9039225"/>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111777</xdr:rowOff>
    </xdr:from>
    <xdr:ext cx="469744" cy="259045"/>
    <xdr:sp macro="" textlink="">
      <xdr:nvSpPr>
        <xdr:cNvPr id="230" name="【体育館・プール】&#10;一人当たり面積最小値テキスト">
          <a:extLst>
            <a:ext uri="{FF2B5EF4-FFF2-40B4-BE49-F238E27FC236}">
              <a16:creationId xmlns:a16="http://schemas.microsoft.com/office/drawing/2014/main" id="{6EC6B931-CAE5-4685-9E55-E7066422DCEE}"/>
            </a:ext>
          </a:extLst>
        </xdr:cNvPr>
        <xdr:cNvSpPr txBox="1"/>
      </xdr:nvSpPr>
      <xdr:spPr>
        <a:xfrm>
          <a:off x="9467850"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107950</xdr:rowOff>
    </xdr:from>
    <xdr:to>
      <xdr:col>55</xdr:col>
      <xdr:colOff>88900</xdr:colOff>
      <xdr:row>63</xdr:row>
      <xdr:rowOff>107950</xdr:rowOff>
    </xdr:to>
    <xdr:cxnSp macro="">
      <xdr:nvCxnSpPr>
        <xdr:cNvPr id="231" name="直線コネクタ 230">
          <a:extLst>
            <a:ext uri="{FF2B5EF4-FFF2-40B4-BE49-F238E27FC236}">
              <a16:creationId xmlns:a16="http://schemas.microsoft.com/office/drawing/2014/main" id="{AC470C09-BE40-4AF2-8FC3-2411E153F519}"/>
            </a:ext>
          </a:extLst>
        </xdr:cNvPr>
        <xdr:cNvCxnSpPr/>
      </xdr:nvCxnSpPr>
      <xdr:spPr>
        <a:xfrm>
          <a:off x="9363075" y="103060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80027</xdr:rowOff>
    </xdr:from>
    <xdr:ext cx="469744" cy="259045"/>
    <xdr:sp macro="" textlink="">
      <xdr:nvSpPr>
        <xdr:cNvPr id="232" name="【体育館・プール】&#10;一人当たり面積最大値テキスト">
          <a:extLst>
            <a:ext uri="{FF2B5EF4-FFF2-40B4-BE49-F238E27FC236}">
              <a16:creationId xmlns:a16="http://schemas.microsoft.com/office/drawing/2014/main" id="{696E879C-64C7-401A-B0BA-0DBB106B10E0}"/>
            </a:ext>
          </a:extLst>
        </xdr:cNvPr>
        <xdr:cNvSpPr txBox="1"/>
      </xdr:nvSpPr>
      <xdr:spPr>
        <a:xfrm>
          <a:off x="9467850"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133350</xdr:rowOff>
    </xdr:from>
    <xdr:to>
      <xdr:col>55</xdr:col>
      <xdr:colOff>88900</xdr:colOff>
      <xdr:row>55</xdr:row>
      <xdr:rowOff>133350</xdr:rowOff>
    </xdr:to>
    <xdr:cxnSp macro="">
      <xdr:nvCxnSpPr>
        <xdr:cNvPr id="233" name="直線コネクタ 232">
          <a:extLst>
            <a:ext uri="{FF2B5EF4-FFF2-40B4-BE49-F238E27FC236}">
              <a16:creationId xmlns:a16="http://schemas.microsoft.com/office/drawing/2014/main" id="{26AF03D7-6700-4CF0-AD7D-2E15114291AE}"/>
            </a:ext>
          </a:extLst>
        </xdr:cNvPr>
        <xdr:cNvCxnSpPr/>
      </xdr:nvCxnSpPr>
      <xdr:spPr>
        <a:xfrm>
          <a:off x="9363075" y="903922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41927</xdr:rowOff>
    </xdr:from>
    <xdr:ext cx="469744" cy="259045"/>
    <xdr:sp macro="" textlink="">
      <xdr:nvSpPr>
        <xdr:cNvPr id="234" name="【体育館・プール】&#10;一人当たり面積平均値テキスト">
          <a:extLst>
            <a:ext uri="{FF2B5EF4-FFF2-40B4-BE49-F238E27FC236}">
              <a16:creationId xmlns:a16="http://schemas.microsoft.com/office/drawing/2014/main" id="{3B57C4F5-32EE-4A6E-ADCE-FEC82AFB8679}"/>
            </a:ext>
          </a:extLst>
        </xdr:cNvPr>
        <xdr:cNvSpPr txBox="1"/>
      </xdr:nvSpPr>
      <xdr:spPr>
        <a:xfrm>
          <a:off x="9467850" y="9760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19050</xdr:rowOff>
    </xdr:from>
    <xdr:to>
      <xdr:col>55</xdr:col>
      <xdr:colOff>50800</xdr:colOff>
      <xdr:row>61</xdr:row>
      <xdr:rowOff>120650</xdr:rowOff>
    </xdr:to>
    <xdr:sp macro="" textlink="">
      <xdr:nvSpPr>
        <xdr:cNvPr id="235" name="フローチャート: 判断 234">
          <a:extLst>
            <a:ext uri="{FF2B5EF4-FFF2-40B4-BE49-F238E27FC236}">
              <a16:creationId xmlns:a16="http://schemas.microsoft.com/office/drawing/2014/main" id="{2BFFEC3A-8BF9-4D81-A464-4480A296F3D4}"/>
            </a:ext>
          </a:extLst>
        </xdr:cNvPr>
        <xdr:cNvSpPr/>
      </xdr:nvSpPr>
      <xdr:spPr>
        <a:xfrm>
          <a:off x="9401175" y="989647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31750</xdr:rowOff>
    </xdr:from>
    <xdr:to>
      <xdr:col>50</xdr:col>
      <xdr:colOff>165100</xdr:colOff>
      <xdr:row>61</xdr:row>
      <xdr:rowOff>133350</xdr:rowOff>
    </xdr:to>
    <xdr:sp macro="" textlink="">
      <xdr:nvSpPr>
        <xdr:cNvPr id="236" name="フローチャート: 判断 235">
          <a:extLst>
            <a:ext uri="{FF2B5EF4-FFF2-40B4-BE49-F238E27FC236}">
              <a16:creationId xmlns:a16="http://schemas.microsoft.com/office/drawing/2014/main" id="{B85984B3-5F9F-48EF-B95C-4EBBE22D53AC}"/>
            </a:ext>
          </a:extLst>
        </xdr:cNvPr>
        <xdr:cNvSpPr/>
      </xdr:nvSpPr>
      <xdr:spPr>
        <a:xfrm>
          <a:off x="8639175" y="990600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31750</xdr:rowOff>
    </xdr:from>
    <xdr:to>
      <xdr:col>46</xdr:col>
      <xdr:colOff>38100</xdr:colOff>
      <xdr:row>61</xdr:row>
      <xdr:rowOff>133350</xdr:rowOff>
    </xdr:to>
    <xdr:sp macro="" textlink="">
      <xdr:nvSpPr>
        <xdr:cNvPr id="237" name="フローチャート: 判断 236">
          <a:extLst>
            <a:ext uri="{FF2B5EF4-FFF2-40B4-BE49-F238E27FC236}">
              <a16:creationId xmlns:a16="http://schemas.microsoft.com/office/drawing/2014/main" id="{D96E7EA3-0D62-4B48-BA62-D8465884FDD7}"/>
            </a:ext>
          </a:extLst>
        </xdr:cNvPr>
        <xdr:cNvSpPr/>
      </xdr:nvSpPr>
      <xdr:spPr>
        <a:xfrm>
          <a:off x="7839075" y="99060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19050</xdr:rowOff>
    </xdr:from>
    <xdr:to>
      <xdr:col>41</xdr:col>
      <xdr:colOff>101600</xdr:colOff>
      <xdr:row>61</xdr:row>
      <xdr:rowOff>120650</xdr:rowOff>
    </xdr:to>
    <xdr:sp macro="" textlink="">
      <xdr:nvSpPr>
        <xdr:cNvPr id="238" name="フローチャート: 判断 237">
          <a:extLst>
            <a:ext uri="{FF2B5EF4-FFF2-40B4-BE49-F238E27FC236}">
              <a16:creationId xmlns:a16="http://schemas.microsoft.com/office/drawing/2014/main" id="{A4BE46ED-259E-488B-8654-A39D2379E334}"/>
            </a:ext>
          </a:extLst>
        </xdr:cNvPr>
        <xdr:cNvSpPr/>
      </xdr:nvSpPr>
      <xdr:spPr>
        <a:xfrm>
          <a:off x="7029450" y="9896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19050</xdr:rowOff>
    </xdr:from>
    <xdr:to>
      <xdr:col>36</xdr:col>
      <xdr:colOff>165100</xdr:colOff>
      <xdr:row>61</xdr:row>
      <xdr:rowOff>120650</xdr:rowOff>
    </xdr:to>
    <xdr:sp macro="" textlink="">
      <xdr:nvSpPr>
        <xdr:cNvPr id="239" name="フローチャート: 判断 238">
          <a:extLst>
            <a:ext uri="{FF2B5EF4-FFF2-40B4-BE49-F238E27FC236}">
              <a16:creationId xmlns:a16="http://schemas.microsoft.com/office/drawing/2014/main" id="{E4AA0670-3577-40EE-B0B6-702AEFAA1337}"/>
            </a:ext>
          </a:extLst>
        </xdr:cNvPr>
        <xdr:cNvSpPr/>
      </xdr:nvSpPr>
      <xdr:spPr>
        <a:xfrm>
          <a:off x="6238875" y="989647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BFECE6D-B205-4948-95BF-CFEB4A86C6C9}"/>
            </a:ext>
          </a:extLst>
        </xdr:cNvPr>
        <xdr:cNvSpPr txBox="1"/>
      </xdr:nvSpPr>
      <xdr:spPr>
        <a:xfrm>
          <a:off x="925830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7DF4C89-F6F6-4BA3-83F4-739B20C3C8E2}"/>
            </a:ext>
          </a:extLst>
        </xdr:cNvPr>
        <xdr:cNvSpPr txBox="1"/>
      </xdr:nvSpPr>
      <xdr:spPr>
        <a:xfrm>
          <a:off x="85153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DFCB295B-71A1-4B3C-AED1-DFE8A7DD9860}"/>
            </a:ext>
          </a:extLst>
        </xdr:cNvPr>
        <xdr:cNvSpPr txBox="1"/>
      </xdr:nvSpPr>
      <xdr:spPr>
        <a:xfrm>
          <a:off x="77152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BCEC300-20B0-426A-A5F6-8CD4772FA26A}"/>
            </a:ext>
          </a:extLst>
        </xdr:cNvPr>
        <xdr:cNvSpPr txBox="1"/>
      </xdr:nvSpPr>
      <xdr:spPr>
        <a:xfrm>
          <a:off x="690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EDE5FCB-8DAA-4947-AB44-B2A917180045}"/>
            </a:ext>
          </a:extLst>
        </xdr:cNvPr>
        <xdr:cNvSpPr txBox="1"/>
      </xdr:nvSpPr>
      <xdr:spPr>
        <a:xfrm>
          <a:off x="6115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44450</xdr:rowOff>
    </xdr:from>
    <xdr:to>
      <xdr:col>55</xdr:col>
      <xdr:colOff>50800</xdr:colOff>
      <xdr:row>63</xdr:row>
      <xdr:rowOff>146050</xdr:rowOff>
    </xdr:to>
    <xdr:sp macro="" textlink="">
      <xdr:nvSpPr>
        <xdr:cNvPr id="245" name="楕円 244">
          <a:extLst>
            <a:ext uri="{FF2B5EF4-FFF2-40B4-BE49-F238E27FC236}">
              <a16:creationId xmlns:a16="http://schemas.microsoft.com/office/drawing/2014/main" id="{0EE618F4-E7DA-42CC-86EF-7A2F99F688EB}"/>
            </a:ext>
          </a:extLst>
        </xdr:cNvPr>
        <xdr:cNvSpPr/>
      </xdr:nvSpPr>
      <xdr:spPr>
        <a:xfrm>
          <a:off x="9401175" y="1024890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130827</xdr:rowOff>
    </xdr:from>
    <xdr:ext cx="469744" cy="259045"/>
    <xdr:sp macro="" textlink="">
      <xdr:nvSpPr>
        <xdr:cNvPr id="246" name="【体育館・プール】&#10;一人当たり面積該当値テキスト">
          <a:extLst>
            <a:ext uri="{FF2B5EF4-FFF2-40B4-BE49-F238E27FC236}">
              <a16:creationId xmlns:a16="http://schemas.microsoft.com/office/drawing/2014/main" id="{75779621-041F-4F95-AD5B-36E8D706E80F}"/>
            </a:ext>
          </a:extLst>
        </xdr:cNvPr>
        <xdr:cNvSpPr txBox="1"/>
      </xdr:nvSpPr>
      <xdr:spPr>
        <a:xfrm>
          <a:off x="9467850" y="101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31750</xdr:rowOff>
    </xdr:from>
    <xdr:to>
      <xdr:col>50</xdr:col>
      <xdr:colOff>165100</xdr:colOff>
      <xdr:row>63</xdr:row>
      <xdr:rowOff>133350</xdr:rowOff>
    </xdr:to>
    <xdr:sp macro="" textlink="">
      <xdr:nvSpPr>
        <xdr:cNvPr id="247" name="楕円 246">
          <a:extLst>
            <a:ext uri="{FF2B5EF4-FFF2-40B4-BE49-F238E27FC236}">
              <a16:creationId xmlns:a16="http://schemas.microsoft.com/office/drawing/2014/main" id="{1D77DE74-62C0-499F-B798-E27DF4E3C83C}"/>
            </a:ext>
          </a:extLst>
        </xdr:cNvPr>
        <xdr:cNvSpPr/>
      </xdr:nvSpPr>
      <xdr:spPr>
        <a:xfrm>
          <a:off x="8639175" y="102298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82550</xdr:rowOff>
    </xdr:from>
    <xdr:to>
      <xdr:col>55</xdr:col>
      <xdr:colOff>0</xdr:colOff>
      <xdr:row>63</xdr:row>
      <xdr:rowOff>95250</xdr:rowOff>
    </xdr:to>
    <xdr:cxnSp macro="">
      <xdr:nvCxnSpPr>
        <xdr:cNvPr id="248" name="直線コネクタ 247">
          <a:extLst>
            <a:ext uri="{FF2B5EF4-FFF2-40B4-BE49-F238E27FC236}">
              <a16:creationId xmlns:a16="http://schemas.microsoft.com/office/drawing/2014/main" id="{B32708F6-1C86-445F-8022-516C2D2DB688}"/>
            </a:ext>
          </a:extLst>
        </xdr:cNvPr>
        <xdr:cNvCxnSpPr/>
      </xdr:nvCxnSpPr>
      <xdr:spPr>
        <a:xfrm>
          <a:off x="8686800" y="10287000"/>
          <a:ext cx="7429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31750</xdr:rowOff>
    </xdr:from>
    <xdr:to>
      <xdr:col>46</xdr:col>
      <xdr:colOff>38100</xdr:colOff>
      <xdr:row>63</xdr:row>
      <xdr:rowOff>133350</xdr:rowOff>
    </xdr:to>
    <xdr:sp macro="" textlink="">
      <xdr:nvSpPr>
        <xdr:cNvPr id="249" name="楕円 248">
          <a:extLst>
            <a:ext uri="{FF2B5EF4-FFF2-40B4-BE49-F238E27FC236}">
              <a16:creationId xmlns:a16="http://schemas.microsoft.com/office/drawing/2014/main" id="{45404DE6-AD4D-4F30-A58F-20B118F3FD9E}"/>
            </a:ext>
          </a:extLst>
        </xdr:cNvPr>
        <xdr:cNvSpPr/>
      </xdr:nvSpPr>
      <xdr:spPr>
        <a:xfrm>
          <a:off x="7839075" y="1022985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82550</xdr:rowOff>
    </xdr:from>
    <xdr:to>
      <xdr:col>50</xdr:col>
      <xdr:colOff>114300</xdr:colOff>
      <xdr:row>63</xdr:row>
      <xdr:rowOff>82550</xdr:rowOff>
    </xdr:to>
    <xdr:cxnSp macro="">
      <xdr:nvCxnSpPr>
        <xdr:cNvPr id="250" name="直線コネクタ 249">
          <a:extLst>
            <a:ext uri="{FF2B5EF4-FFF2-40B4-BE49-F238E27FC236}">
              <a16:creationId xmlns:a16="http://schemas.microsoft.com/office/drawing/2014/main" id="{7796CD8A-A6E6-4B3C-8144-94F3458FB2AA}"/>
            </a:ext>
          </a:extLst>
        </xdr:cNvPr>
        <xdr:cNvCxnSpPr/>
      </xdr:nvCxnSpPr>
      <xdr:spPr>
        <a:xfrm>
          <a:off x="7886700" y="102870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31750</xdr:rowOff>
    </xdr:from>
    <xdr:to>
      <xdr:col>41</xdr:col>
      <xdr:colOff>101600</xdr:colOff>
      <xdr:row>63</xdr:row>
      <xdr:rowOff>133350</xdr:rowOff>
    </xdr:to>
    <xdr:sp macro="" textlink="">
      <xdr:nvSpPr>
        <xdr:cNvPr id="251" name="楕円 250">
          <a:extLst>
            <a:ext uri="{FF2B5EF4-FFF2-40B4-BE49-F238E27FC236}">
              <a16:creationId xmlns:a16="http://schemas.microsoft.com/office/drawing/2014/main" id="{9CCD5714-3BD4-4579-B61A-543006188E76}"/>
            </a:ext>
          </a:extLst>
        </xdr:cNvPr>
        <xdr:cNvSpPr/>
      </xdr:nvSpPr>
      <xdr:spPr>
        <a:xfrm>
          <a:off x="7029450" y="102298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82550</xdr:rowOff>
    </xdr:from>
    <xdr:to>
      <xdr:col>45</xdr:col>
      <xdr:colOff>177800</xdr:colOff>
      <xdr:row>63</xdr:row>
      <xdr:rowOff>82550</xdr:rowOff>
    </xdr:to>
    <xdr:cxnSp macro="">
      <xdr:nvCxnSpPr>
        <xdr:cNvPr id="252" name="直線コネクタ 251">
          <a:extLst>
            <a:ext uri="{FF2B5EF4-FFF2-40B4-BE49-F238E27FC236}">
              <a16:creationId xmlns:a16="http://schemas.microsoft.com/office/drawing/2014/main" id="{9747117C-C8E3-4616-B3A2-0792934F4EA7}"/>
            </a:ext>
          </a:extLst>
        </xdr:cNvPr>
        <xdr:cNvCxnSpPr/>
      </xdr:nvCxnSpPr>
      <xdr:spPr>
        <a:xfrm>
          <a:off x="7077075" y="102870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19050</xdr:rowOff>
    </xdr:from>
    <xdr:to>
      <xdr:col>36</xdr:col>
      <xdr:colOff>165100</xdr:colOff>
      <xdr:row>63</xdr:row>
      <xdr:rowOff>120650</xdr:rowOff>
    </xdr:to>
    <xdr:sp macro="" textlink="">
      <xdr:nvSpPr>
        <xdr:cNvPr id="253" name="楕円 252">
          <a:extLst>
            <a:ext uri="{FF2B5EF4-FFF2-40B4-BE49-F238E27FC236}">
              <a16:creationId xmlns:a16="http://schemas.microsoft.com/office/drawing/2014/main" id="{B8106C71-A452-4C1C-AB7A-E14FC0027F4E}"/>
            </a:ext>
          </a:extLst>
        </xdr:cNvPr>
        <xdr:cNvSpPr/>
      </xdr:nvSpPr>
      <xdr:spPr>
        <a:xfrm>
          <a:off x="6238875" y="102203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69850</xdr:rowOff>
    </xdr:from>
    <xdr:to>
      <xdr:col>41</xdr:col>
      <xdr:colOff>50800</xdr:colOff>
      <xdr:row>63</xdr:row>
      <xdr:rowOff>82550</xdr:rowOff>
    </xdr:to>
    <xdr:cxnSp macro="">
      <xdr:nvCxnSpPr>
        <xdr:cNvPr id="254" name="直線コネクタ 253">
          <a:extLst>
            <a:ext uri="{FF2B5EF4-FFF2-40B4-BE49-F238E27FC236}">
              <a16:creationId xmlns:a16="http://schemas.microsoft.com/office/drawing/2014/main" id="{57F55A89-370B-41C5-A1EE-8DCEE631D2EF}"/>
            </a:ext>
          </a:extLst>
        </xdr:cNvPr>
        <xdr:cNvCxnSpPr/>
      </xdr:nvCxnSpPr>
      <xdr:spPr>
        <a:xfrm>
          <a:off x="6286500" y="10267950"/>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149877</xdr:rowOff>
    </xdr:from>
    <xdr:ext cx="469744" cy="259045"/>
    <xdr:sp macro="" textlink="">
      <xdr:nvSpPr>
        <xdr:cNvPr id="255" name="n_1aveValue【体育館・プール】&#10;一人当たり面積">
          <a:extLst>
            <a:ext uri="{FF2B5EF4-FFF2-40B4-BE49-F238E27FC236}">
              <a16:creationId xmlns:a16="http://schemas.microsoft.com/office/drawing/2014/main" id="{B43064ED-8B96-456D-A068-10C8321A5167}"/>
            </a:ext>
          </a:extLst>
        </xdr:cNvPr>
        <xdr:cNvSpPr txBox="1"/>
      </xdr:nvSpPr>
      <xdr:spPr>
        <a:xfrm>
          <a:off x="845827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149877</xdr:rowOff>
    </xdr:from>
    <xdr:ext cx="469744" cy="259045"/>
    <xdr:sp macro="" textlink="">
      <xdr:nvSpPr>
        <xdr:cNvPr id="256" name="n_2aveValue【体育館・プール】&#10;一人当たり面積">
          <a:extLst>
            <a:ext uri="{FF2B5EF4-FFF2-40B4-BE49-F238E27FC236}">
              <a16:creationId xmlns:a16="http://schemas.microsoft.com/office/drawing/2014/main" id="{C2B76255-D584-4470-9FA2-A41600F955EA}"/>
            </a:ext>
          </a:extLst>
        </xdr:cNvPr>
        <xdr:cNvSpPr txBox="1"/>
      </xdr:nvSpPr>
      <xdr:spPr>
        <a:xfrm>
          <a:off x="7677227" y="9703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137177</xdr:rowOff>
    </xdr:from>
    <xdr:ext cx="469744" cy="259045"/>
    <xdr:sp macro="" textlink="">
      <xdr:nvSpPr>
        <xdr:cNvPr id="257" name="n_3aveValue【体育館・プール】&#10;一人当たり面積">
          <a:extLst>
            <a:ext uri="{FF2B5EF4-FFF2-40B4-BE49-F238E27FC236}">
              <a16:creationId xmlns:a16="http://schemas.microsoft.com/office/drawing/2014/main" id="{F126D1B5-3468-4230-A557-F67B6F19E01E}"/>
            </a:ext>
          </a:extLst>
        </xdr:cNvPr>
        <xdr:cNvSpPr txBox="1"/>
      </xdr:nvSpPr>
      <xdr:spPr>
        <a:xfrm>
          <a:off x="6867602"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137177</xdr:rowOff>
    </xdr:from>
    <xdr:ext cx="469744" cy="259045"/>
    <xdr:sp macro="" textlink="">
      <xdr:nvSpPr>
        <xdr:cNvPr id="258" name="n_4aveValue【体育館・プール】&#10;一人当たり面積">
          <a:extLst>
            <a:ext uri="{FF2B5EF4-FFF2-40B4-BE49-F238E27FC236}">
              <a16:creationId xmlns:a16="http://schemas.microsoft.com/office/drawing/2014/main" id="{62ED052E-AAF9-45C7-8E1A-F45D8937AC42}"/>
            </a:ext>
          </a:extLst>
        </xdr:cNvPr>
        <xdr:cNvSpPr txBox="1"/>
      </xdr:nvSpPr>
      <xdr:spPr>
        <a:xfrm>
          <a:off x="6067502" y="969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124477</xdr:rowOff>
    </xdr:from>
    <xdr:ext cx="469744" cy="259045"/>
    <xdr:sp macro="" textlink="">
      <xdr:nvSpPr>
        <xdr:cNvPr id="259" name="n_1mainValue【体育館・プール】&#10;一人当たり面積">
          <a:extLst>
            <a:ext uri="{FF2B5EF4-FFF2-40B4-BE49-F238E27FC236}">
              <a16:creationId xmlns:a16="http://schemas.microsoft.com/office/drawing/2014/main" id="{780C8559-52C2-4BED-A334-B1783E7B9F7B}"/>
            </a:ext>
          </a:extLst>
        </xdr:cNvPr>
        <xdr:cNvSpPr txBox="1"/>
      </xdr:nvSpPr>
      <xdr:spPr>
        <a:xfrm>
          <a:off x="8458277"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124477</xdr:rowOff>
    </xdr:from>
    <xdr:ext cx="469744" cy="259045"/>
    <xdr:sp macro="" textlink="">
      <xdr:nvSpPr>
        <xdr:cNvPr id="260" name="n_2mainValue【体育館・プール】&#10;一人当たり面積">
          <a:extLst>
            <a:ext uri="{FF2B5EF4-FFF2-40B4-BE49-F238E27FC236}">
              <a16:creationId xmlns:a16="http://schemas.microsoft.com/office/drawing/2014/main" id="{0C54F454-6D53-436D-B6A7-916907EC6F18}"/>
            </a:ext>
          </a:extLst>
        </xdr:cNvPr>
        <xdr:cNvSpPr txBox="1"/>
      </xdr:nvSpPr>
      <xdr:spPr>
        <a:xfrm>
          <a:off x="7677227"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124477</xdr:rowOff>
    </xdr:from>
    <xdr:ext cx="469744" cy="259045"/>
    <xdr:sp macro="" textlink="">
      <xdr:nvSpPr>
        <xdr:cNvPr id="261" name="n_3mainValue【体育館・プール】&#10;一人当たり面積">
          <a:extLst>
            <a:ext uri="{FF2B5EF4-FFF2-40B4-BE49-F238E27FC236}">
              <a16:creationId xmlns:a16="http://schemas.microsoft.com/office/drawing/2014/main" id="{36A7E9AE-0E49-4DFD-8C41-462FD702802B}"/>
            </a:ext>
          </a:extLst>
        </xdr:cNvPr>
        <xdr:cNvSpPr txBox="1"/>
      </xdr:nvSpPr>
      <xdr:spPr>
        <a:xfrm>
          <a:off x="6867602" y="1032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111777</xdr:rowOff>
    </xdr:from>
    <xdr:ext cx="469744" cy="259045"/>
    <xdr:sp macro="" textlink="">
      <xdr:nvSpPr>
        <xdr:cNvPr id="262" name="n_4mainValue【体育館・プール】&#10;一人当たり面積">
          <a:extLst>
            <a:ext uri="{FF2B5EF4-FFF2-40B4-BE49-F238E27FC236}">
              <a16:creationId xmlns:a16="http://schemas.microsoft.com/office/drawing/2014/main" id="{4A2E3E11-6843-4890-8FFD-9DBB5AC3A8D4}"/>
            </a:ext>
          </a:extLst>
        </xdr:cNvPr>
        <xdr:cNvSpPr txBox="1"/>
      </xdr:nvSpPr>
      <xdr:spPr>
        <a:xfrm>
          <a:off x="6067502" y="103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6F0DC8E7-7C02-4A22-A8E7-2791A6840C72}"/>
            </a:ext>
          </a:extLst>
        </xdr:cNvPr>
        <xdr:cNvSpPr/>
      </xdr:nvSpPr>
      <xdr:spPr>
        <a:xfrm>
          <a:off x="6858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5EEDACA7-A8AA-4CF6-9E79-A2B11AADDDD8}"/>
            </a:ext>
          </a:extLst>
        </xdr:cNvPr>
        <xdr:cNvSpPr/>
      </xdr:nvSpPr>
      <xdr:spPr>
        <a:xfrm>
          <a:off x="80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88680CC1-EA8A-4AE2-9221-6A62B19CEDD9}"/>
            </a:ext>
          </a:extLst>
        </xdr:cNvPr>
        <xdr:cNvSpPr/>
      </xdr:nvSpPr>
      <xdr:spPr>
        <a:xfrm>
          <a:off x="80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B081D340-175F-45F6-B29C-3127F5F16316}"/>
            </a:ext>
          </a:extLst>
        </xdr:cNvPr>
        <xdr:cNvSpPr/>
      </xdr:nvSpPr>
      <xdr:spPr>
        <a:xfrm>
          <a:off x="17145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C923B448-A8C7-4BD2-9196-9B2A3429C270}"/>
            </a:ext>
          </a:extLst>
        </xdr:cNvPr>
        <xdr:cNvSpPr/>
      </xdr:nvSpPr>
      <xdr:spPr>
        <a:xfrm>
          <a:off x="17145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22B182EC-499D-4208-9E69-4FDE729B66A7}"/>
            </a:ext>
          </a:extLst>
        </xdr:cNvPr>
        <xdr:cNvSpPr/>
      </xdr:nvSpPr>
      <xdr:spPr>
        <a:xfrm>
          <a:off x="27432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645B2CCD-599A-4788-A519-AAACB6229897}"/>
            </a:ext>
          </a:extLst>
        </xdr:cNvPr>
        <xdr:cNvSpPr/>
      </xdr:nvSpPr>
      <xdr:spPr>
        <a:xfrm>
          <a:off x="27432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EF98EDF-BD9A-43D7-B1F8-97210C149838}"/>
            </a:ext>
          </a:extLst>
        </xdr:cNvPr>
        <xdr:cNvSpPr/>
      </xdr:nvSpPr>
      <xdr:spPr>
        <a:xfrm>
          <a:off x="6858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97CD521D-C90F-47EA-9A5A-D8477650A463}"/>
            </a:ext>
          </a:extLst>
        </xdr:cNvPr>
        <xdr:cNvSpPr txBox="1"/>
      </xdr:nvSpPr>
      <xdr:spPr>
        <a:xfrm>
          <a:off x="666750"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2F3D3C16-96B0-4C64-B9A4-5F02A7998BA8}"/>
            </a:ext>
          </a:extLst>
        </xdr:cNvPr>
        <xdr:cNvCxnSpPr/>
      </xdr:nvCxnSpPr>
      <xdr:spPr>
        <a:xfrm>
          <a:off x="6858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3" name="テキスト ボックス 272">
          <a:extLst>
            <a:ext uri="{FF2B5EF4-FFF2-40B4-BE49-F238E27FC236}">
              <a16:creationId xmlns:a16="http://schemas.microsoft.com/office/drawing/2014/main" id="{BA3BD69D-4CCC-42A5-8436-2B6637695F06}"/>
            </a:ext>
          </a:extLst>
        </xdr:cNvPr>
        <xdr:cNvSpPr txBox="1"/>
      </xdr:nvSpPr>
      <xdr:spPr>
        <a:xfrm>
          <a:off x="339891"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B19DA0B4-A2D1-4AA9-A532-6A6D4C4B095E}"/>
            </a:ext>
          </a:extLst>
        </xdr:cNvPr>
        <xdr:cNvCxnSpPr/>
      </xdr:nvCxnSpPr>
      <xdr:spPr>
        <a:xfrm>
          <a:off x="685800" y="1408475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5" name="テキスト ボックス 274">
          <a:extLst>
            <a:ext uri="{FF2B5EF4-FFF2-40B4-BE49-F238E27FC236}">
              <a16:creationId xmlns:a16="http://schemas.microsoft.com/office/drawing/2014/main" id="{9AD5EF89-BD1D-4CDF-B410-E3A58C76435D}"/>
            </a:ext>
          </a:extLst>
        </xdr:cNvPr>
        <xdr:cNvSpPr txBox="1"/>
      </xdr:nvSpPr>
      <xdr:spPr>
        <a:xfrm>
          <a:off x="339891" y="1395523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A70C7BC1-5B6E-49A7-B4B7-3C96936FD150}"/>
            </a:ext>
          </a:extLst>
        </xdr:cNvPr>
        <xdr:cNvCxnSpPr/>
      </xdr:nvCxnSpPr>
      <xdr:spPr>
        <a:xfrm>
          <a:off x="685800" y="137740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2A941AE2-2F2E-40C0-8922-86EF895686E1}"/>
            </a:ext>
          </a:extLst>
        </xdr:cNvPr>
        <xdr:cNvSpPr txBox="1"/>
      </xdr:nvSpPr>
      <xdr:spPr>
        <a:xfrm>
          <a:off x="339891" y="136477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17C08B37-D767-4B4A-BF50-F056DB5871D3}"/>
            </a:ext>
          </a:extLst>
        </xdr:cNvPr>
        <xdr:cNvCxnSpPr/>
      </xdr:nvCxnSpPr>
      <xdr:spPr>
        <a:xfrm>
          <a:off x="685800" y="13466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7E5A4E4B-4E10-4496-B2AF-0729A276779A}"/>
            </a:ext>
          </a:extLst>
        </xdr:cNvPr>
        <xdr:cNvSpPr txBox="1"/>
      </xdr:nvSpPr>
      <xdr:spPr>
        <a:xfrm>
          <a:off x="339891" y="133370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95140115-A2AC-4AE0-9148-76E4F6C6E55F}"/>
            </a:ext>
          </a:extLst>
        </xdr:cNvPr>
        <xdr:cNvCxnSpPr/>
      </xdr:nvCxnSpPr>
      <xdr:spPr>
        <a:xfrm>
          <a:off x="685800" y="13165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9529B194-FC04-4D70-A083-A42632A0D26B}"/>
            </a:ext>
          </a:extLst>
        </xdr:cNvPr>
        <xdr:cNvSpPr txBox="1"/>
      </xdr:nvSpPr>
      <xdr:spPr>
        <a:xfrm>
          <a:off x="339891" y="13029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F6F8342E-8E7D-438B-8471-9C00F026D211}"/>
            </a:ext>
          </a:extLst>
        </xdr:cNvPr>
        <xdr:cNvCxnSpPr/>
      </xdr:nvCxnSpPr>
      <xdr:spPr>
        <a:xfrm>
          <a:off x="685800" y="12857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D73C26C9-86AC-48B2-9F39-1A3A656D7156}"/>
            </a:ext>
          </a:extLst>
        </xdr:cNvPr>
        <xdr:cNvSpPr txBox="1"/>
      </xdr:nvSpPr>
      <xdr:spPr>
        <a:xfrm>
          <a:off x="339891" y="127187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A7A7CB65-E4FB-4106-82C0-D78687CDFB66}"/>
            </a:ext>
          </a:extLst>
        </xdr:cNvPr>
        <xdr:cNvCxnSpPr/>
      </xdr:nvCxnSpPr>
      <xdr:spPr>
        <a:xfrm>
          <a:off x="685800" y="1254714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5" name="テキスト ボックス 284">
          <a:extLst>
            <a:ext uri="{FF2B5EF4-FFF2-40B4-BE49-F238E27FC236}">
              <a16:creationId xmlns:a16="http://schemas.microsoft.com/office/drawing/2014/main" id="{2B2E12A5-B464-4836-BB4C-659BD4D0E5B4}"/>
            </a:ext>
          </a:extLst>
        </xdr:cNvPr>
        <xdr:cNvSpPr txBox="1"/>
      </xdr:nvSpPr>
      <xdr:spPr>
        <a:xfrm>
          <a:off x="339891" y="1241127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EBACB324-2CD4-4196-9ABB-60869B439D24}"/>
            </a:ext>
          </a:extLst>
        </xdr:cNvPr>
        <xdr:cNvCxnSpPr/>
      </xdr:nvCxnSpPr>
      <xdr:spPr>
        <a:xfrm>
          <a:off x="6858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63002BE6-4E2A-41C0-942C-A6B82E01D293}"/>
            </a:ext>
          </a:extLst>
        </xdr:cNvPr>
        <xdr:cNvSpPr txBox="1"/>
      </xdr:nvSpPr>
      <xdr:spPr>
        <a:xfrm>
          <a:off x="339891"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B0D364AA-966C-4E1F-BB3B-3022B8420CF9}"/>
            </a:ext>
          </a:extLst>
        </xdr:cNvPr>
        <xdr:cNvSpPr/>
      </xdr:nvSpPr>
      <xdr:spPr>
        <a:xfrm>
          <a:off x="6858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123008</xdr:rowOff>
    </xdr:from>
    <xdr:to>
      <xdr:col>24</xdr:col>
      <xdr:colOff>62865</xdr:colOff>
      <xdr:row>85</xdr:row>
      <xdr:rowOff>118111</xdr:rowOff>
    </xdr:to>
    <xdr:cxnSp macro="">
      <xdr:nvCxnSpPr>
        <xdr:cNvPr id="289" name="直線コネクタ 288">
          <a:extLst>
            <a:ext uri="{FF2B5EF4-FFF2-40B4-BE49-F238E27FC236}">
              <a16:creationId xmlns:a16="http://schemas.microsoft.com/office/drawing/2014/main" id="{00D07DAB-23D3-45EA-9A4B-D886570AFF01}"/>
            </a:ext>
          </a:extLst>
        </xdr:cNvPr>
        <xdr:cNvCxnSpPr/>
      </xdr:nvCxnSpPr>
      <xdr:spPr>
        <a:xfrm flipV="1">
          <a:off x="4180840" y="12756333"/>
          <a:ext cx="0" cy="1128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4B41E11-A5D2-4EDE-B40D-69FA0A498A59}"/>
            </a:ext>
          </a:extLst>
        </xdr:cNvPr>
        <xdr:cNvSpPr txBox="1"/>
      </xdr:nvSpPr>
      <xdr:spPr>
        <a:xfrm>
          <a:off x="4219575" y="13888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91" name="直線コネクタ 290">
          <a:extLst>
            <a:ext uri="{FF2B5EF4-FFF2-40B4-BE49-F238E27FC236}">
              <a16:creationId xmlns:a16="http://schemas.microsoft.com/office/drawing/2014/main" id="{BEA9F762-01A9-4110-A7C0-87AC0F57586A}"/>
            </a:ext>
          </a:extLst>
        </xdr:cNvPr>
        <xdr:cNvCxnSpPr/>
      </xdr:nvCxnSpPr>
      <xdr:spPr>
        <a:xfrm>
          <a:off x="4105275" y="138849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69685</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E07267C7-ED22-4538-9F84-303886B66B18}"/>
            </a:ext>
          </a:extLst>
        </xdr:cNvPr>
        <xdr:cNvSpPr txBox="1"/>
      </xdr:nvSpPr>
      <xdr:spPr>
        <a:xfrm>
          <a:off x="4219575" y="1253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123008</xdr:rowOff>
    </xdr:from>
    <xdr:to>
      <xdr:col>24</xdr:col>
      <xdr:colOff>152400</xdr:colOff>
      <xdr:row>78</xdr:row>
      <xdr:rowOff>123008</xdr:rowOff>
    </xdr:to>
    <xdr:cxnSp macro="">
      <xdr:nvCxnSpPr>
        <xdr:cNvPr id="293" name="直線コネクタ 292">
          <a:extLst>
            <a:ext uri="{FF2B5EF4-FFF2-40B4-BE49-F238E27FC236}">
              <a16:creationId xmlns:a16="http://schemas.microsoft.com/office/drawing/2014/main" id="{B407A73A-B4AB-41E5-8AB8-E6C122979D69}"/>
            </a:ext>
          </a:extLst>
        </xdr:cNvPr>
        <xdr:cNvCxnSpPr/>
      </xdr:nvCxnSpPr>
      <xdr:spPr>
        <a:xfrm>
          <a:off x="4105275" y="127563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91457</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40A3835D-0756-43BC-867B-905044A5532A}"/>
            </a:ext>
          </a:extLst>
        </xdr:cNvPr>
        <xdr:cNvSpPr txBox="1"/>
      </xdr:nvSpPr>
      <xdr:spPr>
        <a:xfrm>
          <a:off x="4219575" y="13204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295" name="フローチャート: 判断 294">
          <a:extLst>
            <a:ext uri="{FF2B5EF4-FFF2-40B4-BE49-F238E27FC236}">
              <a16:creationId xmlns:a16="http://schemas.microsoft.com/office/drawing/2014/main" id="{2BBB7864-05BE-4F49-9B02-9DA475562DF4}"/>
            </a:ext>
          </a:extLst>
        </xdr:cNvPr>
        <xdr:cNvSpPr/>
      </xdr:nvSpPr>
      <xdr:spPr>
        <a:xfrm>
          <a:off x="4124325" y="132289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57513</xdr:rowOff>
    </xdr:from>
    <xdr:to>
      <xdr:col>20</xdr:col>
      <xdr:colOff>38100</xdr:colOff>
      <xdr:row>81</xdr:row>
      <xdr:rowOff>159113</xdr:rowOff>
    </xdr:to>
    <xdr:sp macro="" textlink="">
      <xdr:nvSpPr>
        <xdr:cNvPr id="296" name="フローチャート: 判断 295">
          <a:extLst>
            <a:ext uri="{FF2B5EF4-FFF2-40B4-BE49-F238E27FC236}">
              <a16:creationId xmlns:a16="http://schemas.microsoft.com/office/drawing/2014/main" id="{769EB56B-902D-4EBE-B5DF-29C79405CE9C}"/>
            </a:ext>
          </a:extLst>
        </xdr:cNvPr>
        <xdr:cNvSpPr/>
      </xdr:nvSpPr>
      <xdr:spPr>
        <a:xfrm>
          <a:off x="3381375" y="1317343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24856</xdr:rowOff>
    </xdr:from>
    <xdr:to>
      <xdr:col>15</xdr:col>
      <xdr:colOff>101600</xdr:colOff>
      <xdr:row>81</xdr:row>
      <xdr:rowOff>126456</xdr:rowOff>
    </xdr:to>
    <xdr:sp macro="" textlink="">
      <xdr:nvSpPr>
        <xdr:cNvPr id="297" name="フローチャート: 判断 296">
          <a:extLst>
            <a:ext uri="{FF2B5EF4-FFF2-40B4-BE49-F238E27FC236}">
              <a16:creationId xmlns:a16="http://schemas.microsoft.com/office/drawing/2014/main" id="{7F48CAC5-D38D-4A0C-A325-78B263633568}"/>
            </a:ext>
          </a:extLst>
        </xdr:cNvPr>
        <xdr:cNvSpPr/>
      </xdr:nvSpPr>
      <xdr:spPr>
        <a:xfrm>
          <a:off x="2571750" y="131439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170180</xdr:rowOff>
    </xdr:from>
    <xdr:to>
      <xdr:col>10</xdr:col>
      <xdr:colOff>165100</xdr:colOff>
      <xdr:row>81</xdr:row>
      <xdr:rowOff>100330</xdr:rowOff>
    </xdr:to>
    <xdr:sp macro="" textlink="">
      <xdr:nvSpPr>
        <xdr:cNvPr id="298" name="フローチャート: 判断 297">
          <a:extLst>
            <a:ext uri="{FF2B5EF4-FFF2-40B4-BE49-F238E27FC236}">
              <a16:creationId xmlns:a16="http://schemas.microsoft.com/office/drawing/2014/main" id="{C43645E0-AA21-4A1E-B7AC-841C9890EA24}"/>
            </a:ext>
          </a:extLst>
        </xdr:cNvPr>
        <xdr:cNvSpPr/>
      </xdr:nvSpPr>
      <xdr:spPr>
        <a:xfrm>
          <a:off x="1781175" y="131146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144055</xdr:rowOff>
    </xdr:from>
    <xdr:to>
      <xdr:col>6</xdr:col>
      <xdr:colOff>38100</xdr:colOff>
      <xdr:row>81</xdr:row>
      <xdr:rowOff>74205</xdr:rowOff>
    </xdr:to>
    <xdr:sp macro="" textlink="">
      <xdr:nvSpPr>
        <xdr:cNvPr id="299" name="フローチャート: 判断 298">
          <a:extLst>
            <a:ext uri="{FF2B5EF4-FFF2-40B4-BE49-F238E27FC236}">
              <a16:creationId xmlns:a16="http://schemas.microsoft.com/office/drawing/2014/main" id="{09C3295B-6384-4F96-944A-A622C6C42083}"/>
            </a:ext>
          </a:extLst>
        </xdr:cNvPr>
        <xdr:cNvSpPr/>
      </xdr:nvSpPr>
      <xdr:spPr>
        <a:xfrm>
          <a:off x="981075" y="130948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7B5BE36-16C0-4E2E-906B-819D73AB8E59}"/>
            </a:ext>
          </a:extLst>
        </xdr:cNvPr>
        <xdr:cNvSpPr txBox="1"/>
      </xdr:nvSpPr>
      <xdr:spPr>
        <a:xfrm>
          <a:off x="40100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B4091F1-FD75-479C-94FD-10197C6E0C24}"/>
            </a:ext>
          </a:extLst>
        </xdr:cNvPr>
        <xdr:cNvSpPr txBox="1"/>
      </xdr:nvSpPr>
      <xdr:spPr>
        <a:xfrm>
          <a:off x="32575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892BFCD-215C-4E1F-9846-1B1C63DE1D0A}"/>
            </a:ext>
          </a:extLst>
        </xdr:cNvPr>
        <xdr:cNvSpPr txBox="1"/>
      </xdr:nvSpPr>
      <xdr:spPr>
        <a:xfrm>
          <a:off x="24479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D880A581-031F-4382-9B05-88C0325B9368}"/>
            </a:ext>
          </a:extLst>
        </xdr:cNvPr>
        <xdr:cNvSpPr txBox="1"/>
      </xdr:nvSpPr>
      <xdr:spPr>
        <a:xfrm>
          <a:off x="1657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C7040F8E-6CA1-47FA-89F4-6709131EA6FD}"/>
            </a:ext>
          </a:extLst>
        </xdr:cNvPr>
        <xdr:cNvSpPr txBox="1"/>
      </xdr:nvSpPr>
      <xdr:spPr>
        <a:xfrm>
          <a:off x="857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73842</xdr:rowOff>
    </xdr:from>
    <xdr:to>
      <xdr:col>24</xdr:col>
      <xdr:colOff>114300</xdr:colOff>
      <xdr:row>82</xdr:row>
      <xdr:rowOff>3992</xdr:rowOff>
    </xdr:to>
    <xdr:sp macro="" textlink="">
      <xdr:nvSpPr>
        <xdr:cNvPr id="305" name="楕円 304">
          <a:extLst>
            <a:ext uri="{FF2B5EF4-FFF2-40B4-BE49-F238E27FC236}">
              <a16:creationId xmlns:a16="http://schemas.microsoft.com/office/drawing/2014/main" id="{41E1B96A-2CE8-44FD-8BBC-4F48E989EFA3}"/>
            </a:ext>
          </a:extLst>
        </xdr:cNvPr>
        <xdr:cNvSpPr/>
      </xdr:nvSpPr>
      <xdr:spPr>
        <a:xfrm>
          <a:off x="4124325" y="1318976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96719</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F0052000-DFDF-4DA1-8F47-2097F90B0CC6}"/>
            </a:ext>
          </a:extLst>
        </xdr:cNvPr>
        <xdr:cNvSpPr txBox="1"/>
      </xdr:nvSpPr>
      <xdr:spPr>
        <a:xfrm>
          <a:off x="4219575" y="1305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15058</xdr:rowOff>
    </xdr:from>
    <xdr:to>
      <xdr:col>20</xdr:col>
      <xdr:colOff>38100</xdr:colOff>
      <xdr:row>81</xdr:row>
      <xdr:rowOff>116658</xdr:rowOff>
    </xdr:to>
    <xdr:sp macro="" textlink="">
      <xdr:nvSpPr>
        <xdr:cNvPr id="307" name="楕円 306">
          <a:extLst>
            <a:ext uri="{FF2B5EF4-FFF2-40B4-BE49-F238E27FC236}">
              <a16:creationId xmlns:a16="http://schemas.microsoft.com/office/drawing/2014/main" id="{D5519573-E27C-4DDC-B8A6-9F8094A21E16}"/>
            </a:ext>
          </a:extLst>
        </xdr:cNvPr>
        <xdr:cNvSpPr/>
      </xdr:nvSpPr>
      <xdr:spPr>
        <a:xfrm>
          <a:off x="3381375" y="1312780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65858</xdr:rowOff>
    </xdr:from>
    <xdr:to>
      <xdr:col>24</xdr:col>
      <xdr:colOff>63500</xdr:colOff>
      <xdr:row>81</xdr:row>
      <xdr:rowOff>124642</xdr:rowOff>
    </xdr:to>
    <xdr:cxnSp macro="">
      <xdr:nvCxnSpPr>
        <xdr:cNvPr id="308" name="直線コネクタ 307">
          <a:extLst>
            <a:ext uri="{FF2B5EF4-FFF2-40B4-BE49-F238E27FC236}">
              <a16:creationId xmlns:a16="http://schemas.microsoft.com/office/drawing/2014/main" id="{4282C651-79E8-4771-BA6C-33EAC0838418}"/>
            </a:ext>
          </a:extLst>
        </xdr:cNvPr>
        <xdr:cNvCxnSpPr/>
      </xdr:nvCxnSpPr>
      <xdr:spPr>
        <a:xfrm>
          <a:off x="3429000" y="13184958"/>
          <a:ext cx="752475" cy="5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144055</xdr:rowOff>
    </xdr:from>
    <xdr:to>
      <xdr:col>15</xdr:col>
      <xdr:colOff>101600</xdr:colOff>
      <xdr:row>81</xdr:row>
      <xdr:rowOff>74205</xdr:rowOff>
    </xdr:to>
    <xdr:sp macro="" textlink="">
      <xdr:nvSpPr>
        <xdr:cNvPr id="309" name="楕円 308">
          <a:extLst>
            <a:ext uri="{FF2B5EF4-FFF2-40B4-BE49-F238E27FC236}">
              <a16:creationId xmlns:a16="http://schemas.microsoft.com/office/drawing/2014/main" id="{46319D72-0A14-4AF5-BF04-B91A451B1C1D}"/>
            </a:ext>
          </a:extLst>
        </xdr:cNvPr>
        <xdr:cNvSpPr/>
      </xdr:nvSpPr>
      <xdr:spPr>
        <a:xfrm>
          <a:off x="2571750" y="130948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23405</xdr:rowOff>
    </xdr:from>
    <xdr:to>
      <xdr:col>19</xdr:col>
      <xdr:colOff>177800</xdr:colOff>
      <xdr:row>81</xdr:row>
      <xdr:rowOff>65858</xdr:rowOff>
    </xdr:to>
    <xdr:cxnSp macro="">
      <xdr:nvCxnSpPr>
        <xdr:cNvPr id="310" name="直線コネクタ 309">
          <a:extLst>
            <a:ext uri="{FF2B5EF4-FFF2-40B4-BE49-F238E27FC236}">
              <a16:creationId xmlns:a16="http://schemas.microsoft.com/office/drawing/2014/main" id="{F2D111AA-A321-441A-96A4-9DB6B0C835FB}"/>
            </a:ext>
          </a:extLst>
        </xdr:cNvPr>
        <xdr:cNvCxnSpPr/>
      </xdr:nvCxnSpPr>
      <xdr:spPr>
        <a:xfrm>
          <a:off x="2619375" y="13142505"/>
          <a:ext cx="809625"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85271</xdr:rowOff>
    </xdr:from>
    <xdr:to>
      <xdr:col>10</xdr:col>
      <xdr:colOff>165100</xdr:colOff>
      <xdr:row>81</xdr:row>
      <xdr:rowOff>15421</xdr:rowOff>
    </xdr:to>
    <xdr:sp macro="" textlink="">
      <xdr:nvSpPr>
        <xdr:cNvPr id="311" name="楕円 310">
          <a:extLst>
            <a:ext uri="{FF2B5EF4-FFF2-40B4-BE49-F238E27FC236}">
              <a16:creationId xmlns:a16="http://schemas.microsoft.com/office/drawing/2014/main" id="{9FC85B85-2036-4432-8651-35281C31B101}"/>
            </a:ext>
          </a:extLst>
        </xdr:cNvPr>
        <xdr:cNvSpPr/>
      </xdr:nvSpPr>
      <xdr:spPr>
        <a:xfrm>
          <a:off x="1781175" y="1304244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136071</xdr:rowOff>
    </xdr:from>
    <xdr:to>
      <xdr:col>15</xdr:col>
      <xdr:colOff>50800</xdr:colOff>
      <xdr:row>81</xdr:row>
      <xdr:rowOff>23405</xdr:rowOff>
    </xdr:to>
    <xdr:cxnSp macro="">
      <xdr:nvCxnSpPr>
        <xdr:cNvPr id="312" name="直線コネクタ 311">
          <a:extLst>
            <a:ext uri="{FF2B5EF4-FFF2-40B4-BE49-F238E27FC236}">
              <a16:creationId xmlns:a16="http://schemas.microsoft.com/office/drawing/2014/main" id="{4F3F46BE-7A3A-4090-BFD6-ECF09377F043}"/>
            </a:ext>
          </a:extLst>
        </xdr:cNvPr>
        <xdr:cNvCxnSpPr/>
      </xdr:nvCxnSpPr>
      <xdr:spPr>
        <a:xfrm>
          <a:off x="1828800" y="13090071"/>
          <a:ext cx="790575" cy="5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33020</xdr:rowOff>
    </xdr:from>
    <xdr:to>
      <xdr:col>6</xdr:col>
      <xdr:colOff>38100</xdr:colOff>
      <xdr:row>80</xdr:row>
      <xdr:rowOff>134620</xdr:rowOff>
    </xdr:to>
    <xdr:sp macro="" textlink="">
      <xdr:nvSpPr>
        <xdr:cNvPr id="313" name="楕円 312">
          <a:extLst>
            <a:ext uri="{FF2B5EF4-FFF2-40B4-BE49-F238E27FC236}">
              <a16:creationId xmlns:a16="http://schemas.microsoft.com/office/drawing/2014/main" id="{595FFC28-D689-4914-8E74-8D76A5EFFB81}"/>
            </a:ext>
          </a:extLst>
        </xdr:cNvPr>
        <xdr:cNvSpPr/>
      </xdr:nvSpPr>
      <xdr:spPr>
        <a:xfrm>
          <a:off x="981075" y="1298384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83820</xdr:rowOff>
    </xdr:from>
    <xdr:to>
      <xdr:col>10</xdr:col>
      <xdr:colOff>114300</xdr:colOff>
      <xdr:row>80</xdr:row>
      <xdr:rowOff>136071</xdr:rowOff>
    </xdr:to>
    <xdr:cxnSp macro="">
      <xdr:nvCxnSpPr>
        <xdr:cNvPr id="314" name="直線コネクタ 313">
          <a:extLst>
            <a:ext uri="{FF2B5EF4-FFF2-40B4-BE49-F238E27FC236}">
              <a16:creationId xmlns:a16="http://schemas.microsoft.com/office/drawing/2014/main" id="{9CF0A82E-D362-43DB-A6B8-B7FF78AFB2D9}"/>
            </a:ext>
          </a:extLst>
        </xdr:cNvPr>
        <xdr:cNvCxnSpPr/>
      </xdr:nvCxnSpPr>
      <xdr:spPr>
        <a:xfrm>
          <a:off x="1028700" y="13040995"/>
          <a:ext cx="800100" cy="4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150240</xdr:rowOff>
    </xdr:from>
    <xdr:ext cx="405111" cy="259045"/>
    <xdr:sp macro="" textlink="">
      <xdr:nvSpPr>
        <xdr:cNvPr id="315" name="n_1aveValue【福祉施設】&#10;有形固定資産減価償却率">
          <a:extLst>
            <a:ext uri="{FF2B5EF4-FFF2-40B4-BE49-F238E27FC236}">
              <a16:creationId xmlns:a16="http://schemas.microsoft.com/office/drawing/2014/main" id="{0A748FFC-48A2-4D17-91E2-53131FEDBFAF}"/>
            </a:ext>
          </a:extLst>
        </xdr:cNvPr>
        <xdr:cNvSpPr txBox="1"/>
      </xdr:nvSpPr>
      <xdr:spPr>
        <a:xfrm>
          <a:off x="3239144" y="13266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117583</xdr:rowOff>
    </xdr:from>
    <xdr:ext cx="405111" cy="259045"/>
    <xdr:sp macro="" textlink="">
      <xdr:nvSpPr>
        <xdr:cNvPr id="316" name="n_2aveValue【福祉施設】&#10;有形固定資産減価償却率">
          <a:extLst>
            <a:ext uri="{FF2B5EF4-FFF2-40B4-BE49-F238E27FC236}">
              <a16:creationId xmlns:a16="http://schemas.microsoft.com/office/drawing/2014/main" id="{C8409720-9A93-457A-A9DE-0A96B8581D0B}"/>
            </a:ext>
          </a:extLst>
        </xdr:cNvPr>
        <xdr:cNvSpPr txBox="1"/>
      </xdr:nvSpPr>
      <xdr:spPr>
        <a:xfrm>
          <a:off x="2439044" y="13236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91457</xdr:rowOff>
    </xdr:from>
    <xdr:ext cx="405111" cy="259045"/>
    <xdr:sp macro="" textlink="">
      <xdr:nvSpPr>
        <xdr:cNvPr id="317" name="n_3aveValue【福祉施設】&#10;有形固定資産減価償却率">
          <a:extLst>
            <a:ext uri="{FF2B5EF4-FFF2-40B4-BE49-F238E27FC236}">
              <a16:creationId xmlns:a16="http://schemas.microsoft.com/office/drawing/2014/main" id="{21C28A93-8EC4-4EC7-A893-4B859EA8295A}"/>
            </a:ext>
          </a:extLst>
        </xdr:cNvPr>
        <xdr:cNvSpPr txBox="1"/>
      </xdr:nvSpPr>
      <xdr:spPr>
        <a:xfrm>
          <a:off x="1648469"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65332</xdr:rowOff>
    </xdr:from>
    <xdr:ext cx="405111" cy="259045"/>
    <xdr:sp macro="" textlink="">
      <xdr:nvSpPr>
        <xdr:cNvPr id="318" name="n_4aveValue【福祉施設】&#10;有形固定資産減価償却率">
          <a:extLst>
            <a:ext uri="{FF2B5EF4-FFF2-40B4-BE49-F238E27FC236}">
              <a16:creationId xmlns:a16="http://schemas.microsoft.com/office/drawing/2014/main" id="{59A7C97D-BAED-4E61-A94A-3F08C77C9895}"/>
            </a:ext>
          </a:extLst>
        </xdr:cNvPr>
        <xdr:cNvSpPr txBox="1"/>
      </xdr:nvSpPr>
      <xdr:spPr>
        <a:xfrm>
          <a:off x="848369" y="13184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133185</xdr:rowOff>
    </xdr:from>
    <xdr:ext cx="405111" cy="259045"/>
    <xdr:sp macro="" textlink="">
      <xdr:nvSpPr>
        <xdr:cNvPr id="319" name="n_1mainValue【福祉施設】&#10;有形固定資産減価償却率">
          <a:extLst>
            <a:ext uri="{FF2B5EF4-FFF2-40B4-BE49-F238E27FC236}">
              <a16:creationId xmlns:a16="http://schemas.microsoft.com/office/drawing/2014/main" id="{01D54D9D-54C0-436A-9DB7-D0D4B1CD60B9}"/>
            </a:ext>
          </a:extLst>
        </xdr:cNvPr>
        <xdr:cNvSpPr txBox="1"/>
      </xdr:nvSpPr>
      <xdr:spPr>
        <a:xfrm>
          <a:off x="3239144" y="12925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90732</xdr:rowOff>
    </xdr:from>
    <xdr:ext cx="405111" cy="259045"/>
    <xdr:sp macro="" textlink="">
      <xdr:nvSpPr>
        <xdr:cNvPr id="320" name="n_2mainValue【福祉施設】&#10;有形固定資産減価償却率">
          <a:extLst>
            <a:ext uri="{FF2B5EF4-FFF2-40B4-BE49-F238E27FC236}">
              <a16:creationId xmlns:a16="http://schemas.microsoft.com/office/drawing/2014/main" id="{00960EED-0A01-43C2-86CE-30C3925A030C}"/>
            </a:ext>
          </a:extLst>
        </xdr:cNvPr>
        <xdr:cNvSpPr txBox="1"/>
      </xdr:nvSpPr>
      <xdr:spPr>
        <a:xfrm>
          <a:off x="2439044" y="1287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31948</xdr:rowOff>
    </xdr:from>
    <xdr:ext cx="405111" cy="259045"/>
    <xdr:sp macro="" textlink="">
      <xdr:nvSpPr>
        <xdr:cNvPr id="321" name="n_3mainValue【福祉施設】&#10;有形固定資産減価償却率">
          <a:extLst>
            <a:ext uri="{FF2B5EF4-FFF2-40B4-BE49-F238E27FC236}">
              <a16:creationId xmlns:a16="http://schemas.microsoft.com/office/drawing/2014/main" id="{59F77C89-BE66-4E74-9B44-3E59858EAA1C}"/>
            </a:ext>
          </a:extLst>
        </xdr:cNvPr>
        <xdr:cNvSpPr txBox="1"/>
      </xdr:nvSpPr>
      <xdr:spPr>
        <a:xfrm>
          <a:off x="1648469" y="1282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151147</xdr:rowOff>
    </xdr:from>
    <xdr:ext cx="405111" cy="259045"/>
    <xdr:sp macro="" textlink="">
      <xdr:nvSpPr>
        <xdr:cNvPr id="322" name="n_4mainValue【福祉施設】&#10;有形固定資産減価償却率">
          <a:extLst>
            <a:ext uri="{FF2B5EF4-FFF2-40B4-BE49-F238E27FC236}">
              <a16:creationId xmlns:a16="http://schemas.microsoft.com/office/drawing/2014/main" id="{515BDFBB-C440-4332-95A1-062B6FB75E9D}"/>
            </a:ext>
          </a:extLst>
        </xdr:cNvPr>
        <xdr:cNvSpPr txBox="1"/>
      </xdr:nvSpPr>
      <xdr:spPr>
        <a:xfrm>
          <a:off x="848369" y="1278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3EDF4746-2528-4CA5-814C-352B25AB84EF}"/>
            </a:ext>
          </a:extLst>
        </xdr:cNvPr>
        <xdr:cNvSpPr/>
      </xdr:nvSpPr>
      <xdr:spPr>
        <a:xfrm>
          <a:off x="59531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7F195F7E-0381-4F07-9D76-5992F3938D24}"/>
            </a:ext>
          </a:extLst>
        </xdr:cNvPr>
        <xdr:cNvSpPr/>
      </xdr:nvSpPr>
      <xdr:spPr>
        <a:xfrm>
          <a:off x="60674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9F3B3A34-7868-474A-AA0E-1F0E8726CFB5}"/>
            </a:ext>
          </a:extLst>
        </xdr:cNvPr>
        <xdr:cNvSpPr/>
      </xdr:nvSpPr>
      <xdr:spPr>
        <a:xfrm>
          <a:off x="60674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34A1BE00-1711-4858-BEDF-07EA5DB1A739}"/>
            </a:ext>
          </a:extLst>
        </xdr:cNvPr>
        <xdr:cNvSpPr/>
      </xdr:nvSpPr>
      <xdr:spPr>
        <a:xfrm>
          <a:off x="69818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3D013116-1389-4CC9-8D37-FA58C5E18060}"/>
            </a:ext>
          </a:extLst>
        </xdr:cNvPr>
        <xdr:cNvSpPr/>
      </xdr:nvSpPr>
      <xdr:spPr>
        <a:xfrm>
          <a:off x="69818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1E990A76-8C5F-47D6-801D-2369E6654B54}"/>
            </a:ext>
          </a:extLst>
        </xdr:cNvPr>
        <xdr:cNvSpPr/>
      </xdr:nvSpPr>
      <xdr:spPr>
        <a:xfrm>
          <a:off x="80105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E722A296-8A40-4493-91D6-13B7DCDB2ADB}"/>
            </a:ext>
          </a:extLst>
        </xdr:cNvPr>
        <xdr:cNvSpPr/>
      </xdr:nvSpPr>
      <xdr:spPr>
        <a:xfrm>
          <a:off x="80105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ACEE47F0-C14D-4432-934D-580F1F3955AA}"/>
            </a:ext>
          </a:extLst>
        </xdr:cNvPr>
        <xdr:cNvSpPr/>
      </xdr:nvSpPr>
      <xdr:spPr>
        <a:xfrm>
          <a:off x="59531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6EF52F99-F90A-45DF-95FF-E441CCEFA29A}"/>
            </a:ext>
          </a:extLst>
        </xdr:cNvPr>
        <xdr:cNvSpPr txBox="1"/>
      </xdr:nvSpPr>
      <xdr:spPr>
        <a:xfrm>
          <a:off x="5915025"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2431DDC5-90E0-46C5-8F36-9991ADAE2E74}"/>
            </a:ext>
          </a:extLst>
        </xdr:cNvPr>
        <xdr:cNvCxnSpPr/>
      </xdr:nvCxnSpPr>
      <xdr:spPr>
        <a:xfrm>
          <a:off x="5953125" y="1440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C5F6864C-AA1B-4664-ABA8-E7F4E7F12B2D}"/>
            </a:ext>
          </a:extLst>
        </xdr:cNvPr>
        <xdr:cNvCxnSpPr/>
      </xdr:nvCxnSpPr>
      <xdr:spPr>
        <a:xfrm>
          <a:off x="5953125" y="1408475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CEF398A0-F26A-462D-9E0E-8A811D6528CA}"/>
            </a:ext>
          </a:extLst>
        </xdr:cNvPr>
        <xdr:cNvSpPr txBox="1"/>
      </xdr:nvSpPr>
      <xdr:spPr>
        <a:xfrm>
          <a:off x="5527221" y="139552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D85184A8-07CA-40B2-A4EC-9F0670D7257B}"/>
            </a:ext>
          </a:extLst>
        </xdr:cNvPr>
        <xdr:cNvCxnSpPr/>
      </xdr:nvCxnSpPr>
      <xdr:spPr>
        <a:xfrm>
          <a:off x="5953125" y="137740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6DA80844-640D-455F-AC03-5812BA8FA5C3}"/>
            </a:ext>
          </a:extLst>
        </xdr:cNvPr>
        <xdr:cNvSpPr txBox="1"/>
      </xdr:nvSpPr>
      <xdr:spPr>
        <a:xfrm>
          <a:off x="5527221" y="136477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803EC536-4DAF-40E3-A56E-B378A9ADF580}"/>
            </a:ext>
          </a:extLst>
        </xdr:cNvPr>
        <xdr:cNvCxnSpPr/>
      </xdr:nvCxnSpPr>
      <xdr:spPr>
        <a:xfrm>
          <a:off x="5953125" y="134665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A1E17F0B-A09F-4B4E-9BEC-832FF902F390}"/>
            </a:ext>
          </a:extLst>
        </xdr:cNvPr>
        <xdr:cNvSpPr txBox="1"/>
      </xdr:nvSpPr>
      <xdr:spPr>
        <a:xfrm>
          <a:off x="5527221" y="133370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365ED548-EEBA-49C3-8F26-D1DB5E0D753C}"/>
            </a:ext>
          </a:extLst>
        </xdr:cNvPr>
        <xdr:cNvCxnSpPr/>
      </xdr:nvCxnSpPr>
      <xdr:spPr>
        <a:xfrm>
          <a:off x="5953125" y="13165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F3F7621C-D253-4C1C-A304-22EBC80E18E7}"/>
            </a:ext>
          </a:extLst>
        </xdr:cNvPr>
        <xdr:cNvSpPr txBox="1"/>
      </xdr:nvSpPr>
      <xdr:spPr>
        <a:xfrm>
          <a:off x="5527221" y="13029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DF0519A4-0769-4EEB-A968-5A1BFAB06293}"/>
            </a:ext>
          </a:extLst>
        </xdr:cNvPr>
        <xdr:cNvCxnSpPr/>
      </xdr:nvCxnSpPr>
      <xdr:spPr>
        <a:xfrm>
          <a:off x="5953125" y="12857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6D020F7D-1833-43F8-AC59-0CB5EC63FF58}"/>
            </a:ext>
          </a:extLst>
        </xdr:cNvPr>
        <xdr:cNvSpPr txBox="1"/>
      </xdr:nvSpPr>
      <xdr:spPr>
        <a:xfrm>
          <a:off x="5527221" y="127187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4D19A1F0-C7AC-4E76-B970-CD74B1D17371}"/>
            </a:ext>
          </a:extLst>
        </xdr:cNvPr>
        <xdr:cNvCxnSpPr/>
      </xdr:nvCxnSpPr>
      <xdr:spPr>
        <a:xfrm>
          <a:off x="5953125" y="1254714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8CB3D979-B139-483C-BD96-8C2B0D64D87D}"/>
            </a:ext>
          </a:extLst>
        </xdr:cNvPr>
        <xdr:cNvSpPr txBox="1"/>
      </xdr:nvSpPr>
      <xdr:spPr>
        <a:xfrm>
          <a:off x="5527221" y="1241127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772584AC-A664-4078-BC38-3D7ACDA8A7E2}"/>
            </a:ext>
          </a:extLst>
        </xdr:cNvPr>
        <xdr:cNvCxnSpPr/>
      </xdr:nvCxnSpPr>
      <xdr:spPr>
        <a:xfrm>
          <a:off x="5953125" y="122396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FFD08151-55F0-4AA6-88E2-70D5F1580B82}"/>
            </a:ext>
          </a:extLst>
        </xdr:cNvPr>
        <xdr:cNvSpPr txBox="1"/>
      </xdr:nvSpPr>
      <xdr:spPr>
        <a:xfrm>
          <a:off x="5527221"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36C14247-8F51-423B-9120-9ED6C04FE4A3}"/>
            </a:ext>
          </a:extLst>
        </xdr:cNvPr>
        <xdr:cNvSpPr/>
      </xdr:nvSpPr>
      <xdr:spPr>
        <a:xfrm>
          <a:off x="59531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21771</xdr:rowOff>
    </xdr:from>
    <xdr:to>
      <xdr:col>54</xdr:col>
      <xdr:colOff>189865</xdr:colOff>
      <xdr:row>85</xdr:row>
      <xdr:rowOff>144236</xdr:rowOff>
    </xdr:to>
    <xdr:cxnSp macro="">
      <xdr:nvCxnSpPr>
        <xdr:cNvPr id="348" name="直線コネクタ 347">
          <a:extLst>
            <a:ext uri="{FF2B5EF4-FFF2-40B4-BE49-F238E27FC236}">
              <a16:creationId xmlns:a16="http://schemas.microsoft.com/office/drawing/2014/main" id="{16699007-B448-4069-88AA-A7BEC63A3A5A}"/>
            </a:ext>
          </a:extLst>
        </xdr:cNvPr>
        <xdr:cNvCxnSpPr/>
      </xdr:nvCxnSpPr>
      <xdr:spPr>
        <a:xfrm flipV="1">
          <a:off x="9429115" y="12651921"/>
          <a:ext cx="0" cy="1252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9" name="【福祉施設】&#10;一人当たり面積最小値テキスト">
          <a:extLst>
            <a:ext uri="{FF2B5EF4-FFF2-40B4-BE49-F238E27FC236}">
              <a16:creationId xmlns:a16="http://schemas.microsoft.com/office/drawing/2014/main" id="{9DF666E6-F23E-456B-B6BD-A177DE37A31A}"/>
            </a:ext>
          </a:extLst>
        </xdr:cNvPr>
        <xdr:cNvSpPr txBox="1"/>
      </xdr:nvSpPr>
      <xdr:spPr>
        <a:xfrm>
          <a:off x="9467850" y="1390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50" name="直線コネクタ 349">
          <a:extLst>
            <a:ext uri="{FF2B5EF4-FFF2-40B4-BE49-F238E27FC236}">
              <a16:creationId xmlns:a16="http://schemas.microsoft.com/office/drawing/2014/main" id="{56980DBE-6E96-4725-84A9-51BC98622B07}"/>
            </a:ext>
          </a:extLst>
        </xdr:cNvPr>
        <xdr:cNvCxnSpPr/>
      </xdr:nvCxnSpPr>
      <xdr:spPr>
        <a:xfrm>
          <a:off x="9363075" y="1390468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139898</xdr:rowOff>
    </xdr:from>
    <xdr:ext cx="469744" cy="259045"/>
    <xdr:sp macro="" textlink="">
      <xdr:nvSpPr>
        <xdr:cNvPr id="351" name="【福祉施設】&#10;一人当たり面積最大値テキスト">
          <a:extLst>
            <a:ext uri="{FF2B5EF4-FFF2-40B4-BE49-F238E27FC236}">
              <a16:creationId xmlns:a16="http://schemas.microsoft.com/office/drawing/2014/main" id="{2A316799-67D9-4B67-86D5-C576FDD21DB1}"/>
            </a:ext>
          </a:extLst>
        </xdr:cNvPr>
        <xdr:cNvSpPr txBox="1"/>
      </xdr:nvSpPr>
      <xdr:spPr>
        <a:xfrm>
          <a:off x="9467850" y="1244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352" name="直線コネクタ 351">
          <a:extLst>
            <a:ext uri="{FF2B5EF4-FFF2-40B4-BE49-F238E27FC236}">
              <a16:creationId xmlns:a16="http://schemas.microsoft.com/office/drawing/2014/main" id="{7A617DE4-8C45-4EC1-BDCC-243A9216831F}"/>
            </a:ext>
          </a:extLst>
        </xdr:cNvPr>
        <xdr:cNvCxnSpPr/>
      </xdr:nvCxnSpPr>
      <xdr:spPr>
        <a:xfrm>
          <a:off x="9363075" y="1265192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63698</xdr:rowOff>
    </xdr:from>
    <xdr:ext cx="469744" cy="259045"/>
    <xdr:sp macro="" textlink="">
      <xdr:nvSpPr>
        <xdr:cNvPr id="353" name="【福祉施設】&#10;一人当たり面積平均値テキスト">
          <a:extLst>
            <a:ext uri="{FF2B5EF4-FFF2-40B4-BE49-F238E27FC236}">
              <a16:creationId xmlns:a16="http://schemas.microsoft.com/office/drawing/2014/main" id="{04FF2D5A-679C-4255-9856-27231C7CE8DA}"/>
            </a:ext>
          </a:extLst>
        </xdr:cNvPr>
        <xdr:cNvSpPr txBox="1"/>
      </xdr:nvSpPr>
      <xdr:spPr>
        <a:xfrm>
          <a:off x="9467850" y="1334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85271</xdr:rowOff>
    </xdr:from>
    <xdr:to>
      <xdr:col>55</xdr:col>
      <xdr:colOff>50800</xdr:colOff>
      <xdr:row>83</xdr:row>
      <xdr:rowOff>15421</xdr:rowOff>
    </xdr:to>
    <xdr:sp macro="" textlink="">
      <xdr:nvSpPr>
        <xdr:cNvPr id="354" name="フローチャート: 判断 353">
          <a:extLst>
            <a:ext uri="{FF2B5EF4-FFF2-40B4-BE49-F238E27FC236}">
              <a16:creationId xmlns:a16="http://schemas.microsoft.com/office/drawing/2014/main" id="{387AF71E-B8D8-431B-BC42-8B5D50AFB756}"/>
            </a:ext>
          </a:extLst>
        </xdr:cNvPr>
        <xdr:cNvSpPr/>
      </xdr:nvSpPr>
      <xdr:spPr>
        <a:xfrm>
          <a:off x="9401175" y="13366296"/>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68943</xdr:rowOff>
    </xdr:from>
    <xdr:to>
      <xdr:col>50</xdr:col>
      <xdr:colOff>165100</xdr:colOff>
      <xdr:row>82</xdr:row>
      <xdr:rowOff>170543</xdr:rowOff>
    </xdr:to>
    <xdr:sp macro="" textlink="">
      <xdr:nvSpPr>
        <xdr:cNvPr id="355" name="フローチャート: 判断 354">
          <a:extLst>
            <a:ext uri="{FF2B5EF4-FFF2-40B4-BE49-F238E27FC236}">
              <a16:creationId xmlns:a16="http://schemas.microsoft.com/office/drawing/2014/main" id="{5024A9D0-A56D-429C-805F-AB8175DC9352}"/>
            </a:ext>
          </a:extLst>
        </xdr:cNvPr>
        <xdr:cNvSpPr/>
      </xdr:nvSpPr>
      <xdr:spPr>
        <a:xfrm>
          <a:off x="8639175" y="1334361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68943</xdr:rowOff>
    </xdr:from>
    <xdr:to>
      <xdr:col>46</xdr:col>
      <xdr:colOff>38100</xdr:colOff>
      <xdr:row>82</xdr:row>
      <xdr:rowOff>170543</xdr:rowOff>
    </xdr:to>
    <xdr:sp macro="" textlink="">
      <xdr:nvSpPr>
        <xdr:cNvPr id="356" name="フローチャート: 判断 355">
          <a:extLst>
            <a:ext uri="{FF2B5EF4-FFF2-40B4-BE49-F238E27FC236}">
              <a16:creationId xmlns:a16="http://schemas.microsoft.com/office/drawing/2014/main" id="{E1FE7DE7-8560-4D6D-AB81-014239746E0F}"/>
            </a:ext>
          </a:extLst>
        </xdr:cNvPr>
        <xdr:cNvSpPr/>
      </xdr:nvSpPr>
      <xdr:spPr>
        <a:xfrm>
          <a:off x="7839075" y="1334361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85271</xdr:rowOff>
    </xdr:from>
    <xdr:to>
      <xdr:col>41</xdr:col>
      <xdr:colOff>101600</xdr:colOff>
      <xdr:row>83</xdr:row>
      <xdr:rowOff>15421</xdr:rowOff>
    </xdr:to>
    <xdr:sp macro="" textlink="">
      <xdr:nvSpPr>
        <xdr:cNvPr id="357" name="フローチャート: 判断 356">
          <a:extLst>
            <a:ext uri="{FF2B5EF4-FFF2-40B4-BE49-F238E27FC236}">
              <a16:creationId xmlns:a16="http://schemas.microsoft.com/office/drawing/2014/main" id="{AFF7139D-3FCE-4D24-807F-19D7359BD99E}"/>
            </a:ext>
          </a:extLst>
        </xdr:cNvPr>
        <xdr:cNvSpPr/>
      </xdr:nvSpPr>
      <xdr:spPr>
        <a:xfrm>
          <a:off x="7029450" y="1336629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117929</xdr:rowOff>
    </xdr:from>
    <xdr:to>
      <xdr:col>36</xdr:col>
      <xdr:colOff>165100</xdr:colOff>
      <xdr:row>83</xdr:row>
      <xdr:rowOff>48079</xdr:rowOff>
    </xdr:to>
    <xdr:sp macro="" textlink="">
      <xdr:nvSpPr>
        <xdr:cNvPr id="358" name="フローチャート: 判断 357">
          <a:extLst>
            <a:ext uri="{FF2B5EF4-FFF2-40B4-BE49-F238E27FC236}">
              <a16:creationId xmlns:a16="http://schemas.microsoft.com/office/drawing/2014/main" id="{75B0AADB-0649-473F-BD46-7647DC81E2DC}"/>
            </a:ext>
          </a:extLst>
        </xdr:cNvPr>
        <xdr:cNvSpPr/>
      </xdr:nvSpPr>
      <xdr:spPr>
        <a:xfrm>
          <a:off x="6238875" y="1339895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9DD23FE-C823-4418-987A-A4E3256DF393}"/>
            </a:ext>
          </a:extLst>
        </xdr:cNvPr>
        <xdr:cNvSpPr txBox="1"/>
      </xdr:nvSpPr>
      <xdr:spPr>
        <a:xfrm>
          <a:off x="92583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AEDD382-032C-462F-881F-BF6B38B081E3}"/>
            </a:ext>
          </a:extLst>
        </xdr:cNvPr>
        <xdr:cNvSpPr txBox="1"/>
      </xdr:nvSpPr>
      <xdr:spPr>
        <a:xfrm>
          <a:off x="85153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FA888E7-75CD-4265-A0ED-9FA529B92D29}"/>
            </a:ext>
          </a:extLst>
        </xdr:cNvPr>
        <xdr:cNvSpPr txBox="1"/>
      </xdr:nvSpPr>
      <xdr:spPr>
        <a:xfrm>
          <a:off x="77152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2EE9CAFA-BECB-4BDD-9783-7B66978E63F7}"/>
            </a:ext>
          </a:extLst>
        </xdr:cNvPr>
        <xdr:cNvSpPr txBox="1"/>
      </xdr:nvSpPr>
      <xdr:spPr>
        <a:xfrm>
          <a:off x="690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510E075B-4314-42A8-9E0F-00491A849A87}"/>
            </a:ext>
          </a:extLst>
        </xdr:cNvPr>
        <xdr:cNvSpPr txBox="1"/>
      </xdr:nvSpPr>
      <xdr:spPr>
        <a:xfrm>
          <a:off x="6115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19957</xdr:rowOff>
    </xdr:from>
    <xdr:to>
      <xdr:col>55</xdr:col>
      <xdr:colOff>50800</xdr:colOff>
      <xdr:row>80</xdr:row>
      <xdr:rowOff>121557</xdr:rowOff>
    </xdr:to>
    <xdr:sp macro="" textlink="">
      <xdr:nvSpPr>
        <xdr:cNvPr id="364" name="楕円 363">
          <a:extLst>
            <a:ext uri="{FF2B5EF4-FFF2-40B4-BE49-F238E27FC236}">
              <a16:creationId xmlns:a16="http://schemas.microsoft.com/office/drawing/2014/main" id="{4A653967-5047-4342-97D6-B8F3D89DB7E4}"/>
            </a:ext>
          </a:extLst>
        </xdr:cNvPr>
        <xdr:cNvSpPr/>
      </xdr:nvSpPr>
      <xdr:spPr>
        <a:xfrm>
          <a:off x="9401175" y="12973957"/>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42834</xdr:rowOff>
    </xdr:from>
    <xdr:ext cx="469744" cy="259045"/>
    <xdr:sp macro="" textlink="">
      <xdr:nvSpPr>
        <xdr:cNvPr id="365" name="【福祉施設】&#10;一人当たり面積該当値テキスト">
          <a:extLst>
            <a:ext uri="{FF2B5EF4-FFF2-40B4-BE49-F238E27FC236}">
              <a16:creationId xmlns:a16="http://schemas.microsoft.com/office/drawing/2014/main" id="{1633DDE7-2C29-484E-9DBE-C903789A7E46}"/>
            </a:ext>
          </a:extLst>
        </xdr:cNvPr>
        <xdr:cNvSpPr txBox="1"/>
      </xdr:nvSpPr>
      <xdr:spPr>
        <a:xfrm>
          <a:off x="9467850" y="1283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19957</xdr:rowOff>
    </xdr:from>
    <xdr:to>
      <xdr:col>50</xdr:col>
      <xdr:colOff>165100</xdr:colOff>
      <xdr:row>80</xdr:row>
      <xdr:rowOff>121557</xdr:rowOff>
    </xdr:to>
    <xdr:sp macro="" textlink="">
      <xdr:nvSpPr>
        <xdr:cNvPr id="366" name="楕円 365">
          <a:extLst>
            <a:ext uri="{FF2B5EF4-FFF2-40B4-BE49-F238E27FC236}">
              <a16:creationId xmlns:a16="http://schemas.microsoft.com/office/drawing/2014/main" id="{3E57E9E9-32AA-4C28-847F-89C13EF96C12}"/>
            </a:ext>
          </a:extLst>
        </xdr:cNvPr>
        <xdr:cNvSpPr/>
      </xdr:nvSpPr>
      <xdr:spPr>
        <a:xfrm>
          <a:off x="8639175" y="1297395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70757</xdr:rowOff>
    </xdr:from>
    <xdr:to>
      <xdr:col>55</xdr:col>
      <xdr:colOff>0</xdr:colOff>
      <xdr:row>80</xdr:row>
      <xdr:rowOff>70757</xdr:rowOff>
    </xdr:to>
    <xdr:cxnSp macro="">
      <xdr:nvCxnSpPr>
        <xdr:cNvPr id="367" name="直線コネクタ 366">
          <a:extLst>
            <a:ext uri="{FF2B5EF4-FFF2-40B4-BE49-F238E27FC236}">
              <a16:creationId xmlns:a16="http://schemas.microsoft.com/office/drawing/2014/main" id="{D3AECF94-BC88-486D-9EBB-783A42D6EEC9}"/>
            </a:ext>
          </a:extLst>
        </xdr:cNvPr>
        <xdr:cNvCxnSpPr/>
      </xdr:nvCxnSpPr>
      <xdr:spPr>
        <a:xfrm>
          <a:off x="8686800" y="1302158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19957</xdr:rowOff>
    </xdr:from>
    <xdr:to>
      <xdr:col>46</xdr:col>
      <xdr:colOff>38100</xdr:colOff>
      <xdr:row>80</xdr:row>
      <xdr:rowOff>121557</xdr:rowOff>
    </xdr:to>
    <xdr:sp macro="" textlink="">
      <xdr:nvSpPr>
        <xdr:cNvPr id="368" name="楕円 367">
          <a:extLst>
            <a:ext uri="{FF2B5EF4-FFF2-40B4-BE49-F238E27FC236}">
              <a16:creationId xmlns:a16="http://schemas.microsoft.com/office/drawing/2014/main" id="{15F8D278-BE15-406B-AF71-44DCE323037D}"/>
            </a:ext>
          </a:extLst>
        </xdr:cNvPr>
        <xdr:cNvSpPr/>
      </xdr:nvSpPr>
      <xdr:spPr>
        <a:xfrm>
          <a:off x="7839075" y="1297395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70757</xdr:rowOff>
    </xdr:from>
    <xdr:to>
      <xdr:col>50</xdr:col>
      <xdr:colOff>114300</xdr:colOff>
      <xdr:row>80</xdr:row>
      <xdr:rowOff>70757</xdr:rowOff>
    </xdr:to>
    <xdr:cxnSp macro="">
      <xdr:nvCxnSpPr>
        <xdr:cNvPr id="369" name="直線コネクタ 368">
          <a:extLst>
            <a:ext uri="{FF2B5EF4-FFF2-40B4-BE49-F238E27FC236}">
              <a16:creationId xmlns:a16="http://schemas.microsoft.com/office/drawing/2014/main" id="{695E85C5-546C-48E2-A7F4-69CFDD0BE44E}"/>
            </a:ext>
          </a:extLst>
        </xdr:cNvPr>
        <xdr:cNvCxnSpPr/>
      </xdr:nvCxnSpPr>
      <xdr:spPr>
        <a:xfrm>
          <a:off x="7886700" y="1302158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19957</xdr:rowOff>
    </xdr:from>
    <xdr:to>
      <xdr:col>41</xdr:col>
      <xdr:colOff>101600</xdr:colOff>
      <xdr:row>80</xdr:row>
      <xdr:rowOff>121557</xdr:rowOff>
    </xdr:to>
    <xdr:sp macro="" textlink="">
      <xdr:nvSpPr>
        <xdr:cNvPr id="370" name="楕円 369">
          <a:extLst>
            <a:ext uri="{FF2B5EF4-FFF2-40B4-BE49-F238E27FC236}">
              <a16:creationId xmlns:a16="http://schemas.microsoft.com/office/drawing/2014/main" id="{9D841B32-4E14-42D8-A663-1BC97482D460}"/>
            </a:ext>
          </a:extLst>
        </xdr:cNvPr>
        <xdr:cNvSpPr/>
      </xdr:nvSpPr>
      <xdr:spPr>
        <a:xfrm>
          <a:off x="7029450" y="129739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70757</xdr:rowOff>
    </xdr:from>
    <xdr:to>
      <xdr:col>45</xdr:col>
      <xdr:colOff>177800</xdr:colOff>
      <xdr:row>80</xdr:row>
      <xdr:rowOff>70757</xdr:rowOff>
    </xdr:to>
    <xdr:cxnSp macro="">
      <xdr:nvCxnSpPr>
        <xdr:cNvPr id="371" name="直線コネクタ 370">
          <a:extLst>
            <a:ext uri="{FF2B5EF4-FFF2-40B4-BE49-F238E27FC236}">
              <a16:creationId xmlns:a16="http://schemas.microsoft.com/office/drawing/2014/main" id="{2BADB7F4-3FEE-4E2F-AD79-35AC72BA05BF}"/>
            </a:ext>
          </a:extLst>
        </xdr:cNvPr>
        <xdr:cNvCxnSpPr/>
      </xdr:nvCxnSpPr>
      <xdr:spPr>
        <a:xfrm>
          <a:off x="7077075" y="1302158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19957</xdr:rowOff>
    </xdr:from>
    <xdr:to>
      <xdr:col>36</xdr:col>
      <xdr:colOff>165100</xdr:colOff>
      <xdr:row>80</xdr:row>
      <xdr:rowOff>121557</xdr:rowOff>
    </xdr:to>
    <xdr:sp macro="" textlink="">
      <xdr:nvSpPr>
        <xdr:cNvPr id="372" name="楕円 371">
          <a:extLst>
            <a:ext uri="{FF2B5EF4-FFF2-40B4-BE49-F238E27FC236}">
              <a16:creationId xmlns:a16="http://schemas.microsoft.com/office/drawing/2014/main" id="{17B58D63-E35A-4401-A05D-CF8F254BB19F}"/>
            </a:ext>
          </a:extLst>
        </xdr:cNvPr>
        <xdr:cNvSpPr/>
      </xdr:nvSpPr>
      <xdr:spPr>
        <a:xfrm>
          <a:off x="6238875" y="1297395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70757</xdr:rowOff>
    </xdr:from>
    <xdr:to>
      <xdr:col>41</xdr:col>
      <xdr:colOff>50800</xdr:colOff>
      <xdr:row>80</xdr:row>
      <xdr:rowOff>70757</xdr:rowOff>
    </xdr:to>
    <xdr:cxnSp macro="">
      <xdr:nvCxnSpPr>
        <xdr:cNvPr id="373" name="直線コネクタ 372">
          <a:extLst>
            <a:ext uri="{FF2B5EF4-FFF2-40B4-BE49-F238E27FC236}">
              <a16:creationId xmlns:a16="http://schemas.microsoft.com/office/drawing/2014/main" id="{F61F1045-82D5-4661-98C6-535C9A7153FF}"/>
            </a:ext>
          </a:extLst>
        </xdr:cNvPr>
        <xdr:cNvCxnSpPr/>
      </xdr:nvCxnSpPr>
      <xdr:spPr>
        <a:xfrm>
          <a:off x="6286500" y="1302158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161670</xdr:rowOff>
    </xdr:from>
    <xdr:ext cx="469744" cy="259045"/>
    <xdr:sp macro="" textlink="">
      <xdr:nvSpPr>
        <xdr:cNvPr id="374" name="n_1aveValue【福祉施設】&#10;一人当たり面積">
          <a:extLst>
            <a:ext uri="{FF2B5EF4-FFF2-40B4-BE49-F238E27FC236}">
              <a16:creationId xmlns:a16="http://schemas.microsoft.com/office/drawing/2014/main" id="{C6087E34-43E1-403B-BA23-1D9DE19D4938}"/>
            </a:ext>
          </a:extLst>
        </xdr:cNvPr>
        <xdr:cNvSpPr txBox="1"/>
      </xdr:nvSpPr>
      <xdr:spPr>
        <a:xfrm>
          <a:off x="845827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161670</xdr:rowOff>
    </xdr:from>
    <xdr:ext cx="469744" cy="259045"/>
    <xdr:sp macro="" textlink="">
      <xdr:nvSpPr>
        <xdr:cNvPr id="375" name="n_2aveValue【福祉施設】&#10;一人当たり面積">
          <a:extLst>
            <a:ext uri="{FF2B5EF4-FFF2-40B4-BE49-F238E27FC236}">
              <a16:creationId xmlns:a16="http://schemas.microsoft.com/office/drawing/2014/main" id="{280573E9-0A26-473F-B59B-39253ACEEC6E}"/>
            </a:ext>
          </a:extLst>
        </xdr:cNvPr>
        <xdr:cNvSpPr txBox="1"/>
      </xdr:nvSpPr>
      <xdr:spPr>
        <a:xfrm>
          <a:off x="7677227" y="1344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6548</xdr:rowOff>
    </xdr:from>
    <xdr:ext cx="469744" cy="259045"/>
    <xdr:sp macro="" textlink="">
      <xdr:nvSpPr>
        <xdr:cNvPr id="376" name="n_3aveValue【福祉施設】&#10;一人当たり面積">
          <a:extLst>
            <a:ext uri="{FF2B5EF4-FFF2-40B4-BE49-F238E27FC236}">
              <a16:creationId xmlns:a16="http://schemas.microsoft.com/office/drawing/2014/main" id="{5C8B82F9-C8F3-4F82-8990-2CFDF46B3859}"/>
            </a:ext>
          </a:extLst>
        </xdr:cNvPr>
        <xdr:cNvSpPr txBox="1"/>
      </xdr:nvSpPr>
      <xdr:spPr>
        <a:xfrm>
          <a:off x="6867602" y="1344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39206</xdr:rowOff>
    </xdr:from>
    <xdr:ext cx="469744" cy="259045"/>
    <xdr:sp macro="" textlink="">
      <xdr:nvSpPr>
        <xdr:cNvPr id="377" name="n_4aveValue【福祉施設】&#10;一人当たり面積">
          <a:extLst>
            <a:ext uri="{FF2B5EF4-FFF2-40B4-BE49-F238E27FC236}">
              <a16:creationId xmlns:a16="http://schemas.microsoft.com/office/drawing/2014/main" id="{E3C1085E-0FCC-4F68-B919-9459D9A85ABA}"/>
            </a:ext>
          </a:extLst>
        </xdr:cNvPr>
        <xdr:cNvSpPr txBox="1"/>
      </xdr:nvSpPr>
      <xdr:spPr>
        <a:xfrm>
          <a:off x="6067502" y="1347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138084</xdr:rowOff>
    </xdr:from>
    <xdr:ext cx="469744" cy="259045"/>
    <xdr:sp macro="" textlink="">
      <xdr:nvSpPr>
        <xdr:cNvPr id="378" name="n_1mainValue【福祉施設】&#10;一人当たり面積">
          <a:extLst>
            <a:ext uri="{FF2B5EF4-FFF2-40B4-BE49-F238E27FC236}">
              <a16:creationId xmlns:a16="http://schemas.microsoft.com/office/drawing/2014/main" id="{2A1618A2-992D-42BB-9ED6-237551FC68A1}"/>
            </a:ext>
          </a:extLst>
        </xdr:cNvPr>
        <xdr:cNvSpPr txBox="1"/>
      </xdr:nvSpPr>
      <xdr:spPr>
        <a:xfrm>
          <a:off x="8458277" y="1277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138084</xdr:rowOff>
    </xdr:from>
    <xdr:ext cx="469744" cy="259045"/>
    <xdr:sp macro="" textlink="">
      <xdr:nvSpPr>
        <xdr:cNvPr id="379" name="n_2mainValue【福祉施設】&#10;一人当たり面積">
          <a:extLst>
            <a:ext uri="{FF2B5EF4-FFF2-40B4-BE49-F238E27FC236}">
              <a16:creationId xmlns:a16="http://schemas.microsoft.com/office/drawing/2014/main" id="{82056DA4-7D73-4F83-B988-B479B8E50C2D}"/>
            </a:ext>
          </a:extLst>
        </xdr:cNvPr>
        <xdr:cNvSpPr txBox="1"/>
      </xdr:nvSpPr>
      <xdr:spPr>
        <a:xfrm>
          <a:off x="7677227" y="1277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138084</xdr:rowOff>
    </xdr:from>
    <xdr:ext cx="469744" cy="259045"/>
    <xdr:sp macro="" textlink="">
      <xdr:nvSpPr>
        <xdr:cNvPr id="380" name="n_3mainValue【福祉施設】&#10;一人当たり面積">
          <a:extLst>
            <a:ext uri="{FF2B5EF4-FFF2-40B4-BE49-F238E27FC236}">
              <a16:creationId xmlns:a16="http://schemas.microsoft.com/office/drawing/2014/main" id="{CB32F8E2-0889-4600-9B24-183DB1AA7843}"/>
            </a:ext>
          </a:extLst>
        </xdr:cNvPr>
        <xdr:cNvSpPr txBox="1"/>
      </xdr:nvSpPr>
      <xdr:spPr>
        <a:xfrm>
          <a:off x="6867602" y="1277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138084</xdr:rowOff>
    </xdr:from>
    <xdr:ext cx="469744" cy="259045"/>
    <xdr:sp macro="" textlink="">
      <xdr:nvSpPr>
        <xdr:cNvPr id="381" name="n_4mainValue【福祉施設】&#10;一人当たり面積">
          <a:extLst>
            <a:ext uri="{FF2B5EF4-FFF2-40B4-BE49-F238E27FC236}">
              <a16:creationId xmlns:a16="http://schemas.microsoft.com/office/drawing/2014/main" id="{24EC9231-9D4C-4DEC-8B21-8413946467DB}"/>
            </a:ext>
          </a:extLst>
        </xdr:cNvPr>
        <xdr:cNvSpPr txBox="1"/>
      </xdr:nvSpPr>
      <xdr:spPr>
        <a:xfrm>
          <a:off x="6067502" y="12771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12FD77BB-172F-48A5-9C36-5A0A556BD179}"/>
            </a:ext>
          </a:extLst>
        </xdr:cNvPr>
        <xdr:cNvSpPr/>
      </xdr:nvSpPr>
      <xdr:spPr>
        <a:xfrm>
          <a:off x="6858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EC6882B4-6FC1-4B1A-9EF2-6872A733459F}"/>
            </a:ext>
          </a:extLst>
        </xdr:cNvPr>
        <xdr:cNvSpPr/>
      </xdr:nvSpPr>
      <xdr:spPr>
        <a:xfrm>
          <a:off x="80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BADCC284-D49F-458F-AEF3-BBC1EC355B7E}"/>
            </a:ext>
          </a:extLst>
        </xdr:cNvPr>
        <xdr:cNvSpPr/>
      </xdr:nvSpPr>
      <xdr:spPr>
        <a:xfrm>
          <a:off x="80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B9916511-70A8-44DA-9AF9-05CFE13C3D22}"/>
            </a:ext>
          </a:extLst>
        </xdr:cNvPr>
        <xdr:cNvSpPr/>
      </xdr:nvSpPr>
      <xdr:spPr>
        <a:xfrm>
          <a:off x="17145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9EB4931E-E57A-4AFF-98D8-2B73DBC21105}"/>
            </a:ext>
          </a:extLst>
        </xdr:cNvPr>
        <xdr:cNvSpPr/>
      </xdr:nvSpPr>
      <xdr:spPr>
        <a:xfrm>
          <a:off x="17145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D68F8241-C4AA-48AA-9E22-506AE0D95993}"/>
            </a:ext>
          </a:extLst>
        </xdr:cNvPr>
        <xdr:cNvSpPr/>
      </xdr:nvSpPr>
      <xdr:spPr>
        <a:xfrm>
          <a:off x="27432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AAE14B99-ED74-448A-8567-5644A1BDFFD2}"/>
            </a:ext>
          </a:extLst>
        </xdr:cNvPr>
        <xdr:cNvSpPr/>
      </xdr:nvSpPr>
      <xdr:spPr>
        <a:xfrm>
          <a:off x="27432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114CF4BD-94EC-4247-B48B-4BD176EDF3CE}"/>
            </a:ext>
          </a:extLst>
        </xdr:cNvPr>
        <xdr:cNvSpPr/>
      </xdr:nvSpPr>
      <xdr:spPr>
        <a:xfrm>
          <a:off x="6858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30F92322-98C9-4D09-A5D4-5C3800DFE695}"/>
            </a:ext>
          </a:extLst>
        </xdr:cNvPr>
        <xdr:cNvSpPr txBox="1"/>
      </xdr:nvSpPr>
      <xdr:spPr>
        <a:xfrm>
          <a:off x="666750"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0FB76502-0828-428D-BA80-F9D32130BF5B}"/>
            </a:ext>
          </a:extLst>
        </xdr:cNvPr>
        <xdr:cNvCxnSpPr/>
      </xdr:nvCxnSpPr>
      <xdr:spPr>
        <a:xfrm>
          <a:off x="6858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31B66F0B-D173-4BE8-A14D-194472F9AE25}"/>
            </a:ext>
          </a:extLst>
        </xdr:cNvPr>
        <xdr:cNvSpPr txBox="1"/>
      </xdr:nvSpPr>
      <xdr:spPr>
        <a:xfrm>
          <a:off x="2789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4C5987FF-C540-40E6-905D-9132F6F6CF18}"/>
            </a:ext>
          </a:extLst>
        </xdr:cNvPr>
        <xdr:cNvCxnSpPr/>
      </xdr:nvCxnSpPr>
      <xdr:spPr>
        <a:xfrm>
          <a:off x="685800" y="1764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2776FC80-8A4E-40D2-AF9C-646C6439B685}"/>
            </a:ext>
          </a:extLst>
        </xdr:cNvPr>
        <xdr:cNvSpPr txBox="1"/>
      </xdr:nvSpPr>
      <xdr:spPr>
        <a:xfrm>
          <a:off x="278946" y="17494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614A9F22-C91C-46CD-B222-44F2E6700767}"/>
            </a:ext>
          </a:extLst>
        </xdr:cNvPr>
        <xdr:cNvCxnSpPr/>
      </xdr:nvCxnSpPr>
      <xdr:spPr>
        <a:xfrm>
          <a:off x="685800" y="17278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5CFA673C-DEAB-480B-9D48-C8DBE19CAB2C}"/>
            </a:ext>
          </a:extLst>
        </xdr:cNvPr>
        <xdr:cNvSpPr txBox="1"/>
      </xdr:nvSpPr>
      <xdr:spPr>
        <a:xfrm>
          <a:off x="339891" y="17142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6296B4E9-6B27-41AE-B7F3-D5CB02161260}"/>
            </a:ext>
          </a:extLst>
        </xdr:cNvPr>
        <xdr:cNvCxnSpPr/>
      </xdr:nvCxnSpPr>
      <xdr:spPr>
        <a:xfrm>
          <a:off x="6858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56B35A1E-293C-4B0B-B21C-2AD11BC3C8CC}"/>
            </a:ext>
          </a:extLst>
        </xdr:cNvPr>
        <xdr:cNvSpPr txBox="1"/>
      </xdr:nvSpPr>
      <xdr:spPr>
        <a:xfrm>
          <a:off x="339891" y="1678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704DAA3E-72E1-43F5-8A38-DDAC5997CCDB}"/>
            </a:ext>
          </a:extLst>
        </xdr:cNvPr>
        <xdr:cNvCxnSpPr/>
      </xdr:nvCxnSpPr>
      <xdr:spPr>
        <a:xfrm>
          <a:off x="685800" y="16554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24A4FC6D-2E0C-4EDB-B4CE-882646A4602F}"/>
            </a:ext>
          </a:extLst>
        </xdr:cNvPr>
        <xdr:cNvSpPr txBox="1"/>
      </xdr:nvSpPr>
      <xdr:spPr>
        <a:xfrm>
          <a:off x="339891" y="16418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979F1521-3964-4157-841C-835A12BE0E82}"/>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703B330C-6655-47DD-ABD3-193EBD188E56}"/>
            </a:ext>
          </a:extLst>
        </xdr:cNvPr>
        <xdr:cNvSpPr txBox="1"/>
      </xdr:nvSpPr>
      <xdr:spPr>
        <a:xfrm>
          <a:off x="339891" y="16056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77DA703E-90FB-490A-8C94-142FD51C643F}"/>
            </a:ext>
          </a:extLst>
        </xdr:cNvPr>
        <xdr:cNvCxnSpPr/>
      </xdr:nvCxnSpPr>
      <xdr:spPr>
        <a:xfrm>
          <a:off x="6858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7D129EF1-6B00-46DE-8573-CB704D2B6E24}"/>
            </a:ext>
          </a:extLst>
        </xdr:cNvPr>
        <xdr:cNvSpPr txBox="1"/>
      </xdr:nvSpPr>
      <xdr:spPr>
        <a:xfrm>
          <a:off x="388136" y="1570420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91979C1B-5B3B-472B-828C-85EBA7A50A63}"/>
            </a:ext>
          </a:extLst>
        </xdr:cNvPr>
        <xdr:cNvSpPr/>
      </xdr:nvSpPr>
      <xdr:spPr>
        <a:xfrm>
          <a:off x="6858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150495</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503BC77C-5307-4E30-AA57-A45E7C2B350A}"/>
            </a:ext>
          </a:extLst>
        </xdr:cNvPr>
        <xdr:cNvCxnSpPr/>
      </xdr:nvCxnSpPr>
      <xdr:spPr>
        <a:xfrm flipV="1">
          <a:off x="4180840" y="1634299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7F2F63A3-CC2F-4C87-9408-288DFCECDDB3}"/>
            </a:ext>
          </a:extLst>
        </xdr:cNvPr>
        <xdr:cNvSpPr txBox="1"/>
      </xdr:nvSpPr>
      <xdr:spPr>
        <a:xfrm>
          <a:off x="4219575" y="1764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9A33DF9D-F4AB-49DF-AD30-6727871DEC99}"/>
            </a:ext>
          </a:extLst>
        </xdr:cNvPr>
        <xdr:cNvCxnSpPr/>
      </xdr:nvCxnSpPr>
      <xdr:spPr>
        <a:xfrm>
          <a:off x="4105275" y="176403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97172</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C91DA3EE-26CA-43B6-A024-2C2B7946F55B}"/>
            </a:ext>
          </a:extLst>
        </xdr:cNvPr>
        <xdr:cNvSpPr txBox="1"/>
      </xdr:nvSpPr>
      <xdr:spPr>
        <a:xfrm>
          <a:off x="4219575" y="1612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150495</xdr:rowOff>
    </xdr:from>
    <xdr:to>
      <xdr:col>24</xdr:col>
      <xdr:colOff>152400</xdr:colOff>
      <xdr:row>100</xdr:row>
      <xdr:rowOff>150495</xdr:rowOff>
    </xdr:to>
    <xdr:cxnSp macro="">
      <xdr:nvCxnSpPr>
        <xdr:cNvPr id="410" name="直線コネクタ 409">
          <a:extLst>
            <a:ext uri="{FF2B5EF4-FFF2-40B4-BE49-F238E27FC236}">
              <a16:creationId xmlns:a16="http://schemas.microsoft.com/office/drawing/2014/main" id="{116C93C7-897A-4312-B003-A2DF07EB6DB5}"/>
            </a:ext>
          </a:extLst>
        </xdr:cNvPr>
        <xdr:cNvCxnSpPr/>
      </xdr:nvCxnSpPr>
      <xdr:spPr>
        <a:xfrm>
          <a:off x="4105275" y="163429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34307</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4EDA370E-0F2F-47E6-99AA-74D001C3E739}"/>
            </a:ext>
          </a:extLst>
        </xdr:cNvPr>
        <xdr:cNvSpPr txBox="1"/>
      </xdr:nvSpPr>
      <xdr:spPr>
        <a:xfrm>
          <a:off x="4219575" y="16709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55880</xdr:rowOff>
    </xdr:from>
    <xdr:to>
      <xdr:col>24</xdr:col>
      <xdr:colOff>114300</xdr:colOff>
      <xdr:row>103</xdr:row>
      <xdr:rowOff>157480</xdr:rowOff>
    </xdr:to>
    <xdr:sp macro="" textlink="">
      <xdr:nvSpPr>
        <xdr:cNvPr id="412" name="フローチャート: 判断 411">
          <a:extLst>
            <a:ext uri="{FF2B5EF4-FFF2-40B4-BE49-F238E27FC236}">
              <a16:creationId xmlns:a16="http://schemas.microsoft.com/office/drawing/2014/main" id="{B6D6E59A-0749-406D-98B5-941E8DAC0F41}"/>
            </a:ext>
          </a:extLst>
        </xdr:cNvPr>
        <xdr:cNvSpPr/>
      </xdr:nvSpPr>
      <xdr:spPr>
        <a:xfrm>
          <a:off x="4124325" y="1673415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413" name="フローチャート: 判断 412">
          <a:extLst>
            <a:ext uri="{FF2B5EF4-FFF2-40B4-BE49-F238E27FC236}">
              <a16:creationId xmlns:a16="http://schemas.microsoft.com/office/drawing/2014/main" id="{01F4EF61-1826-449C-941B-71E6E8016345}"/>
            </a:ext>
          </a:extLst>
        </xdr:cNvPr>
        <xdr:cNvSpPr/>
      </xdr:nvSpPr>
      <xdr:spPr>
        <a:xfrm>
          <a:off x="3381375" y="167259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8255</xdr:rowOff>
    </xdr:from>
    <xdr:to>
      <xdr:col>15</xdr:col>
      <xdr:colOff>101600</xdr:colOff>
      <xdr:row>103</xdr:row>
      <xdr:rowOff>109855</xdr:rowOff>
    </xdr:to>
    <xdr:sp macro="" textlink="">
      <xdr:nvSpPr>
        <xdr:cNvPr id="414" name="フローチャート: 判断 413">
          <a:extLst>
            <a:ext uri="{FF2B5EF4-FFF2-40B4-BE49-F238E27FC236}">
              <a16:creationId xmlns:a16="http://schemas.microsoft.com/office/drawing/2014/main" id="{9ED6F107-1A41-4F8C-ADD4-8D159F50ED5B}"/>
            </a:ext>
          </a:extLst>
        </xdr:cNvPr>
        <xdr:cNvSpPr/>
      </xdr:nvSpPr>
      <xdr:spPr>
        <a:xfrm>
          <a:off x="2571750" y="166897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19686</xdr:rowOff>
    </xdr:from>
    <xdr:to>
      <xdr:col>10</xdr:col>
      <xdr:colOff>165100</xdr:colOff>
      <xdr:row>103</xdr:row>
      <xdr:rowOff>121286</xdr:rowOff>
    </xdr:to>
    <xdr:sp macro="" textlink="">
      <xdr:nvSpPr>
        <xdr:cNvPr id="415" name="フローチャート: 判断 414">
          <a:extLst>
            <a:ext uri="{FF2B5EF4-FFF2-40B4-BE49-F238E27FC236}">
              <a16:creationId xmlns:a16="http://schemas.microsoft.com/office/drawing/2014/main" id="{6338220F-B94E-4039-A8A0-96EE9D742643}"/>
            </a:ext>
          </a:extLst>
        </xdr:cNvPr>
        <xdr:cNvSpPr/>
      </xdr:nvSpPr>
      <xdr:spPr>
        <a:xfrm>
          <a:off x="1781175" y="166979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168275</xdr:rowOff>
    </xdr:from>
    <xdr:to>
      <xdr:col>6</xdr:col>
      <xdr:colOff>38100</xdr:colOff>
      <xdr:row>103</xdr:row>
      <xdr:rowOff>98425</xdr:rowOff>
    </xdr:to>
    <xdr:sp macro="" textlink="">
      <xdr:nvSpPr>
        <xdr:cNvPr id="416" name="フローチャート: 判断 415">
          <a:extLst>
            <a:ext uri="{FF2B5EF4-FFF2-40B4-BE49-F238E27FC236}">
              <a16:creationId xmlns:a16="http://schemas.microsoft.com/office/drawing/2014/main" id="{832927E8-F429-470F-ACC0-DAA06D92519B}"/>
            </a:ext>
          </a:extLst>
        </xdr:cNvPr>
        <xdr:cNvSpPr/>
      </xdr:nvSpPr>
      <xdr:spPr>
        <a:xfrm>
          <a:off x="981075" y="166751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A8F0B74-305D-4337-8F3F-29969A304B9B}"/>
            </a:ext>
          </a:extLst>
        </xdr:cNvPr>
        <xdr:cNvSpPr txBox="1"/>
      </xdr:nvSpPr>
      <xdr:spPr>
        <a:xfrm>
          <a:off x="40100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F6A7DD69-358B-4533-93A7-3AD10765FB78}"/>
            </a:ext>
          </a:extLst>
        </xdr:cNvPr>
        <xdr:cNvSpPr txBox="1"/>
      </xdr:nvSpPr>
      <xdr:spPr>
        <a:xfrm>
          <a:off x="32575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2BD760DE-90CB-4D65-9424-8EA6CC599816}"/>
            </a:ext>
          </a:extLst>
        </xdr:cNvPr>
        <xdr:cNvSpPr txBox="1"/>
      </xdr:nvSpPr>
      <xdr:spPr>
        <a:xfrm>
          <a:off x="24479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3059231E-5741-4D5F-8257-A6702FF7F6C8}"/>
            </a:ext>
          </a:extLst>
        </xdr:cNvPr>
        <xdr:cNvSpPr txBox="1"/>
      </xdr:nvSpPr>
      <xdr:spPr>
        <a:xfrm>
          <a:off x="1657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6F57B63D-DF77-4EC8-9E93-3EDC60EACDFB}"/>
            </a:ext>
          </a:extLst>
        </xdr:cNvPr>
        <xdr:cNvSpPr txBox="1"/>
      </xdr:nvSpPr>
      <xdr:spPr>
        <a:xfrm>
          <a:off x="857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128270</xdr:rowOff>
    </xdr:from>
    <xdr:to>
      <xdr:col>24</xdr:col>
      <xdr:colOff>114300</xdr:colOff>
      <xdr:row>103</xdr:row>
      <xdr:rowOff>58420</xdr:rowOff>
    </xdr:to>
    <xdr:sp macro="" textlink="">
      <xdr:nvSpPr>
        <xdr:cNvPr id="422" name="楕円 421">
          <a:extLst>
            <a:ext uri="{FF2B5EF4-FFF2-40B4-BE49-F238E27FC236}">
              <a16:creationId xmlns:a16="http://schemas.microsoft.com/office/drawing/2014/main" id="{949FB281-8831-4A9A-A76A-4978C219E263}"/>
            </a:ext>
          </a:extLst>
        </xdr:cNvPr>
        <xdr:cNvSpPr/>
      </xdr:nvSpPr>
      <xdr:spPr>
        <a:xfrm>
          <a:off x="4124325" y="166414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151147</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BD995E9A-21C1-492E-84EA-8457204DFBC5}"/>
            </a:ext>
          </a:extLst>
        </xdr:cNvPr>
        <xdr:cNvSpPr txBox="1"/>
      </xdr:nvSpPr>
      <xdr:spPr>
        <a:xfrm>
          <a:off x="4219575" y="1650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124461</xdr:rowOff>
    </xdr:from>
    <xdr:to>
      <xdr:col>20</xdr:col>
      <xdr:colOff>38100</xdr:colOff>
      <xdr:row>103</xdr:row>
      <xdr:rowOff>54611</xdr:rowOff>
    </xdr:to>
    <xdr:sp macro="" textlink="">
      <xdr:nvSpPr>
        <xdr:cNvPr id="424" name="楕円 423">
          <a:extLst>
            <a:ext uri="{FF2B5EF4-FFF2-40B4-BE49-F238E27FC236}">
              <a16:creationId xmlns:a16="http://schemas.microsoft.com/office/drawing/2014/main" id="{16B7CEE1-B891-44AA-8FF2-65ABA52DDF6F}"/>
            </a:ext>
          </a:extLst>
        </xdr:cNvPr>
        <xdr:cNvSpPr/>
      </xdr:nvSpPr>
      <xdr:spPr>
        <a:xfrm>
          <a:off x="3381375" y="1663763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3811</xdr:rowOff>
    </xdr:from>
    <xdr:to>
      <xdr:col>24</xdr:col>
      <xdr:colOff>63500</xdr:colOff>
      <xdr:row>103</xdr:row>
      <xdr:rowOff>7620</xdr:rowOff>
    </xdr:to>
    <xdr:cxnSp macro="">
      <xdr:nvCxnSpPr>
        <xdr:cNvPr id="425" name="直線コネクタ 424">
          <a:extLst>
            <a:ext uri="{FF2B5EF4-FFF2-40B4-BE49-F238E27FC236}">
              <a16:creationId xmlns:a16="http://schemas.microsoft.com/office/drawing/2014/main" id="{87CF9CBD-ECA2-4A35-A4AE-0C750B7B86FC}"/>
            </a:ext>
          </a:extLst>
        </xdr:cNvPr>
        <xdr:cNvCxnSpPr/>
      </xdr:nvCxnSpPr>
      <xdr:spPr>
        <a:xfrm>
          <a:off x="3429000" y="16685261"/>
          <a:ext cx="752475"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90170</xdr:rowOff>
    </xdr:from>
    <xdr:to>
      <xdr:col>15</xdr:col>
      <xdr:colOff>101600</xdr:colOff>
      <xdr:row>103</xdr:row>
      <xdr:rowOff>20320</xdr:rowOff>
    </xdr:to>
    <xdr:sp macro="" textlink="">
      <xdr:nvSpPr>
        <xdr:cNvPr id="426" name="楕円 425">
          <a:extLst>
            <a:ext uri="{FF2B5EF4-FFF2-40B4-BE49-F238E27FC236}">
              <a16:creationId xmlns:a16="http://schemas.microsoft.com/office/drawing/2014/main" id="{5D6C5A9E-A6A8-4D23-8B3C-C41206F75FE2}"/>
            </a:ext>
          </a:extLst>
        </xdr:cNvPr>
        <xdr:cNvSpPr/>
      </xdr:nvSpPr>
      <xdr:spPr>
        <a:xfrm>
          <a:off x="2571750" y="166033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140970</xdr:rowOff>
    </xdr:from>
    <xdr:to>
      <xdr:col>19</xdr:col>
      <xdr:colOff>177800</xdr:colOff>
      <xdr:row>103</xdr:row>
      <xdr:rowOff>3811</xdr:rowOff>
    </xdr:to>
    <xdr:cxnSp macro="">
      <xdr:nvCxnSpPr>
        <xdr:cNvPr id="427" name="直線コネクタ 426">
          <a:extLst>
            <a:ext uri="{FF2B5EF4-FFF2-40B4-BE49-F238E27FC236}">
              <a16:creationId xmlns:a16="http://schemas.microsoft.com/office/drawing/2014/main" id="{D421DE98-E569-48F5-95D0-A21C21935B56}"/>
            </a:ext>
          </a:extLst>
        </xdr:cNvPr>
        <xdr:cNvCxnSpPr/>
      </xdr:nvCxnSpPr>
      <xdr:spPr>
        <a:xfrm>
          <a:off x="2619375" y="16660495"/>
          <a:ext cx="809625"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74930</xdr:rowOff>
    </xdr:from>
    <xdr:to>
      <xdr:col>10</xdr:col>
      <xdr:colOff>165100</xdr:colOff>
      <xdr:row>103</xdr:row>
      <xdr:rowOff>5080</xdr:rowOff>
    </xdr:to>
    <xdr:sp macro="" textlink="">
      <xdr:nvSpPr>
        <xdr:cNvPr id="428" name="楕円 427">
          <a:extLst>
            <a:ext uri="{FF2B5EF4-FFF2-40B4-BE49-F238E27FC236}">
              <a16:creationId xmlns:a16="http://schemas.microsoft.com/office/drawing/2014/main" id="{182C6710-09FB-401A-B167-88D6E5A952C4}"/>
            </a:ext>
          </a:extLst>
        </xdr:cNvPr>
        <xdr:cNvSpPr/>
      </xdr:nvSpPr>
      <xdr:spPr>
        <a:xfrm>
          <a:off x="1781175" y="165912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125730</xdr:rowOff>
    </xdr:from>
    <xdr:to>
      <xdr:col>15</xdr:col>
      <xdr:colOff>50800</xdr:colOff>
      <xdr:row>102</xdr:row>
      <xdr:rowOff>140970</xdr:rowOff>
    </xdr:to>
    <xdr:cxnSp macro="">
      <xdr:nvCxnSpPr>
        <xdr:cNvPr id="429" name="直線コネクタ 428">
          <a:extLst>
            <a:ext uri="{FF2B5EF4-FFF2-40B4-BE49-F238E27FC236}">
              <a16:creationId xmlns:a16="http://schemas.microsoft.com/office/drawing/2014/main" id="{39BE1E16-E072-4E28-8143-CBF28247311E}"/>
            </a:ext>
          </a:extLst>
        </xdr:cNvPr>
        <xdr:cNvCxnSpPr/>
      </xdr:nvCxnSpPr>
      <xdr:spPr>
        <a:xfrm>
          <a:off x="1828800" y="16638905"/>
          <a:ext cx="790575"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44450</xdr:rowOff>
    </xdr:from>
    <xdr:to>
      <xdr:col>6</xdr:col>
      <xdr:colOff>38100</xdr:colOff>
      <xdr:row>102</xdr:row>
      <xdr:rowOff>146050</xdr:rowOff>
    </xdr:to>
    <xdr:sp macro="" textlink="">
      <xdr:nvSpPr>
        <xdr:cNvPr id="430" name="楕円 429">
          <a:extLst>
            <a:ext uri="{FF2B5EF4-FFF2-40B4-BE49-F238E27FC236}">
              <a16:creationId xmlns:a16="http://schemas.microsoft.com/office/drawing/2014/main" id="{1D3640A4-3540-440A-9370-D28D0A745952}"/>
            </a:ext>
          </a:extLst>
        </xdr:cNvPr>
        <xdr:cNvSpPr/>
      </xdr:nvSpPr>
      <xdr:spPr>
        <a:xfrm>
          <a:off x="981075" y="165639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95250</xdr:rowOff>
    </xdr:from>
    <xdr:to>
      <xdr:col>10</xdr:col>
      <xdr:colOff>114300</xdr:colOff>
      <xdr:row>102</xdr:row>
      <xdr:rowOff>125730</xdr:rowOff>
    </xdr:to>
    <xdr:cxnSp macro="">
      <xdr:nvCxnSpPr>
        <xdr:cNvPr id="431" name="直線コネクタ 430">
          <a:extLst>
            <a:ext uri="{FF2B5EF4-FFF2-40B4-BE49-F238E27FC236}">
              <a16:creationId xmlns:a16="http://schemas.microsoft.com/office/drawing/2014/main" id="{78AC4801-2748-4B12-911E-6B1415221721}"/>
            </a:ext>
          </a:extLst>
        </xdr:cNvPr>
        <xdr:cNvCxnSpPr/>
      </xdr:nvCxnSpPr>
      <xdr:spPr>
        <a:xfrm>
          <a:off x="1028700" y="16611600"/>
          <a:ext cx="8001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137177</xdr:rowOff>
    </xdr:from>
    <xdr:ext cx="405111" cy="259045"/>
    <xdr:sp macro="" textlink="">
      <xdr:nvSpPr>
        <xdr:cNvPr id="432" name="n_1aveValue【市民会館】&#10;有形固定資産減価償却率">
          <a:extLst>
            <a:ext uri="{FF2B5EF4-FFF2-40B4-BE49-F238E27FC236}">
              <a16:creationId xmlns:a16="http://schemas.microsoft.com/office/drawing/2014/main" id="{80B7A33A-95D9-47CB-9293-7F1BC1521A7F}"/>
            </a:ext>
          </a:extLst>
        </xdr:cNvPr>
        <xdr:cNvSpPr txBox="1"/>
      </xdr:nvSpPr>
      <xdr:spPr>
        <a:xfrm>
          <a:off x="3239144" y="1681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100982</xdr:rowOff>
    </xdr:from>
    <xdr:ext cx="405111" cy="259045"/>
    <xdr:sp macro="" textlink="">
      <xdr:nvSpPr>
        <xdr:cNvPr id="433" name="n_2aveValue【市民会館】&#10;有形固定資産減価償却率">
          <a:extLst>
            <a:ext uri="{FF2B5EF4-FFF2-40B4-BE49-F238E27FC236}">
              <a16:creationId xmlns:a16="http://schemas.microsoft.com/office/drawing/2014/main" id="{AA1AB583-B47D-431F-AF4C-88E4C69DB86C}"/>
            </a:ext>
          </a:extLst>
        </xdr:cNvPr>
        <xdr:cNvSpPr txBox="1"/>
      </xdr:nvSpPr>
      <xdr:spPr>
        <a:xfrm>
          <a:off x="2439044" y="1678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112413</xdr:rowOff>
    </xdr:from>
    <xdr:ext cx="405111" cy="259045"/>
    <xdr:sp macro="" textlink="">
      <xdr:nvSpPr>
        <xdr:cNvPr id="434" name="n_3aveValue【市民会館】&#10;有形固定資産減価償却率">
          <a:extLst>
            <a:ext uri="{FF2B5EF4-FFF2-40B4-BE49-F238E27FC236}">
              <a16:creationId xmlns:a16="http://schemas.microsoft.com/office/drawing/2014/main" id="{9B9BC373-B265-45F1-A5A3-1FEBE94E719E}"/>
            </a:ext>
          </a:extLst>
        </xdr:cNvPr>
        <xdr:cNvSpPr txBox="1"/>
      </xdr:nvSpPr>
      <xdr:spPr>
        <a:xfrm>
          <a:off x="1648469"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89552</xdr:rowOff>
    </xdr:from>
    <xdr:ext cx="405111" cy="259045"/>
    <xdr:sp macro="" textlink="">
      <xdr:nvSpPr>
        <xdr:cNvPr id="435" name="n_4aveValue【市民会館】&#10;有形固定資産減価償却率">
          <a:extLst>
            <a:ext uri="{FF2B5EF4-FFF2-40B4-BE49-F238E27FC236}">
              <a16:creationId xmlns:a16="http://schemas.microsoft.com/office/drawing/2014/main" id="{5D1429BE-930E-4F31-A417-1F7A828E151B}"/>
            </a:ext>
          </a:extLst>
        </xdr:cNvPr>
        <xdr:cNvSpPr txBox="1"/>
      </xdr:nvSpPr>
      <xdr:spPr>
        <a:xfrm>
          <a:off x="848369" y="1676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71138</xdr:rowOff>
    </xdr:from>
    <xdr:ext cx="405111" cy="259045"/>
    <xdr:sp macro="" textlink="">
      <xdr:nvSpPr>
        <xdr:cNvPr id="436" name="n_1mainValue【市民会館】&#10;有形固定資産減価償却率">
          <a:extLst>
            <a:ext uri="{FF2B5EF4-FFF2-40B4-BE49-F238E27FC236}">
              <a16:creationId xmlns:a16="http://schemas.microsoft.com/office/drawing/2014/main" id="{61081457-6626-405B-9283-1B4DFB99BA4B}"/>
            </a:ext>
          </a:extLst>
        </xdr:cNvPr>
        <xdr:cNvSpPr txBox="1"/>
      </xdr:nvSpPr>
      <xdr:spPr>
        <a:xfrm>
          <a:off x="3239144" y="1642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36847</xdr:rowOff>
    </xdr:from>
    <xdr:ext cx="405111" cy="259045"/>
    <xdr:sp macro="" textlink="">
      <xdr:nvSpPr>
        <xdr:cNvPr id="437" name="n_2mainValue【市民会館】&#10;有形固定資産減価償却率">
          <a:extLst>
            <a:ext uri="{FF2B5EF4-FFF2-40B4-BE49-F238E27FC236}">
              <a16:creationId xmlns:a16="http://schemas.microsoft.com/office/drawing/2014/main" id="{120A86C7-D429-43CC-B1EC-5E225B81F7B5}"/>
            </a:ext>
          </a:extLst>
        </xdr:cNvPr>
        <xdr:cNvSpPr txBox="1"/>
      </xdr:nvSpPr>
      <xdr:spPr>
        <a:xfrm>
          <a:off x="2439044" y="1639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21607</xdr:rowOff>
    </xdr:from>
    <xdr:ext cx="405111" cy="259045"/>
    <xdr:sp macro="" textlink="">
      <xdr:nvSpPr>
        <xdr:cNvPr id="438" name="n_3mainValue【市民会館】&#10;有形固定資産減価償却率">
          <a:extLst>
            <a:ext uri="{FF2B5EF4-FFF2-40B4-BE49-F238E27FC236}">
              <a16:creationId xmlns:a16="http://schemas.microsoft.com/office/drawing/2014/main" id="{3397BA10-D069-48BA-B66B-30B60578085D}"/>
            </a:ext>
          </a:extLst>
        </xdr:cNvPr>
        <xdr:cNvSpPr txBox="1"/>
      </xdr:nvSpPr>
      <xdr:spPr>
        <a:xfrm>
          <a:off x="1648469" y="1637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162577</xdr:rowOff>
    </xdr:from>
    <xdr:ext cx="405111" cy="259045"/>
    <xdr:sp macro="" textlink="">
      <xdr:nvSpPr>
        <xdr:cNvPr id="439" name="n_4mainValue【市民会館】&#10;有形固定資産減価償却率">
          <a:extLst>
            <a:ext uri="{FF2B5EF4-FFF2-40B4-BE49-F238E27FC236}">
              <a16:creationId xmlns:a16="http://schemas.microsoft.com/office/drawing/2014/main" id="{AE2B1C26-CF35-480D-A88F-49FD27E00FE9}"/>
            </a:ext>
          </a:extLst>
        </xdr:cNvPr>
        <xdr:cNvSpPr txBox="1"/>
      </xdr:nvSpPr>
      <xdr:spPr>
        <a:xfrm>
          <a:off x="848369" y="1635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FE8ED2D0-9714-432A-BD37-873564A75B0B}"/>
            </a:ext>
          </a:extLst>
        </xdr:cNvPr>
        <xdr:cNvSpPr/>
      </xdr:nvSpPr>
      <xdr:spPr>
        <a:xfrm>
          <a:off x="59531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3BC38AEC-CCEA-47E5-A62D-E849AEE374F6}"/>
            </a:ext>
          </a:extLst>
        </xdr:cNvPr>
        <xdr:cNvSpPr/>
      </xdr:nvSpPr>
      <xdr:spPr>
        <a:xfrm>
          <a:off x="60674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AAA7AFCD-B6FB-409E-A264-897C4176E2DD}"/>
            </a:ext>
          </a:extLst>
        </xdr:cNvPr>
        <xdr:cNvSpPr/>
      </xdr:nvSpPr>
      <xdr:spPr>
        <a:xfrm>
          <a:off x="60674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7002571E-4978-4630-AA19-1812D2C6D893}"/>
            </a:ext>
          </a:extLst>
        </xdr:cNvPr>
        <xdr:cNvSpPr/>
      </xdr:nvSpPr>
      <xdr:spPr>
        <a:xfrm>
          <a:off x="69818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A8BBF7CE-DBD5-41D5-8197-75E69095CD18}"/>
            </a:ext>
          </a:extLst>
        </xdr:cNvPr>
        <xdr:cNvSpPr/>
      </xdr:nvSpPr>
      <xdr:spPr>
        <a:xfrm>
          <a:off x="69818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908F3A2A-1C60-4871-A46C-94B75262408B}"/>
            </a:ext>
          </a:extLst>
        </xdr:cNvPr>
        <xdr:cNvSpPr/>
      </xdr:nvSpPr>
      <xdr:spPr>
        <a:xfrm>
          <a:off x="80105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25D3FBC1-9B84-4AB4-810F-F0016181DF4A}"/>
            </a:ext>
          </a:extLst>
        </xdr:cNvPr>
        <xdr:cNvSpPr/>
      </xdr:nvSpPr>
      <xdr:spPr>
        <a:xfrm>
          <a:off x="80105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6060B215-E4C2-4685-A5E1-0745657FA902}"/>
            </a:ext>
          </a:extLst>
        </xdr:cNvPr>
        <xdr:cNvSpPr/>
      </xdr:nvSpPr>
      <xdr:spPr>
        <a:xfrm>
          <a:off x="59531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ABCB43B5-A7C6-4DD1-8A47-416F9D441F1A}"/>
            </a:ext>
          </a:extLst>
        </xdr:cNvPr>
        <xdr:cNvSpPr txBox="1"/>
      </xdr:nvSpPr>
      <xdr:spPr>
        <a:xfrm>
          <a:off x="5915025"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EA47B392-CFF2-4679-A5B2-25D9AE584690}"/>
            </a:ext>
          </a:extLst>
        </xdr:cNvPr>
        <xdr:cNvCxnSpPr/>
      </xdr:nvCxnSpPr>
      <xdr:spPr>
        <a:xfrm>
          <a:off x="5953125" y="179927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a:extLst>
            <a:ext uri="{FF2B5EF4-FFF2-40B4-BE49-F238E27FC236}">
              <a16:creationId xmlns:a16="http://schemas.microsoft.com/office/drawing/2014/main" id="{04B257D1-BBD7-4071-80DE-68DA8B12824B}"/>
            </a:ext>
          </a:extLst>
        </xdr:cNvPr>
        <xdr:cNvCxnSpPr/>
      </xdr:nvCxnSpPr>
      <xdr:spPr>
        <a:xfrm>
          <a:off x="5953125"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1" name="テキスト ボックス 450">
          <a:extLst>
            <a:ext uri="{FF2B5EF4-FFF2-40B4-BE49-F238E27FC236}">
              <a16:creationId xmlns:a16="http://schemas.microsoft.com/office/drawing/2014/main" id="{DAEA71D9-7343-4753-A5BA-FB4B0C43B43A}"/>
            </a:ext>
          </a:extLst>
        </xdr:cNvPr>
        <xdr:cNvSpPr txBox="1"/>
      </xdr:nvSpPr>
      <xdr:spPr>
        <a:xfrm>
          <a:off x="5527221" y="1742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a:extLst>
            <a:ext uri="{FF2B5EF4-FFF2-40B4-BE49-F238E27FC236}">
              <a16:creationId xmlns:a16="http://schemas.microsoft.com/office/drawing/2014/main" id="{CEA276FB-D65D-4045-878D-27B6EFE41C26}"/>
            </a:ext>
          </a:extLst>
        </xdr:cNvPr>
        <xdr:cNvCxnSpPr/>
      </xdr:nvCxnSpPr>
      <xdr:spPr>
        <a:xfrm>
          <a:off x="5953125" y="1713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3" name="テキスト ボックス 452">
          <a:extLst>
            <a:ext uri="{FF2B5EF4-FFF2-40B4-BE49-F238E27FC236}">
              <a16:creationId xmlns:a16="http://schemas.microsoft.com/office/drawing/2014/main" id="{3A86A9B9-B303-4427-9320-B2340AF12C08}"/>
            </a:ext>
          </a:extLst>
        </xdr:cNvPr>
        <xdr:cNvSpPr txBox="1"/>
      </xdr:nvSpPr>
      <xdr:spPr>
        <a:xfrm>
          <a:off x="5527221" y="1699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a:extLst>
            <a:ext uri="{FF2B5EF4-FFF2-40B4-BE49-F238E27FC236}">
              <a16:creationId xmlns:a16="http://schemas.microsoft.com/office/drawing/2014/main" id="{82F00735-E125-4127-A965-D77A914C89CA}"/>
            </a:ext>
          </a:extLst>
        </xdr:cNvPr>
        <xdr:cNvCxnSpPr/>
      </xdr:nvCxnSpPr>
      <xdr:spPr>
        <a:xfrm>
          <a:off x="5953125" y="16697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5" name="テキスト ボックス 454">
          <a:extLst>
            <a:ext uri="{FF2B5EF4-FFF2-40B4-BE49-F238E27FC236}">
              <a16:creationId xmlns:a16="http://schemas.microsoft.com/office/drawing/2014/main" id="{B286459D-3565-4A96-9681-77FCEC018026}"/>
            </a:ext>
          </a:extLst>
        </xdr:cNvPr>
        <xdr:cNvSpPr txBox="1"/>
      </xdr:nvSpPr>
      <xdr:spPr>
        <a:xfrm>
          <a:off x="5527221" y="1656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a:extLst>
            <a:ext uri="{FF2B5EF4-FFF2-40B4-BE49-F238E27FC236}">
              <a16:creationId xmlns:a16="http://schemas.microsoft.com/office/drawing/2014/main" id="{C1486D0F-9D49-4F9A-B6D3-F556A65E38ED}"/>
            </a:ext>
          </a:extLst>
        </xdr:cNvPr>
        <xdr:cNvCxnSpPr/>
      </xdr:nvCxnSpPr>
      <xdr:spPr>
        <a:xfrm>
          <a:off x="5953125" y="1626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7" name="テキスト ボックス 456">
          <a:extLst>
            <a:ext uri="{FF2B5EF4-FFF2-40B4-BE49-F238E27FC236}">
              <a16:creationId xmlns:a16="http://schemas.microsoft.com/office/drawing/2014/main" id="{992025E1-A836-4109-9D15-62F3260A9BBE}"/>
            </a:ext>
          </a:extLst>
        </xdr:cNvPr>
        <xdr:cNvSpPr txBox="1"/>
      </xdr:nvSpPr>
      <xdr:spPr>
        <a:xfrm>
          <a:off x="5527221" y="1613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D722D59C-69D1-4D03-AC06-89B084EFEBC5}"/>
            </a:ext>
          </a:extLst>
        </xdr:cNvPr>
        <xdr:cNvCxnSpPr/>
      </xdr:nvCxnSpPr>
      <xdr:spPr>
        <a:xfrm>
          <a:off x="5953125" y="15840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B0AFFA05-204A-4C0B-9437-B296F43661B2}"/>
            </a:ext>
          </a:extLst>
        </xdr:cNvPr>
        <xdr:cNvSpPr txBox="1"/>
      </xdr:nvSpPr>
      <xdr:spPr>
        <a:xfrm>
          <a:off x="5527221"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ED777D71-99E8-441C-978E-A39ECE987358}"/>
            </a:ext>
          </a:extLst>
        </xdr:cNvPr>
        <xdr:cNvSpPr/>
      </xdr:nvSpPr>
      <xdr:spPr>
        <a:xfrm>
          <a:off x="59531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39624</xdr:rowOff>
    </xdr:from>
    <xdr:to>
      <xdr:col>54</xdr:col>
      <xdr:colOff>189865</xdr:colOff>
      <xdr:row>108</xdr:row>
      <xdr:rowOff>48768</xdr:rowOff>
    </xdr:to>
    <xdr:cxnSp macro="">
      <xdr:nvCxnSpPr>
        <xdr:cNvPr id="461" name="直線コネクタ 460">
          <a:extLst>
            <a:ext uri="{FF2B5EF4-FFF2-40B4-BE49-F238E27FC236}">
              <a16:creationId xmlns:a16="http://schemas.microsoft.com/office/drawing/2014/main" id="{D79FC7D5-B9C0-456F-914A-DE08EB305263}"/>
            </a:ext>
          </a:extLst>
        </xdr:cNvPr>
        <xdr:cNvCxnSpPr/>
      </xdr:nvCxnSpPr>
      <xdr:spPr>
        <a:xfrm flipV="1">
          <a:off x="9429115" y="16555974"/>
          <a:ext cx="0" cy="977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52595</xdr:rowOff>
    </xdr:from>
    <xdr:ext cx="469744" cy="259045"/>
    <xdr:sp macro="" textlink="">
      <xdr:nvSpPr>
        <xdr:cNvPr id="462" name="【市民会館】&#10;一人当たり面積最小値テキスト">
          <a:extLst>
            <a:ext uri="{FF2B5EF4-FFF2-40B4-BE49-F238E27FC236}">
              <a16:creationId xmlns:a16="http://schemas.microsoft.com/office/drawing/2014/main" id="{52709D4E-D024-4B2F-AB77-B663701A0976}"/>
            </a:ext>
          </a:extLst>
        </xdr:cNvPr>
        <xdr:cNvSpPr txBox="1"/>
      </xdr:nvSpPr>
      <xdr:spPr>
        <a:xfrm>
          <a:off x="9467850" y="175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48768</xdr:rowOff>
    </xdr:from>
    <xdr:to>
      <xdr:col>55</xdr:col>
      <xdr:colOff>88900</xdr:colOff>
      <xdr:row>108</xdr:row>
      <xdr:rowOff>48768</xdr:rowOff>
    </xdr:to>
    <xdr:cxnSp macro="">
      <xdr:nvCxnSpPr>
        <xdr:cNvPr id="463" name="直線コネクタ 462">
          <a:extLst>
            <a:ext uri="{FF2B5EF4-FFF2-40B4-BE49-F238E27FC236}">
              <a16:creationId xmlns:a16="http://schemas.microsoft.com/office/drawing/2014/main" id="{9EAD9333-51EF-43C0-BECD-8327AF6CB96F}"/>
            </a:ext>
          </a:extLst>
        </xdr:cNvPr>
        <xdr:cNvCxnSpPr/>
      </xdr:nvCxnSpPr>
      <xdr:spPr>
        <a:xfrm>
          <a:off x="9363075" y="1753349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157751</xdr:rowOff>
    </xdr:from>
    <xdr:ext cx="469744" cy="259045"/>
    <xdr:sp macro="" textlink="">
      <xdr:nvSpPr>
        <xdr:cNvPr id="464" name="【市民会館】&#10;一人当たり面積最大値テキスト">
          <a:extLst>
            <a:ext uri="{FF2B5EF4-FFF2-40B4-BE49-F238E27FC236}">
              <a16:creationId xmlns:a16="http://schemas.microsoft.com/office/drawing/2014/main" id="{B39C8DC8-15CA-47BB-A050-C214B2B188AE}"/>
            </a:ext>
          </a:extLst>
        </xdr:cNvPr>
        <xdr:cNvSpPr txBox="1"/>
      </xdr:nvSpPr>
      <xdr:spPr>
        <a:xfrm>
          <a:off x="9467850" y="1635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39624</xdr:rowOff>
    </xdr:from>
    <xdr:to>
      <xdr:col>55</xdr:col>
      <xdr:colOff>88900</xdr:colOff>
      <xdr:row>102</xdr:row>
      <xdr:rowOff>39624</xdr:rowOff>
    </xdr:to>
    <xdr:cxnSp macro="">
      <xdr:nvCxnSpPr>
        <xdr:cNvPr id="465" name="直線コネクタ 464">
          <a:extLst>
            <a:ext uri="{FF2B5EF4-FFF2-40B4-BE49-F238E27FC236}">
              <a16:creationId xmlns:a16="http://schemas.microsoft.com/office/drawing/2014/main" id="{620C67FB-B84E-4C80-BFE1-2B59E5EC81C6}"/>
            </a:ext>
          </a:extLst>
        </xdr:cNvPr>
        <xdr:cNvCxnSpPr/>
      </xdr:nvCxnSpPr>
      <xdr:spPr>
        <a:xfrm>
          <a:off x="9363075" y="165559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57421</xdr:rowOff>
    </xdr:from>
    <xdr:ext cx="469744" cy="259045"/>
    <xdr:sp macro="" textlink="">
      <xdr:nvSpPr>
        <xdr:cNvPr id="466" name="【市民会館】&#10;一人当たり面積平均値テキスト">
          <a:extLst>
            <a:ext uri="{FF2B5EF4-FFF2-40B4-BE49-F238E27FC236}">
              <a16:creationId xmlns:a16="http://schemas.microsoft.com/office/drawing/2014/main" id="{8DE7CB1C-1143-4EBA-B712-18CD606A8F5D}"/>
            </a:ext>
          </a:extLst>
        </xdr:cNvPr>
        <xdr:cNvSpPr txBox="1"/>
      </xdr:nvSpPr>
      <xdr:spPr>
        <a:xfrm>
          <a:off x="9467850" y="17059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34544</xdr:rowOff>
    </xdr:from>
    <xdr:to>
      <xdr:col>55</xdr:col>
      <xdr:colOff>50800</xdr:colOff>
      <xdr:row>106</xdr:row>
      <xdr:rowOff>136144</xdr:rowOff>
    </xdr:to>
    <xdr:sp macro="" textlink="">
      <xdr:nvSpPr>
        <xdr:cNvPr id="467" name="フローチャート: 判断 466">
          <a:extLst>
            <a:ext uri="{FF2B5EF4-FFF2-40B4-BE49-F238E27FC236}">
              <a16:creationId xmlns:a16="http://schemas.microsoft.com/office/drawing/2014/main" id="{70219022-69FA-4495-924D-46F276A5C16A}"/>
            </a:ext>
          </a:extLst>
        </xdr:cNvPr>
        <xdr:cNvSpPr/>
      </xdr:nvSpPr>
      <xdr:spPr>
        <a:xfrm>
          <a:off x="9401175" y="17195419"/>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34544</xdr:rowOff>
    </xdr:from>
    <xdr:to>
      <xdr:col>50</xdr:col>
      <xdr:colOff>165100</xdr:colOff>
      <xdr:row>106</xdr:row>
      <xdr:rowOff>136144</xdr:rowOff>
    </xdr:to>
    <xdr:sp macro="" textlink="">
      <xdr:nvSpPr>
        <xdr:cNvPr id="468" name="フローチャート: 判断 467">
          <a:extLst>
            <a:ext uri="{FF2B5EF4-FFF2-40B4-BE49-F238E27FC236}">
              <a16:creationId xmlns:a16="http://schemas.microsoft.com/office/drawing/2014/main" id="{AA197341-59F6-4EFA-A32C-FD7D3F7ABC94}"/>
            </a:ext>
          </a:extLst>
        </xdr:cNvPr>
        <xdr:cNvSpPr/>
      </xdr:nvSpPr>
      <xdr:spPr>
        <a:xfrm>
          <a:off x="8639175" y="171954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69" name="フローチャート: 判断 468">
          <a:extLst>
            <a:ext uri="{FF2B5EF4-FFF2-40B4-BE49-F238E27FC236}">
              <a16:creationId xmlns:a16="http://schemas.microsoft.com/office/drawing/2014/main" id="{F0BBA6A8-26D1-4AA6-BF14-283A7E0610EB}"/>
            </a:ext>
          </a:extLst>
        </xdr:cNvPr>
        <xdr:cNvSpPr/>
      </xdr:nvSpPr>
      <xdr:spPr>
        <a:xfrm>
          <a:off x="7839075" y="172031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43687</xdr:rowOff>
    </xdr:from>
    <xdr:to>
      <xdr:col>41</xdr:col>
      <xdr:colOff>101600</xdr:colOff>
      <xdr:row>106</xdr:row>
      <xdr:rowOff>145287</xdr:rowOff>
    </xdr:to>
    <xdr:sp macro="" textlink="">
      <xdr:nvSpPr>
        <xdr:cNvPr id="470" name="フローチャート: 判断 469">
          <a:extLst>
            <a:ext uri="{FF2B5EF4-FFF2-40B4-BE49-F238E27FC236}">
              <a16:creationId xmlns:a16="http://schemas.microsoft.com/office/drawing/2014/main" id="{91455DB5-E3B4-47CD-A13C-65C732E56098}"/>
            </a:ext>
          </a:extLst>
        </xdr:cNvPr>
        <xdr:cNvSpPr/>
      </xdr:nvSpPr>
      <xdr:spPr>
        <a:xfrm>
          <a:off x="7029450" y="172109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1" name="フローチャート: 判断 470">
          <a:extLst>
            <a:ext uri="{FF2B5EF4-FFF2-40B4-BE49-F238E27FC236}">
              <a16:creationId xmlns:a16="http://schemas.microsoft.com/office/drawing/2014/main" id="{B251FF42-7B61-491E-B9E1-3E8A08113F30}"/>
            </a:ext>
          </a:extLst>
        </xdr:cNvPr>
        <xdr:cNvSpPr/>
      </xdr:nvSpPr>
      <xdr:spPr>
        <a:xfrm>
          <a:off x="6238875" y="17192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8B501BC1-4C17-4C71-96F5-103F099257CD}"/>
            </a:ext>
          </a:extLst>
        </xdr:cNvPr>
        <xdr:cNvSpPr txBox="1"/>
      </xdr:nvSpPr>
      <xdr:spPr>
        <a:xfrm>
          <a:off x="925830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76BAE94-C4FF-415E-B43C-A34B39703756}"/>
            </a:ext>
          </a:extLst>
        </xdr:cNvPr>
        <xdr:cNvSpPr txBox="1"/>
      </xdr:nvSpPr>
      <xdr:spPr>
        <a:xfrm>
          <a:off x="85153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409CA339-5C0C-402A-AB02-7A741590FEAB}"/>
            </a:ext>
          </a:extLst>
        </xdr:cNvPr>
        <xdr:cNvSpPr txBox="1"/>
      </xdr:nvSpPr>
      <xdr:spPr>
        <a:xfrm>
          <a:off x="77152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A86946F4-6880-42BB-AD4C-E24DF44F4496}"/>
            </a:ext>
          </a:extLst>
        </xdr:cNvPr>
        <xdr:cNvSpPr txBox="1"/>
      </xdr:nvSpPr>
      <xdr:spPr>
        <a:xfrm>
          <a:off x="690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14F5E794-A169-4F54-BFC4-EA1D446B219F}"/>
            </a:ext>
          </a:extLst>
        </xdr:cNvPr>
        <xdr:cNvSpPr txBox="1"/>
      </xdr:nvSpPr>
      <xdr:spPr>
        <a:xfrm>
          <a:off x="6115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39115</xdr:rowOff>
    </xdr:from>
    <xdr:to>
      <xdr:col>55</xdr:col>
      <xdr:colOff>50800</xdr:colOff>
      <xdr:row>106</xdr:row>
      <xdr:rowOff>140715</xdr:rowOff>
    </xdr:to>
    <xdr:sp macro="" textlink="">
      <xdr:nvSpPr>
        <xdr:cNvPr id="477" name="楕円 476">
          <a:extLst>
            <a:ext uri="{FF2B5EF4-FFF2-40B4-BE49-F238E27FC236}">
              <a16:creationId xmlns:a16="http://schemas.microsoft.com/office/drawing/2014/main" id="{5E20CD65-3F7B-402E-B3A8-DF49666A4901}"/>
            </a:ext>
          </a:extLst>
        </xdr:cNvPr>
        <xdr:cNvSpPr/>
      </xdr:nvSpPr>
      <xdr:spPr>
        <a:xfrm>
          <a:off x="9401175" y="1720316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17542</xdr:rowOff>
    </xdr:from>
    <xdr:ext cx="469744" cy="259045"/>
    <xdr:sp macro="" textlink="">
      <xdr:nvSpPr>
        <xdr:cNvPr id="478" name="【市民会館】&#10;一人当たり面積該当値テキスト">
          <a:extLst>
            <a:ext uri="{FF2B5EF4-FFF2-40B4-BE49-F238E27FC236}">
              <a16:creationId xmlns:a16="http://schemas.microsoft.com/office/drawing/2014/main" id="{F324E54F-1020-4AB7-B70D-60F559C07832}"/>
            </a:ext>
          </a:extLst>
        </xdr:cNvPr>
        <xdr:cNvSpPr txBox="1"/>
      </xdr:nvSpPr>
      <xdr:spPr>
        <a:xfrm>
          <a:off x="9467850" y="1718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479" name="楕円 478">
          <a:extLst>
            <a:ext uri="{FF2B5EF4-FFF2-40B4-BE49-F238E27FC236}">
              <a16:creationId xmlns:a16="http://schemas.microsoft.com/office/drawing/2014/main" id="{D9AD5578-8ABE-42F4-B410-BBB8A26F8131}"/>
            </a:ext>
          </a:extLst>
        </xdr:cNvPr>
        <xdr:cNvSpPr/>
      </xdr:nvSpPr>
      <xdr:spPr>
        <a:xfrm>
          <a:off x="8639175" y="17209136"/>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89915</xdr:rowOff>
    </xdr:from>
    <xdr:to>
      <xdr:col>55</xdr:col>
      <xdr:colOff>0</xdr:colOff>
      <xdr:row>106</xdr:row>
      <xdr:rowOff>99061</xdr:rowOff>
    </xdr:to>
    <xdr:cxnSp macro="">
      <xdr:nvCxnSpPr>
        <xdr:cNvPr id="480" name="直線コネクタ 479">
          <a:extLst>
            <a:ext uri="{FF2B5EF4-FFF2-40B4-BE49-F238E27FC236}">
              <a16:creationId xmlns:a16="http://schemas.microsoft.com/office/drawing/2014/main" id="{BCDBF260-489D-4A1C-8EC1-DAA681E19687}"/>
            </a:ext>
          </a:extLst>
        </xdr:cNvPr>
        <xdr:cNvCxnSpPr/>
      </xdr:nvCxnSpPr>
      <xdr:spPr>
        <a:xfrm flipV="1">
          <a:off x="8686800" y="17250790"/>
          <a:ext cx="742950" cy="1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43687</xdr:rowOff>
    </xdr:from>
    <xdr:to>
      <xdr:col>46</xdr:col>
      <xdr:colOff>38100</xdr:colOff>
      <xdr:row>106</xdr:row>
      <xdr:rowOff>145287</xdr:rowOff>
    </xdr:to>
    <xdr:sp macro="" textlink="">
      <xdr:nvSpPr>
        <xdr:cNvPr id="481" name="楕円 480">
          <a:extLst>
            <a:ext uri="{FF2B5EF4-FFF2-40B4-BE49-F238E27FC236}">
              <a16:creationId xmlns:a16="http://schemas.microsoft.com/office/drawing/2014/main" id="{2CAC23E3-BDDF-408F-BBB1-2D3D1D0C274C}"/>
            </a:ext>
          </a:extLst>
        </xdr:cNvPr>
        <xdr:cNvSpPr/>
      </xdr:nvSpPr>
      <xdr:spPr>
        <a:xfrm>
          <a:off x="7839075" y="1721091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94487</xdr:rowOff>
    </xdr:from>
    <xdr:to>
      <xdr:col>50</xdr:col>
      <xdr:colOff>114300</xdr:colOff>
      <xdr:row>106</xdr:row>
      <xdr:rowOff>99061</xdr:rowOff>
    </xdr:to>
    <xdr:cxnSp macro="">
      <xdr:nvCxnSpPr>
        <xdr:cNvPr id="482" name="直線コネクタ 481">
          <a:extLst>
            <a:ext uri="{FF2B5EF4-FFF2-40B4-BE49-F238E27FC236}">
              <a16:creationId xmlns:a16="http://schemas.microsoft.com/office/drawing/2014/main" id="{A690CCE4-6C33-4B4A-AE8E-A96B9E28C8CE}"/>
            </a:ext>
          </a:extLst>
        </xdr:cNvPr>
        <xdr:cNvCxnSpPr/>
      </xdr:nvCxnSpPr>
      <xdr:spPr>
        <a:xfrm>
          <a:off x="7886700" y="17258537"/>
          <a:ext cx="800100"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48261</xdr:rowOff>
    </xdr:from>
    <xdr:to>
      <xdr:col>41</xdr:col>
      <xdr:colOff>101600</xdr:colOff>
      <xdr:row>106</xdr:row>
      <xdr:rowOff>149861</xdr:rowOff>
    </xdr:to>
    <xdr:sp macro="" textlink="">
      <xdr:nvSpPr>
        <xdr:cNvPr id="483" name="楕円 482">
          <a:extLst>
            <a:ext uri="{FF2B5EF4-FFF2-40B4-BE49-F238E27FC236}">
              <a16:creationId xmlns:a16="http://schemas.microsoft.com/office/drawing/2014/main" id="{83339EBE-BB6D-4DAB-A7AB-74B025495FE0}"/>
            </a:ext>
          </a:extLst>
        </xdr:cNvPr>
        <xdr:cNvSpPr/>
      </xdr:nvSpPr>
      <xdr:spPr>
        <a:xfrm>
          <a:off x="7029450" y="1720913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94487</xdr:rowOff>
    </xdr:from>
    <xdr:to>
      <xdr:col>45</xdr:col>
      <xdr:colOff>177800</xdr:colOff>
      <xdr:row>106</xdr:row>
      <xdr:rowOff>99061</xdr:rowOff>
    </xdr:to>
    <xdr:cxnSp macro="">
      <xdr:nvCxnSpPr>
        <xdr:cNvPr id="484" name="直線コネクタ 483">
          <a:extLst>
            <a:ext uri="{FF2B5EF4-FFF2-40B4-BE49-F238E27FC236}">
              <a16:creationId xmlns:a16="http://schemas.microsoft.com/office/drawing/2014/main" id="{DDAD1B17-A112-4296-BD36-BA1D663F76F8}"/>
            </a:ext>
          </a:extLst>
        </xdr:cNvPr>
        <xdr:cNvCxnSpPr/>
      </xdr:nvCxnSpPr>
      <xdr:spPr>
        <a:xfrm flipV="1">
          <a:off x="7077075" y="17258537"/>
          <a:ext cx="809625" cy="7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34544</xdr:rowOff>
    </xdr:from>
    <xdr:to>
      <xdr:col>36</xdr:col>
      <xdr:colOff>165100</xdr:colOff>
      <xdr:row>106</xdr:row>
      <xdr:rowOff>136144</xdr:rowOff>
    </xdr:to>
    <xdr:sp macro="" textlink="">
      <xdr:nvSpPr>
        <xdr:cNvPr id="485" name="楕円 484">
          <a:extLst>
            <a:ext uri="{FF2B5EF4-FFF2-40B4-BE49-F238E27FC236}">
              <a16:creationId xmlns:a16="http://schemas.microsoft.com/office/drawing/2014/main" id="{8EADD763-EF46-42B6-92F7-9F6DCE29C222}"/>
            </a:ext>
          </a:extLst>
        </xdr:cNvPr>
        <xdr:cNvSpPr/>
      </xdr:nvSpPr>
      <xdr:spPr>
        <a:xfrm>
          <a:off x="6238875" y="17195419"/>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85344</xdr:rowOff>
    </xdr:from>
    <xdr:to>
      <xdr:col>41</xdr:col>
      <xdr:colOff>50800</xdr:colOff>
      <xdr:row>106</xdr:row>
      <xdr:rowOff>99061</xdr:rowOff>
    </xdr:to>
    <xdr:cxnSp macro="">
      <xdr:nvCxnSpPr>
        <xdr:cNvPr id="486" name="直線コネクタ 485">
          <a:extLst>
            <a:ext uri="{FF2B5EF4-FFF2-40B4-BE49-F238E27FC236}">
              <a16:creationId xmlns:a16="http://schemas.microsoft.com/office/drawing/2014/main" id="{3F10A1B6-ACFB-4645-9036-2A11820EB31B}"/>
            </a:ext>
          </a:extLst>
        </xdr:cNvPr>
        <xdr:cNvCxnSpPr/>
      </xdr:nvCxnSpPr>
      <xdr:spPr>
        <a:xfrm>
          <a:off x="6286500" y="17252569"/>
          <a:ext cx="790575"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152671</xdr:rowOff>
    </xdr:from>
    <xdr:ext cx="469744" cy="259045"/>
    <xdr:sp macro="" textlink="">
      <xdr:nvSpPr>
        <xdr:cNvPr id="487" name="n_1aveValue【市民会館】&#10;一人当たり面積">
          <a:extLst>
            <a:ext uri="{FF2B5EF4-FFF2-40B4-BE49-F238E27FC236}">
              <a16:creationId xmlns:a16="http://schemas.microsoft.com/office/drawing/2014/main" id="{923ACCED-91F5-43A6-9463-24379F4AB50E}"/>
            </a:ext>
          </a:extLst>
        </xdr:cNvPr>
        <xdr:cNvSpPr txBox="1"/>
      </xdr:nvSpPr>
      <xdr:spPr>
        <a:xfrm>
          <a:off x="8458277" y="1699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88" name="n_2aveValue【市民会館】&#10;一人当たり面積">
          <a:extLst>
            <a:ext uri="{FF2B5EF4-FFF2-40B4-BE49-F238E27FC236}">
              <a16:creationId xmlns:a16="http://schemas.microsoft.com/office/drawing/2014/main" id="{380E83F7-5181-46E0-98F7-71C1A35C078F}"/>
            </a:ext>
          </a:extLst>
        </xdr:cNvPr>
        <xdr:cNvSpPr txBox="1"/>
      </xdr:nvSpPr>
      <xdr:spPr>
        <a:xfrm>
          <a:off x="7677227" y="1700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161814</xdr:rowOff>
    </xdr:from>
    <xdr:ext cx="469744" cy="259045"/>
    <xdr:sp macro="" textlink="">
      <xdr:nvSpPr>
        <xdr:cNvPr id="489" name="n_3aveValue【市民会館】&#10;一人当たり面積">
          <a:extLst>
            <a:ext uri="{FF2B5EF4-FFF2-40B4-BE49-F238E27FC236}">
              <a16:creationId xmlns:a16="http://schemas.microsoft.com/office/drawing/2014/main" id="{58E3CE69-AE49-4FB2-B3AB-D5E31017D308}"/>
            </a:ext>
          </a:extLst>
        </xdr:cNvPr>
        <xdr:cNvSpPr txBox="1"/>
      </xdr:nvSpPr>
      <xdr:spPr>
        <a:xfrm>
          <a:off x="6867602" y="1700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143527</xdr:rowOff>
    </xdr:from>
    <xdr:ext cx="469744" cy="259045"/>
    <xdr:sp macro="" textlink="">
      <xdr:nvSpPr>
        <xdr:cNvPr id="490" name="n_4aveValue【市民会館】&#10;一人当たり面積">
          <a:extLst>
            <a:ext uri="{FF2B5EF4-FFF2-40B4-BE49-F238E27FC236}">
              <a16:creationId xmlns:a16="http://schemas.microsoft.com/office/drawing/2014/main" id="{1777B5DF-6CB4-4621-9158-355C1475D2A7}"/>
            </a:ext>
          </a:extLst>
        </xdr:cNvPr>
        <xdr:cNvSpPr txBox="1"/>
      </xdr:nvSpPr>
      <xdr:spPr>
        <a:xfrm>
          <a:off x="6067502" y="1698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491" name="n_1mainValue【市民会館】&#10;一人当たり面積">
          <a:extLst>
            <a:ext uri="{FF2B5EF4-FFF2-40B4-BE49-F238E27FC236}">
              <a16:creationId xmlns:a16="http://schemas.microsoft.com/office/drawing/2014/main" id="{F50A53CA-8417-4558-BC73-C25E0FAD4839}"/>
            </a:ext>
          </a:extLst>
        </xdr:cNvPr>
        <xdr:cNvSpPr txBox="1"/>
      </xdr:nvSpPr>
      <xdr:spPr>
        <a:xfrm>
          <a:off x="8458277" y="1730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136414</xdr:rowOff>
    </xdr:from>
    <xdr:ext cx="469744" cy="259045"/>
    <xdr:sp macro="" textlink="">
      <xdr:nvSpPr>
        <xdr:cNvPr id="492" name="n_2mainValue【市民会館】&#10;一人当たり面積">
          <a:extLst>
            <a:ext uri="{FF2B5EF4-FFF2-40B4-BE49-F238E27FC236}">
              <a16:creationId xmlns:a16="http://schemas.microsoft.com/office/drawing/2014/main" id="{637F66F5-E248-4379-A460-35CBF0C29640}"/>
            </a:ext>
          </a:extLst>
        </xdr:cNvPr>
        <xdr:cNvSpPr txBox="1"/>
      </xdr:nvSpPr>
      <xdr:spPr>
        <a:xfrm>
          <a:off x="7677227" y="1730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140988</xdr:rowOff>
    </xdr:from>
    <xdr:ext cx="469744" cy="259045"/>
    <xdr:sp macro="" textlink="">
      <xdr:nvSpPr>
        <xdr:cNvPr id="493" name="n_3mainValue【市民会館】&#10;一人当たり面積">
          <a:extLst>
            <a:ext uri="{FF2B5EF4-FFF2-40B4-BE49-F238E27FC236}">
              <a16:creationId xmlns:a16="http://schemas.microsoft.com/office/drawing/2014/main" id="{E9077535-7BF9-41E9-A716-406DA284C903}"/>
            </a:ext>
          </a:extLst>
        </xdr:cNvPr>
        <xdr:cNvSpPr txBox="1"/>
      </xdr:nvSpPr>
      <xdr:spPr>
        <a:xfrm>
          <a:off x="6867602" y="1730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127271</xdr:rowOff>
    </xdr:from>
    <xdr:ext cx="469744" cy="259045"/>
    <xdr:sp macro="" textlink="">
      <xdr:nvSpPr>
        <xdr:cNvPr id="494" name="n_4mainValue【市民会館】&#10;一人当たり面積">
          <a:extLst>
            <a:ext uri="{FF2B5EF4-FFF2-40B4-BE49-F238E27FC236}">
              <a16:creationId xmlns:a16="http://schemas.microsoft.com/office/drawing/2014/main" id="{079D6848-4611-480C-ABCC-604115738A79}"/>
            </a:ext>
          </a:extLst>
        </xdr:cNvPr>
        <xdr:cNvSpPr txBox="1"/>
      </xdr:nvSpPr>
      <xdr:spPr>
        <a:xfrm>
          <a:off x="6067502" y="1728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6A777C4C-3E67-4603-B557-CEA91A87B403}"/>
            </a:ext>
          </a:extLst>
        </xdr:cNvPr>
        <xdr:cNvSpPr/>
      </xdr:nvSpPr>
      <xdr:spPr>
        <a:xfrm>
          <a:off x="11210925" y="39624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C1407A01-A78C-4A7A-A7A2-DBAEF5D55356}"/>
            </a:ext>
          </a:extLst>
        </xdr:cNvPr>
        <xdr:cNvSpPr/>
      </xdr:nvSpPr>
      <xdr:spPr>
        <a:xfrm>
          <a:off x="113157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1ED7D8B-4914-458D-B6C4-FCF0FC768768}"/>
            </a:ext>
          </a:extLst>
        </xdr:cNvPr>
        <xdr:cNvSpPr/>
      </xdr:nvSpPr>
      <xdr:spPr>
        <a:xfrm>
          <a:off x="113157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3291D5B3-6D1E-4023-A4A9-09CBB8AF181A}"/>
            </a:ext>
          </a:extLst>
        </xdr:cNvPr>
        <xdr:cNvSpPr/>
      </xdr:nvSpPr>
      <xdr:spPr>
        <a:xfrm>
          <a:off x="122396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5C6BB946-5273-48C9-8ED5-B0FDA7499909}"/>
            </a:ext>
          </a:extLst>
        </xdr:cNvPr>
        <xdr:cNvSpPr/>
      </xdr:nvSpPr>
      <xdr:spPr>
        <a:xfrm>
          <a:off x="122396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EF9DFB71-4DAC-40D0-8BE6-9561E1EDA6D1}"/>
            </a:ext>
          </a:extLst>
        </xdr:cNvPr>
        <xdr:cNvSpPr/>
      </xdr:nvSpPr>
      <xdr:spPr>
        <a:xfrm>
          <a:off x="132683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EFD61F50-BF56-48AD-9F4C-07C75ADC3FBB}"/>
            </a:ext>
          </a:extLst>
        </xdr:cNvPr>
        <xdr:cNvSpPr/>
      </xdr:nvSpPr>
      <xdr:spPr>
        <a:xfrm>
          <a:off x="132683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A2B47EE5-4BE7-4D38-81BF-4864D8B475AB}"/>
            </a:ext>
          </a:extLst>
        </xdr:cNvPr>
        <xdr:cNvSpPr/>
      </xdr:nvSpPr>
      <xdr:spPr>
        <a:xfrm>
          <a:off x="11210925" y="50387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B7B4AE32-6919-400E-90C4-7D3A3033D591}"/>
            </a:ext>
          </a:extLst>
        </xdr:cNvPr>
        <xdr:cNvSpPr txBox="1"/>
      </xdr:nvSpPr>
      <xdr:spPr>
        <a:xfrm>
          <a:off x="11172825" y="48577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C1A49347-ECFE-47F2-AB75-E0A643DB454E}"/>
            </a:ext>
          </a:extLst>
        </xdr:cNvPr>
        <xdr:cNvCxnSpPr/>
      </xdr:nvCxnSpPr>
      <xdr:spPr>
        <a:xfrm>
          <a:off x="11210925" y="72009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5" name="テキスト ボックス 504">
          <a:extLst>
            <a:ext uri="{FF2B5EF4-FFF2-40B4-BE49-F238E27FC236}">
              <a16:creationId xmlns:a16="http://schemas.microsoft.com/office/drawing/2014/main" id="{470273A2-6524-41F0-98B6-69C0E49E56F4}"/>
            </a:ext>
          </a:extLst>
        </xdr:cNvPr>
        <xdr:cNvSpPr txBox="1"/>
      </xdr:nvSpPr>
      <xdr:spPr>
        <a:xfrm>
          <a:off x="10845966" y="706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6" name="直線コネクタ 505">
          <a:extLst>
            <a:ext uri="{FF2B5EF4-FFF2-40B4-BE49-F238E27FC236}">
              <a16:creationId xmlns:a16="http://schemas.microsoft.com/office/drawing/2014/main" id="{944312C9-9885-4D00-B809-5D193626D0CA}"/>
            </a:ext>
          </a:extLst>
        </xdr:cNvPr>
        <xdr:cNvCxnSpPr/>
      </xdr:nvCxnSpPr>
      <xdr:spPr>
        <a:xfrm>
          <a:off x="11210925" y="67722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7" name="テキスト ボックス 506">
          <a:extLst>
            <a:ext uri="{FF2B5EF4-FFF2-40B4-BE49-F238E27FC236}">
              <a16:creationId xmlns:a16="http://schemas.microsoft.com/office/drawing/2014/main" id="{633366C9-E91D-4426-B08B-971BB6BBAC8C}"/>
            </a:ext>
          </a:extLst>
        </xdr:cNvPr>
        <xdr:cNvSpPr txBox="1"/>
      </xdr:nvSpPr>
      <xdr:spPr>
        <a:xfrm>
          <a:off x="10845966" y="663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8" name="直線コネクタ 507">
          <a:extLst>
            <a:ext uri="{FF2B5EF4-FFF2-40B4-BE49-F238E27FC236}">
              <a16:creationId xmlns:a16="http://schemas.microsoft.com/office/drawing/2014/main" id="{BFAC80F5-7970-411B-AC5F-376169F1857D}"/>
            </a:ext>
          </a:extLst>
        </xdr:cNvPr>
        <xdr:cNvCxnSpPr/>
      </xdr:nvCxnSpPr>
      <xdr:spPr>
        <a:xfrm>
          <a:off x="11210925" y="63341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9" name="テキスト ボックス 508">
          <a:extLst>
            <a:ext uri="{FF2B5EF4-FFF2-40B4-BE49-F238E27FC236}">
              <a16:creationId xmlns:a16="http://schemas.microsoft.com/office/drawing/2014/main" id="{5D778E11-0C79-4C2C-931F-A425D7B1ED42}"/>
            </a:ext>
          </a:extLst>
        </xdr:cNvPr>
        <xdr:cNvSpPr txBox="1"/>
      </xdr:nvSpPr>
      <xdr:spPr>
        <a:xfrm>
          <a:off x="10845966" y="6198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10" name="直線コネクタ 509">
          <a:extLst>
            <a:ext uri="{FF2B5EF4-FFF2-40B4-BE49-F238E27FC236}">
              <a16:creationId xmlns:a16="http://schemas.microsoft.com/office/drawing/2014/main" id="{0C3A3213-D94B-4AA9-8833-D53864D6EFCA}"/>
            </a:ext>
          </a:extLst>
        </xdr:cNvPr>
        <xdr:cNvCxnSpPr/>
      </xdr:nvCxnSpPr>
      <xdr:spPr>
        <a:xfrm>
          <a:off x="11210925" y="59055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11" name="テキスト ボックス 510">
          <a:extLst>
            <a:ext uri="{FF2B5EF4-FFF2-40B4-BE49-F238E27FC236}">
              <a16:creationId xmlns:a16="http://schemas.microsoft.com/office/drawing/2014/main" id="{501597C3-C248-4AF0-8E65-6B1EB8F00612}"/>
            </a:ext>
          </a:extLst>
        </xdr:cNvPr>
        <xdr:cNvSpPr txBox="1"/>
      </xdr:nvSpPr>
      <xdr:spPr>
        <a:xfrm>
          <a:off x="10845966" y="5769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12" name="直線コネクタ 511">
          <a:extLst>
            <a:ext uri="{FF2B5EF4-FFF2-40B4-BE49-F238E27FC236}">
              <a16:creationId xmlns:a16="http://schemas.microsoft.com/office/drawing/2014/main" id="{2E77C030-7128-42B6-AFF6-B32BD51FC468}"/>
            </a:ext>
          </a:extLst>
        </xdr:cNvPr>
        <xdr:cNvCxnSpPr/>
      </xdr:nvCxnSpPr>
      <xdr:spPr>
        <a:xfrm>
          <a:off x="11210925" y="5476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13" name="テキスト ボックス 512">
          <a:extLst>
            <a:ext uri="{FF2B5EF4-FFF2-40B4-BE49-F238E27FC236}">
              <a16:creationId xmlns:a16="http://schemas.microsoft.com/office/drawing/2014/main" id="{E52732F6-578C-4B71-9C98-B2727E86F368}"/>
            </a:ext>
          </a:extLst>
        </xdr:cNvPr>
        <xdr:cNvSpPr txBox="1"/>
      </xdr:nvSpPr>
      <xdr:spPr>
        <a:xfrm>
          <a:off x="10845966" y="534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55827808-FE87-46FB-B153-CA59C173E874}"/>
            </a:ext>
          </a:extLst>
        </xdr:cNvPr>
        <xdr:cNvCxnSpPr/>
      </xdr:nvCxnSpPr>
      <xdr:spPr>
        <a:xfrm>
          <a:off x="11210925" y="5038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5" name="テキスト ボックス 514">
          <a:extLst>
            <a:ext uri="{FF2B5EF4-FFF2-40B4-BE49-F238E27FC236}">
              <a16:creationId xmlns:a16="http://schemas.microsoft.com/office/drawing/2014/main" id="{DDC78457-1B9C-47CA-959B-018E4ABB4726}"/>
            </a:ext>
          </a:extLst>
        </xdr:cNvPr>
        <xdr:cNvSpPr txBox="1"/>
      </xdr:nvSpPr>
      <xdr:spPr>
        <a:xfrm>
          <a:off x="10845966" y="4902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a:extLst>
            <a:ext uri="{FF2B5EF4-FFF2-40B4-BE49-F238E27FC236}">
              <a16:creationId xmlns:a16="http://schemas.microsoft.com/office/drawing/2014/main" id="{7FFF2885-10C6-48B4-B754-DF8A69463378}"/>
            </a:ext>
          </a:extLst>
        </xdr:cNvPr>
        <xdr:cNvSpPr/>
      </xdr:nvSpPr>
      <xdr:spPr>
        <a:xfrm>
          <a:off x="11210925" y="50387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42</xdr:row>
      <xdr:rowOff>30480</xdr:rowOff>
    </xdr:to>
    <xdr:cxnSp macro="">
      <xdr:nvCxnSpPr>
        <xdr:cNvPr id="517" name="直線コネクタ 516">
          <a:extLst>
            <a:ext uri="{FF2B5EF4-FFF2-40B4-BE49-F238E27FC236}">
              <a16:creationId xmlns:a16="http://schemas.microsoft.com/office/drawing/2014/main" id="{6AA07D1E-3664-423C-A4D2-531F8C6F4017}"/>
            </a:ext>
          </a:extLst>
        </xdr:cNvPr>
        <xdr:cNvCxnSpPr/>
      </xdr:nvCxnSpPr>
      <xdr:spPr>
        <a:xfrm flipV="1">
          <a:off x="14696439" y="5502910"/>
          <a:ext cx="0" cy="1325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34307</xdr:rowOff>
    </xdr:from>
    <xdr:ext cx="405111" cy="259045"/>
    <xdr:sp macro="" textlink="">
      <xdr:nvSpPr>
        <xdr:cNvPr id="518" name="【一般廃棄物処理施設】&#10;有形固定資産減価償却率最小値テキスト">
          <a:extLst>
            <a:ext uri="{FF2B5EF4-FFF2-40B4-BE49-F238E27FC236}">
              <a16:creationId xmlns:a16="http://schemas.microsoft.com/office/drawing/2014/main" id="{8C5DB59A-D224-431E-928A-10638C1CCE5B}"/>
            </a:ext>
          </a:extLst>
        </xdr:cNvPr>
        <xdr:cNvSpPr txBox="1"/>
      </xdr:nvSpPr>
      <xdr:spPr>
        <a:xfrm>
          <a:off x="14735175" y="683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30480</xdr:rowOff>
    </xdr:from>
    <xdr:to>
      <xdr:col>86</xdr:col>
      <xdr:colOff>25400</xdr:colOff>
      <xdr:row>42</xdr:row>
      <xdr:rowOff>30480</xdr:rowOff>
    </xdr:to>
    <xdr:cxnSp macro="">
      <xdr:nvCxnSpPr>
        <xdr:cNvPr id="519" name="直線コネクタ 518">
          <a:extLst>
            <a:ext uri="{FF2B5EF4-FFF2-40B4-BE49-F238E27FC236}">
              <a16:creationId xmlns:a16="http://schemas.microsoft.com/office/drawing/2014/main" id="{D864CEFC-F54F-4899-9F79-273D2F40F633}"/>
            </a:ext>
          </a:extLst>
        </xdr:cNvPr>
        <xdr:cNvCxnSpPr/>
      </xdr:nvCxnSpPr>
      <xdr:spPr>
        <a:xfrm>
          <a:off x="14611350" y="68281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405111" cy="259045"/>
    <xdr:sp macro="" textlink="">
      <xdr:nvSpPr>
        <xdr:cNvPr id="520" name="【一般廃棄物処理施設】&#10;有形固定資産減価償却率最大値テキスト">
          <a:extLst>
            <a:ext uri="{FF2B5EF4-FFF2-40B4-BE49-F238E27FC236}">
              <a16:creationId xmlns:a16="http://schemas.microsoft.com/office/drawing/2014/main" id="{E3663F55-6CCE-4A7E-B989-475279F19131}"/>
            </a:ext>
          </a:extLst>
        </xdr:cNvPr>
        <xdr:cNvSpPr txBox="1"/>
      </xdr:nvSpPr>
      <xdr:spPr>
        <a:xfrm>
          <a:off x="14735175" y="528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1" name="直線コネクタ 520">
          <a:extLst>
            <a:ext uri="{FF2B5EF4-FFF2-40B4-BE49-F238E27FC236}">
              <a16:creationId xmlns:a16="http://schemas.microsoft.com/office/drawing/2014/main" id="{2CC85D12-CE0A-4BEC-A890-FA8B9BC3E2ED}"/>
            </a:ext>
          </a:extLst>
        </xdr:cNvPr>
        <xdr:cNvCxnSpPr/>
      </xdr:nvCxnSpPr>
      <xdr:spPr>
        <a:xfrm>
          <a:off x="14611350" y="550291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25417</xdr:rowOff>
    </xdr:from>
    <xdr:ext cx="405111" cy="259045"/>
    <xdr:sp macro="" textlink="">
      <xdr:nvSpPr>
        <xdr:cNvPr id="522" name="【一般廃棄物処理施設】&#10;有形固定資産減価償却率平均値テキスト">
          <a:extLst>
            <a:ext uri="{FF2B5EF4-FFF2-40B4-BE49-F238E27FC236}">
              <a16:creationId xmlns:a16="http://schemas.microsoft.com/office/drawing/2014/main" id="{EE621E4B-5BB6-43CA-BA14-9E502B5299B7}"/>
            </a:ext>
          </a:extLst>
        </xdr:cNvPr>
        <xdr:cNvSpPr txBox="1"/>
      </xdr:nvSpPr>
      <xdr:spPr>
        <a:xfrm>
          <a:off x="14735175" y="6019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xdr:rowOff>
    </xdr:from>
    <xdr:to>
      <xdr:col>85</xdr:col>
      <xdr:colOff>177800</xdr:colOff>
      <xdr:row>38</xdr:row>
      <xdr:rowOff>104140</xdr:rowOff>
    </xdr:to>
    <xdr:sp macro="" textlink="">
      <xdr:nvSpPr>
        <xdr:cNvPr id="523" name="フローチャート: 判断 522">
          <a:extLst>
            <a:ext uri="{FF2B5EF4-FFF2-40B4-BE49-F238E27FC236}">
              <a16:creationId xmlns:a16="http://schemas.microsoft.com/office/drawing/2014/main" id="{A90EE30E-9A96-491C-9603-EBFC66412102}"/>
            </a:ext>
          </a:extLst>
        </xdr:cNvPr>
        <xdr:cNvSpPr/>
      </xdr:nvSpPr>
      <xdr:spPr>
        <a:xfrm>
          <a:off x="14649450" y="61556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34544</xdr:rowOff>
    </xdr:from>
    <xdr:to>
      <xdr:col>81</xdr:col>
      <xdr:colOff>101600</xdr:colOff>
      <xdr:row>38</xdr:row>
      <xdr:rowOff>136144</xdr:rowOff>
    </xdr:to>
    <xdr:sp macro="" textlink="">
      <xdr:nvSpPr>
        <xdr:cNvPr id="524" name="フローチャート: 判断 523">
          <a:extLst>
            <a:ext uri="{FF2B5EF4-FFF2-40B4-BE49-F238E27FC236}">
              <a16:creationId xmlns:a16="http://schemas.microsoft.com/office/drawing/2014/main" id="{35869F17-6465-4629-95AB-166D075D50B0}"/>
            </a:ext>
          </a:extLst>
        </xdr:cNvPr>
        <xdr:cNvSpPr/>
      </xdr:nvSpPr>
      <xdr:spPr>
        <a:xfrm>
          <a:off x="13887450" y="618451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2540</xdr:rowOff>
    </xdr:from>
    <xdr:to>
      <xdr:col>76</xdr:col>
      <xdr:colOff>165100</xdr:colOff>
      <xdr:row>38</xdr:row>
      <xdr:rowOff>104140</xdr:rowOff>
    </xdr:to>
    <xdr:sp macro="" textlink="">
      <xdr:nvSpPr>
        <xdr:cNvPr id="525" name="フローチャート: 判断 524">
          <a:extLst>
            <a:ext uri="{FF2B5EF4-FFF2-40B4-BE49-F238E27FC236}">
              <a16:creationId xmlns:a16="http://schemas.microsoft.com/office/drawing/2014/main" id="{41BA97ED-44F4-450E-AF59-E78CEFA657C5}"/>
            </a:ext>
          </a:extLst>
        </xdr:cNvPr>
        <xdr:cNvSpPr/>
      </xdr:nvSpPr>
      <xdr:spPr>
        <a:xfrm>
          <a:off x="13096875" y="615569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55118</xdr:rowOff>
    </xdr:from>
    <xdr:to>
      <xdr:col>72</xdr:col>
      <xdr:colOff>38100</xdr:colOff>
      <xdr:row>37</xdr:row>
      <xdr:rowOff>156718</xdr:rowOff>
    </xdr:to>
    <xdr:sp macro="" textlink="">
      <xdr:nvSpPr>
        <xdr:cNvPr id="526" name="フローチャート: 判断 525">
          <a:extLst>
            <a:ext uri="{FF2B5EF4-FFF2-40B4-BE49-F238E27FC236}">
              <a16:creationId xmlns:a16="http://schemas.microsoft.com/office/drawing/2014/main" id="{F09B6430-432C-4559-A9FB-8087CB84526A}"/>
            </a:ext>
          </a:extLst>
        </xdr:cNvPr>
        <xdr:cNvSpPr/>
      </xdr:nvSpPr>
      <xdr:spPr>
        <a:xfrm>
          <a:off x="12296775" y="604634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139700</xdr:rowOff>
    </xdr:from>
    <xdr:to>
      <xdr:col>67</xdr:col>
      <xdr:colOff>101600</xdr:colOff>
      <xdr:row>37</xdr:row>
      <xdr:rowOff>69850</xdr:rowOff>
    </xdr:to>
    <xdr:sp macro="" textlink="">
      <xdr:nvSpPr>
        <xdr:cNvPr id="527" name="フローチャート: 判断 526">
          <a:extLst>
            <a:ext uri="{FF2B5EF4-FFF2-40B4-BE49-F238E27FC236}">
              <a16:creationId xmlns:a16="http://schemas.microsoft.com/office/drawing/2014/main" id="{FF7C3A60-79EC-4178-B1D1-DE373CDF9DC1}"/>
            </a:ext>
          </a:extLst>
        </xdr:cNvPr>
        <xdr:cNvSpPr/>
      </xdr:nvSpPr>
      <xdr:spPr>
        <a:xfrm>
          <a:off x="11487150" y="59721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8A78C4B-5753-4A74-AA5E-ABCBEBCA8055}"/>
            </a:ext>
          </a:extLst>
        </xdr:cNvPr>
        <xdr:cNvSpPr txBox="1"/>
      </xdr:nvSpPr>
      <xdr:spPr>
        <a:xfrm>
          <a:off x="14525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B45B624A-BC95-4226-A4C7-6E16C89FC578}"/>
            </a:ext>
          </a:extLst>
        </xdr:cNvPr>
        <xdr:cNvSpPr txBox="1"/>
      </xdr:nvSpPr>
      <xdr:spPr>
        <a:xfrm>
          <a:off x="137636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DBAB32F7-F4C6-4282-82C5-CD8D8987F765}"/>
            </a:ext>
          </a:extLst>
        </xdr:cNvPr>
        <xdr:cNvSpPr txBox="1"/>
      </xdr:nvSpPr>
      <xdr:spPr>
        <a:xfrm>
          <a:off x="129730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5B5F30EB-C1B8-48DC-9C2D-2A7DB42F8593}"/>
            </a:ext>
          </a:extLst>
        </xdr:cNvPr>
        <xdr:cNvSpPr txBox="1"/>
      </xdr:nvSpPr>
      <xdr:spPr>
        <a:xfrm>
          <a:off x="12172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ACA680BB-DCA6-4AB3-9B93-B6B3D4929A51}"/>
            </a:ext>
          </a:extLst>
        </xdr:cNvPr>
        <xdr:cNvSpPr txBox="1"/>
      </xdr:nvSpPr>
      <xdr:spPr>
        <a:xfrm>
          <a:off x="11363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164846</xdr:rowOff>
    </xdr:from>
    <xdr:to>
      <xdr:col>85</xdr:col>
      <xdr:colOff>177800</xdr:colOff>
      <xdr:row>40</xdr:row>
      <xdr:rowOff>94996</xdr:rowOff>
    </xdr:to>
    <xdr:sp macro="" textlink="">
      <xdr:nvSpPr>
        <xdr:cNvPr id="533" name="楕円 532">
          <a:extLst>
            <a:ext uri="{FF2B5EF4-FFF2-40B4-BE49-F238E27FC236}">
              <a16:creationId xmlns:a16="http://schemas.microsoft.com/office/drawing/2014/main" id="{DA0EFF19-C4B8-41EE-B90C-399FEFC8D3E4}"/>
            </a:ext>
          </a:extLst>
        </xdr:cNvPr>
        <xdr:cNvSpPr/>
      </xdr:nvSpPr>
      <xdr:spPr>
        <a:xfrm>
          <a:off x="14649450" y="647674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143273</xdr:rowOff>
    </xdr:from>
    <xdr:ext cx="405111" cy="259045"/>
    <xdr:sp macro="" textlink="">
      <xdr:nvSpPr>
        <xdr:cNvPr id="534" name="【一般廃棄物処理施設】&#10;有形固定資産減価償却率該当値テキスト">
          <a:extLst>
            <a:ext uri="{FF2B5EF4-FFF2-40B4-BE49-F238E27FC236}">
              <a16:creationId xmlns:a16="http://schemas.microsoft.com/office/drawing/2014/main" id="{9ABE2EBB-CCA6-4510-B277-4F9C01981B81}"/>
            </a:ext>
          </a:extLst>
        </xdr:cNvPr>
        <xdr:cNvSpPr txBox="1"/>
      </xdr:nvSpPr>
      <xdr:spPr>
        <a:xfrm>
          <a:off x="14735175"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535" name="楕円 534">
          <a:extLst>
            <a:ext uri="{FF2B5EF4-FFF2-40B4-BE49-F238E27FC236}">
              <a16:creationId xmlns:a16="http://schemas.microsoft.com/office/drawing/2014/main" id="{B09D5717-756D-49D4-98C4-982890474F15}"/>
            </a:ext>
          </a:extLst>
        </xdr:cNvPr>
        <xdr:cNvSpPr/>
      </xdr:nvSpPr>
      <xdr:spPr>
        <a:xfrm>
          <a:off x="13887450" y="63747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110490</xdr:rowOff>
    </xdr:from>
    <xdr:to>
      <xdr:col>85</xdr:col>
      <xdr:colOff>127000</xdr:colOff>
      <xdr:row>40</xdr:row>
      <xdr:rowOff>44196</xdr:rowOff>
    </xdr:to>
    <xdr:cxnSp macro="">
      <xdr:nvCxnSpPr>
        <xdr:cNvPr id="536" name="直線コネクタ 535">
          <a:extLst>
            <a:ext uri="{FF2B5EF4-FFF2-40B4-BE49-F238E27FC236}">
              <a16:creationId xmlns:a16="http://schemas.microsoft.com/office/drawing/2014/main" id="{5BC60328-8444-460D-A905-087560BC76AF}"/>
            </a:ext>
          </a:extLst>
        </xdr:cNvPr>
        <xdr:cNvCxnSpPr/>
      </xdr:nvCxnSpPr>
      <xdr:spPr>
        <a:xfrm>
          <a:off x="13935075" y="6422390"/>
          <a:ext cx="762000" cy="10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125984</xdr:rowOff>
    </xdr:from>
    <xdr:to>
      <xdr:col>76</xdr:col>
      <xdr:colOff>165100</xdr:colOff>
      <xdr:row>39</xdr:row>
      <xdr:rowOff>56134</xdr:rowOff>
    </xdr:to>
    <xdr:sp macro="" textlink="">
      <xdr:nvSpPr>
        <xdr:cNvPr id="537" name="楕円 536">
          <a:extLst>
            <a:ext uri="{FF2B5EF4-FFF2-40B4-BE49-F238E27FC236}">
              <a16:creationId xmlns:a16="http://schemas.microsoft.com/office/drawing/2014/main" id="{2D1100C9-8862-487E-8184-F55FB47AA0EE}"/>
            </a:ext>
          </a:extLst>
        </xdr:cNvPr>
        <xdr:cNvSpPr/>
      </xdr:nvSpPr>
      <xdr:spPr>
        <a:xfrm>
          <a:off x="13096875" y="627595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xdr:rowOff>
    </xdr:from>
    <xdr:to>
      <xdr:col>81</xdr:col>
      <xdr:colOff>50800</xdr:colOff>
      <xdr:row>39</xdr:row>
      <xdr:rowOff>110490</xdr:rowOff>
    </xdr:to>
    <xdr:cxnSp macro="">
      <xdr:nvCxnSpPr>
        <xdr:cNvPr id="538" name="直線コネクタ 537">
          <a:extLst>
            <a:ext uri="{FF2B5EF4-FFF2-40B4-BE49-F238E27FC236}">
              <a16:creationId xmlns:a16="http://schemas.microsoft.com/office/drawing/2014/main" id="{554476CB-3976-476F-B27B-1955C777E87C}"/>
            </a:ext>
          </a:extLst>
        </xdr:cNvPr>
        <xdr:cNvCxnSpPr/>
      </xdr:nvCxnSpPr>
      <xdr:spPr>
        <a:xfrm>
          <a:off x="13144500" y="6323584"/>
          <a:ext cx="790575" cy="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29972</xdr:rowOff>
    </xdr:from>
    <xdr:to>
      <xdr:col>72</xdr:col>
      <xdr:colOff>38100</xdr:colOff>
      <xdr:row>38</xdr:row>
      <xdr:rowOff>131572</xdr:rowOff>
    </xdr:to>
    <xdr:sp macro="" textlink="">
      <xdr:nvSpPr>
        <xdr:cNvPr id="539" name="楕円 538">
          <a:extLst>
            <a:ext uri="{FF2B5EF4-FFF2-40B4-BE49-F238E27FC236}">
              <a16:creationId xmlns:a16="http://schemas.microsoft.com/office/drawing/2014/main" id="{7310D07F-3C3D-4C4D-A0DD-4CB8DE72D747}"/>
            </a:ext>
          </a:extLst>
        </xdr:cNvPr>
        <xdr:cNvSpPr/>
      </xdr:nvSpPr>
      <xdr:spPr>
        <a:xfrm>
          <a:off x="12296775" y="617994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80772</xdr:rowOff>
    </xdr:from>
    <xdr:to>
      <xdr:col>76</xdr:col>
      <xdr:colOff>114300</xdr:colOff>
      <xdr:row>39</xdr:row>
      <xdr:rowOff>5334</xdr:rowOff>
    </xdr:to>
    <xdr:cxnSp macro="">
      <xdr:nvCxnSpPr>
        <xdr:cNvPr id="540" name="直線コネクタ 539">
          <a:extLst>
            <a:ext uri="{FF2B5EF4-FFF2-40B4-BE49-F238E27FC236}">
              <a16:creationId xmlns:a16="http://schemas.microsoft.com/office/drawing/2014/main" id="{C815E68D-F2A0-4B1D-A7E5-808A97EC1571}"/>
            </a:ext>
          </a:extLst>
        </xdr:cNvPr>
        <xdr:cNvCxnSpPr/>
      </xdr:nvCxnSpPr>
      <xdr:spPr>
        <a:xfrm>
          <a:off x="12344400" y="6237097"/>
          <a:ext cx="800100" cy="8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16256</xdr:rowOff>
    </xdr:from>
    <xdr:to>
      <xdr:col>67</xdr:col>
      <xdr:colOff>101600</xdr:colOff>
      <xdr:row>38</xdr:row>
      <xdr:rowOff>117856</xdr:rowOff>
    </xdr:to>
    <xdr:sp macro="" textlink="">
      <xdr:nvSpPr>
        <xdr:cNvPr id="541" name="楕円 540">
          <a:extLst>
            <a:ext uri="{FF2B5EF4-FFF2-40B4-BE49-F238E27FC236}">
              <a16:creationId xmlns:a16="http://schemas.microsoft.com/office/drawing/2014/main" id="{22943CAC-108F-4DB6-A377-09AA505CC646}"/>
            </a:ext>
          </a:extLst>
        </xdr:cNvPr>
        <xdr:cNvSpPr/>
      </xdr:nvSpPr>
      <xdr:spPr>
        <a:xfrm>
          <a:off x="11487150" y="616940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67056</xdr:rowOff>
    </xdr:from>
    <xdr:to>
      <xdr:col>71</xdr:col>
      <xdr:colOff>177800</xdr:colOff>
      <xdr:row>38</xdr:row>
      <xdr:rowOff>80772</xdr:rowOff>
    </xdr:to>
    <xdr:cxnSp macro="">
      <xdr:nvCxnSpPr>
        <xdr:cNvPr id="542" name="直線コネクタ 541">
          <a:extLst>
            <a:ext uri="{FF2B5EF4-FFF2-40B4-BE49-F238E27FC236}">
              <a16:creationId xmlns:a16="http://schemas.microsoft.com/office/drawing/2014/main" id="{ADC25FAF-0115-480C-85EA-197B3659AE84}"/>
            </a:ext>
          </a:extLst>
        </xdr:cNvPr>
        <xdr:cNvCxnSpPr/>
      </xdr:nvCxnSpPr>
      <xdr:spPr>
        <a:xfrm>
          <a:off x="11534775" y="6217031"/>
          <a:ext cx="809625"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152671</xdr:rowOff>
    </xdr:from>
    <xdr:ext cx="405111" cy="259045"/>
    <xdr:sp macro="" textlink="">
      <xdr:nvSpPr>
        <xdr:cNvPr id="543" name="n_1aveValue【一般廃棄物処理施設】&#10;有形固定資産減価償却率">
          <a:extLst>
            <a:ext uri="{FF2B5EF4-FFF2-40B4-BE49-F238E27FC236}">
              <a16:creationId xmlns:a16="http://schemas.microsoft.com/office/drawing/2014/main" id="{B93AE17A-C0CC-4075-8696-BA72DD758AF9}"/>
            </a:ext>
          </a:extLst>
        </xdr:cNvPr>
        <xdr:cNvSpPr txBox="1"/>
      </xdr:nvSpPr>
      <xdr:spPr>
        <a:xfrm>
          <a:off x="13745219"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120667</xdr:rowOff>
    </xdr:from>
    <xdr:ext cx="405111" cy="259045"/>
    <xdr:sp macro="" textlink="">
      <xdr:nvSpPr>
        <xdr:cNvPr id="544" name="n_2aveValue【一般廃棄物処理施設】&#10;有形固定資産減価償却率">
          <a:extLst>
            <a:ext uri="{FF2B5EF4-FFF2-40B4-BE49-F238E27FC236}">
              <a16:creationId xmlns:a16="http://schemas.microsoft.com/office/drawing/2014/main" id="{9BD382C1-F32B-4FF4-9981-54BF7DD6A223}"/>
            </a:ext>
          </a:extLst>
        </xdr:cNvPr>
        <xdr:cNvSpPr txBox="1"/>
      </xdr:nvSpPr>
      <xdr:spPr>
        <a:xfrm>
          <a:off x="12964169" y="5953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1795</xdr:rowOff>
    </xdr:from>
    <xdr:ext cx="405111" cy="259045"/>
    <xdr:sp macro="" textlink="">
      <xdr:nvSpPr>
        <xdr:cNvPr id="545" name="n_3aveValue【一般廃棄物処理施設】&#10;有形固定資産減価償却率">
          <a:extLst>
            <a:ext uri="{FF2B5EF4-FFF2-40B4-BE49-F238E27FC236}">
              <a16:creationId xmlns:a16="http://schemas.microsoft.com/office/drawing/2014/main" id="{E838B6FE-1886-4A78-B669-FBB4924BC810}"/>
            </a:ext>
          </a:extLst>
        </xdr:cNvPr>
        <xdr:cNvSpPr txBox="1"/>
      </xdr:nvSpPr>
      <xdr:spPr>
        <a:xfrm>
          <a:off x="12164069"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86377</xdr:rowOff>
    </xdr:from>
    <xdr:ext cx="405111" cy="259045"/>
    <xdr:sp macro="" textlink="">
      <xdr:nvSpPr>
        <xdr:cNvPr id="546" name="n_4aveValue【一般廃棄物処理施設】&#10;有形固定資産減価償却率">
          <a:extLst>
            <a:ext uri="{FF2B5EF4-FFF2-40B4-BE49-F238E27FC236}">
              <a16:creationId xmlns:a16="http://schemas.microsoft.com/office/drawing/2014/main" id="{E8E8A484-08EA-4A48-9228-A1BDCC503B95}"/>
            </a:ext>
          </a:extLst>
        </xdr:cNvPr>
        <xdr:cNvSpPr txBox="1"/>
      </xdr:nvSpPr>
      <xdr:spPr>
        <a:xfrm>
          <a:off x="11354444" y="575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152417</xdr:rowOff>
    </xdr:from>
    <xdr:ext cx="405111" cy="259045"/>
    <xdr:sp macro="" textlink="">
      <xdr:nvSpPr>
        <xdr:cNvPr id="547" name="n_1mainValue【一般廃棄物処理施設】&#10;有形固定資産減価償却率">
          <a:extLst>
            <a:ext uri="{FF2B5EF4-FFF2-40B4-BE49-F238E27FC236}">
              <a16:creationId xmlns:a16="http://schemas.microsoft.com/office/drawing/2014/main" id="{1A777340-AA01-4155-A032-FA70987D311C}"/>
            </a:ext>
          </a:extLst>
        </xdr:cNvPr>
        <xdr:cNvSpPr txBox="1"/>
      </xdr:nvSpPr>
      <xdr:spPr>
        <a:xfrm>
          <a:off x="13745219"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47261</xdr:rowOff>
    </xdr:from>
    <xdr:ext cx="405111" cy="259045"/>
    <xdr:sp macro="" textlink="">
      <xdr:nvSpPr>
        <xdr:cNvPr id="548" name="n_2mainValue【一般廃棄物処理施設】&#10;有形固定資産減価償却率">
          <a:extLst>
            <a:ext uri="{FF2B5EF4-FFF2-40B4-BE49-F238E27FC236}">
              <a16:creationId xmlns:a16="http://schemas.microsoft.com/office/drawing/2014/main" id="{01E370F1-BED3-47A6-9C6D-50AC01621DED}"/>
            </a:ext>
          </a:extLst>
        </xdr:cNvPr>
        <xdr:cNvSpPr txBox="1"/>
      </xdr:nvSpPr>
      <xdr:spPr>
        <a:xfrm>
          <a:off x="12964169" y="6365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122699</xdr:rowOff>
    </xdr:from>
    <xdr:ext cx="405111" cy="259045"/>
    <xdr:sp macro="" textlink="">
      <xdr:nvSpPr>
        <xdr:cNvPr id="549" name="n_3mainValue【一般廃棄物処理施設】&#10;有形固定資産減価償却率">
          <a:extLst>
            <a:ext uri="{FF2B5EF4-FFF2-40B4-BE49-F238E27FC236}">
              <a16:creationId xmlns:a16="http://schemas.microsoft.com/office/drawing/2014/main" id="{89E41D5C-FECA-40AD-B6BD-220D949BE1F1}"/>
            </a:ext>
          </a:extLst>
        </xdr:cNvPr>
        <xdr:cNvSpPr txBox="1"/>
      </xdr:nvSpPr>
      <xdr:spPr>
        <a:xfrm>
          <a:off x="12164069" y="627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108983</xdr:rowOff>
    </xdr:from>
    <xdr:ext cx="405111" cy="259045"/>
    <xdr:sp macro="" textlink="">
      <xdr:nvSpPr>
        <xdr:cNvPr id="550" name="n_4mainValue【一般廃棄物処理施設】&#10;有形固定資産減価償却率">
          <a:extLst>
            <a:ext uri="{FF2B5EF4-FFF2-40B4-BE49-F238E27FC236}">
              <a16:creationId xmlns:a16="http://schemas.microsoft.com/office/drawing/2014/main" id="{D99E201E-8A76-4FDE-8759-1EBF37225505}"/>
            </a:ext>
          </a:extLst>
        </xdr:cNvPr>
        <xdr:cNvSpPr txBox="1"/>
      </xdr:nvSpPr>
      <xdr:spPr>
        <a:xfrm>
          <a:off x="11354444" y="6258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a:extLst>
            <a:ext uri="{FF2B5EF4-FFF2-40B4-BE49-F238E27FC236}">
              <a16:creationId xmlns:a16="http://schemas.microsoft.com/office/drawing/2014/main" id="{9D8C4D88-1667-4181-B41E-07A0457003C2}"/>
            </a:ext>
          </a:extLst>
        </xdr:cNvPr>
        <xdr:cNvSpPr/>
      </xdr:nvSpPr>
      <xdr:spPr>
        <a:xfrm>
          <a:off x="16459200" y="39624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a:extLst>
            <a:ext uri="{FF2B5EF4-FFF2-40B4-BE49-F238E27FC236}">
              <a16:creationId xmlns:a16="http://schemas.microsoft.com/office/drawing/2014/main" id="{635BA82E-27E3-49C3-B8A6-E6529F68F2ED}"/>
            </a:ext>
          </a:extLst>
        </xdr:cNvPr>
        <xdr:cNvSpPr/>
      </xdr:nvSpPr>
      <xdr:spPr>
        <a:xfrm>
          <a:off x="16583025"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a:extLst>
            <a:ext uri="{FF2B5EF4-FFF2-40B4-BE49-F238E27FC236}">
              <a16:creationId xmlns:a16="http://schemas.microsoft.com/office/drawing/2014/main" id="{3B991AA5-A286-4B6A-A961-9F705F62AEF3}"/>
            </a:ext>
          </a:extLst>
        </xdr:cNvPr>
        <xdr:cNvSpPr/>
      </xdr:nvSpPr>
      <xdr:spPr>
        <a:xfrm>
          <a:off x="16583025"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a:extLst>
            <a:ext uri="{FF2B5EF4-FFF2-40B4-BE49-F238E27FC236}">
              <a16:creationId xmlns:a16="http://schemas.microsoft.com/office/drawing/2014/main" id="{5EEC1CD8-30B0-4DE0-95AC-6053942850C6}"/>
            </a:ext>
          </a:extLst>
        </xdr:cNvPr>
        <xdr:cNvSpPr/>
      </xdr:nvSpPr>
      <xdr:spPr>
        <a:xfrm>
          <a:off x="174879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a:extLst>
            <a:ext uri="{FF2B5EF4-FFF2-40B4-BE49-F238E27FC236}">
              <a16:creationId xmlns:a16="http://schemas.microsoft.com/office/drawing/2014/main" id="{72348CA0-7365-44D4-B63A-32435D4486FE}"/>
            </a:ext>
          </a:extLst>
        </xdr:cNvPr>
        <xdr:cNvSpPr/>
      </xdr:nvSpPr>
      <xdr:spPr>
        <a:xfrm>
          <a:off x="174879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a:extLst>
            <a:ext uri="{FF2B5EF4-FFF2-40B4-BE49-F238E27FC236}">
              <a16:creationId xmlns:a16="http://schemas.microsoft.com/office/drawing/2014/main" id="{0C5C7D2E-D9B7-47D0-A0BC-3B8CA8A01B64}"/>
            </a:ext>
          </a:extLst>
        </xdr:cNvPr>
        <xdr:cNvSpPr/>
      </xdr:nvSpPr>
      <xdr:spPr>
        <a:xfrm>
          <a:off x="18516600" y="4581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a:extLst>
            <a:ext uri="{FF2B5EF4-FFF2-40B4-BE49-F238E27FC236}">
              <a16:creationId xmlns:a16="http://schemas.microsoft.com/office/drawing/2014/main" id="{DCAB9EA3-7D7F-4B51-8C8C-ABA5B6890916}"/>
            </a:ext>
          </a:extLst>
        </xdr:cNvPr>
        <xdr:cNvSpPr/>
      </xdr:nvSpPr>
      <xdr:spPr>
        <a:xfrm>
          <a:off x="18516600" y="4781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a:extLst>
            <a:ext uri="{FF2B5EF4-FFF2-40B4-BE49-F238E27FC236}">
              <a16:creationId xmlns:a16="http://schemas.microsoft.com/office/drawing/2014/main" id="{322DB487-6F55-46BE-89C7-95E12E449FF3}"/>
            </a:ext>
          </a:extLst>
        </xdr:cNvPr>
        <xdr:cNvSpPr/>
      </xdr:nvSpPr>
      <xdr:spPr>
        <a:xfrm>
          <a:off x="16459200" y="50387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a:extLst>
            <a:ext uri="{FF2B5EF4-FFF2-40B4-BE49-F238E27FC236}">
              <a16:creationId xmlns:a16="http://schemas.microsoft.com/office/drawing/2014/main" id="{87E93E13-EB13-47FF-9C75-469AAA45B66A}"/>
            </a:ext>
          </a:extLst>
        </xdr:cNvPr>
        <xdr:cNvSpPr txBox="1"/>
      </xdr:nvSpPr>
      <xdr:spPr>
        <a:xfrm>
          <a:off x="16440150" y="485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a:extLst>
            <a:ext uri="{FF2B5EF4-FFF2-40B4-BE49-F238E27FC236}">
              <a16:creationId xmlns:a16="http://schemas.microsoft.com/office/drawing/2014/main" id="{D0292618-3DAE-4B8F-8649-4D81B04E4E71}"/>
            </a:ext>
          </a:extLst>
        </xdr:cNvPr>
        <xdr:cNvCxnSpPr/>
      </xdr:nvCxnSpPr>
      <xdr:spPr>
        <a:xfrm>
          <a:off x="16459200" y="720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61" name="テキスト ボックス 560">
          <a:extLst>
            <a:ext uri="{FF2B5EF4-FFF2-40B4-BE49-F238E27FC236}">
              <a16:creationId xmlns:a16="http://schemas.microsoft.com/office/drawing/2014/main" id="{2943341F-15E4-4807-8B6B-712E62601838}"/>
            </a:ext>
          </a:extLst>
        </xdr:cNvPr>
        <xdr:cNvSpPr txBox="1"/>
      </xdr:nvSpPr>
      <xdr:spPr>
        <a:xfrm>
          <a:off x="16248514" y="7065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92528</xdr:rowOff>
    </xdr:from>
    <xdr:to>
      <xdr:col>120</xdr:col>
      <xdr:colOff>114300</xdr:colOff>
      <xdr:row>42</xdr:row>
      <xdr:rowOff>92528</xdr:rowOff>
    </xdr:to>
    <xdr:cxnSp macro="">
      <xdr:nvCxnSpPr>
        <xdr:cNvPr id="562" name="直線コネクタ 561">
          <a:extLst>
            <a:ext uri="{FF2B5EF4-FFF2-40B4-BE49-F238E27FC236}">
              <a16:creationId xmlns:a16="http://schemas.microsoft.com/office/drawing/2014/main" id="{C7378B96-E1BF-4577-BD58-E77E698918DC}"/>
            </a:ext>
          </a:extLst>
        </xdr:cNvPr>
        <xdr:cNvCxnSpPr/>
      </xdr:nvCxnSpPr>
      <xdr:spPr>
        <a:xfrm>
          <a:off x="16459200" y="689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121755</xdr:rowOff>
    </xdr:from>
    <xdr:ext cx="531299" cy="259045"/>
    <xdr:sp macro="" textlink="">
      <xdr:nvSpPr>
        <xdr:cNvPr id="563" name="テキスト ボックス 562">
          <a:extLst>
            <a:ext uri="{FF2B5EF4-FFF2-40B4-BE49-F238E27FC236}">
              <a16:creationId xmlns:a16="http://schemas.microsoft.com/office/drawing/2014/main" id="{CC591C4D-BA52-4574-8BEB-F03D423B3162}"/>
            </a:ext>
          </a:extLst>
        </xdr:cNvPr>
        <xdr:cNvSpPr txBox="1"/>
      </xdr:nvSpPr>
      <xdr:spPr>
        <a:xfrm>
          <a:off x="15985051" y="67638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4" name="直線コネクタ 563">
          <a:extLst>
            <a:ext uri="{FF2B5EF4-FFF2-40B4-BE49-F238E27FC236}">
              <a16:creationId xmlns:a16="http://schemas.microsoft.com/office/drawing/2014/main" id="{C06A79DE-1954-4683-A23E-B775182261E0}"/>
            </a:ext>
          </a:extLst>
        </xdr:cNvPr>
        <xdr:cNvCxnSpPr/>
      </xdr:nvCxnSpPr>
      <xdr:spPr>
        <a:xfrm>
          <a:off x="16459200" y="658268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5" name="テキスト ボックス 564">
          <a:extLst>
            <a:ext uri="{FF2B5EF4-FFF2-40B4-BE49-F238E27FC236}">
              <a16:creationId xmlns:a16="http://schemas.microsoft.com/office/drawing/2014/main" id="{F810BFE0-C02B-44F2-8A7F-04E9874A5C6E}"/>
            </a:ext>
          </a:extLst>
        </xdr:cNvPr>
        <xdr:cNvSpPr txBox="1"/>
      </xdr:nvSpPr>
      <xdr:spPr>
        <a:xfrm>
          <a:off x="15985051" y="64563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6" name="直線コネクタ 565">
          <a:extLst>
            <a:ext uri="{FF2B5EF4-FFF2-40B4-BE49-F238E27FC236}">
              <a16:creationId xmlns:a16="http://schemas.microsoft.com/office/drawing/2014/main" id="{30298E85-0C1F-49F9-BAE1-D8D6E3EF2770}"/>
            </a:ext>
          </a:extLst>
        </xdr:cNvPr>
        <xdr:cNvCxnSpPr/>
      </xdr:nvCxnSpPr>
      <xdr:spPr>
        <a:xfrm>
          <a:off x="16459200" y="627516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7" name="テキスト ボックス 566">
          <a:extLst>
            <a:ext uri="{FF2B5EF4-FFF2-40B4-BE49-F238E27FC236}">
              <a16:creationId xmlns:a16="http://schemas.microsoft.com/office/drawing/2014/main" id="{B251837F-812E-4EE2-9C05-A7C08FEBEC8A}"/>
            </a:ext>
          </a:extLst>
        </xdr:cNvPr>
        <xdr:cNvSpPr txBox="1"/>
      </xdr:nvSpPr>
      <xdr:spPr>
        <a:xfrm>
          <a:off x="15985051" y="61456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8" name="直線コネクタ 567">
          <a:extLst>
            <a:ext uri="{FF2B5EF4-FFF2-40B4-BE49-F238E27FC236}">
              <a16:creationId xmlns:a16="http://schemas.microsoft.com/office/drawing/2014/main" id="{64BECE61-A67D-4455-BDF6-6DD1CCB36606}"/>
            </a:ext>
          </a:extLst>
        </xdr:cNvPr>
        <xdr:cNvCxnSpPr/>
      </xdr:nvCxnSpPr>
      <xdr:spPr>
        <a:xfrm>
          <a:off x="16459200" y="597398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9" name="テキスト ボックス 568">
          <a:extLst>
            <a:ext uri="{FF2B5EF4-FFF2-40B4-BE49-F238E27FC236}">
              <a16:creationId xmlns:a16="http://schemas.microsoft.com/office/drawing/2014/main" id="{2B9419AE-DB65-411A-B7E5-BB630E20215C}"/>
            </a:ext>
          </a:extLst>
        </xdr:cNvPr>
        <xdr:cNvSpPr txBox="1"/>
      </xdr:nvSpPr>
      <xdr:spPr>
        <a:xfrm>
          <a:off x="15985051" y="58285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0" name="直線コネクタ 569">
          <a:extLst>
            <a:ext uri="{FF2B5EF4-FFF2-40B4-BE49-F238E27FC236}">
              <a16:creationId xmlns:a16="http://schemas.microsoft.com/office/drawing/2014/main" id="{B72384B6-61D1-43E3-8D85-12DABAB0455F}"/>
            </a:ext>
          </a:extLst>
        </xdr:cNvPr>
        <xdr:cNvCxnSpPr/>
      </xdr:nvCxnSpPr>
      <xdr:spPr>
        <a:xfrm>
          <a:off x="16459200" y="56664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1" name="テキスト ボックス 570">
          <a:extLst>
            <a:ext uri="{FF2B5EF4-FFF2-40B4-BE49-F238E27FC236}">
              <a16:creationId xmlns:a16="http://schemas.microsoft.com/office/drawing/2014/main" id="{1476B80B-704A-4CCE-818B-75938B2D544B}"/>
            </a:ext>
          </a:extLst>
        </xdr:cNvPr>
        <xdr:cNvSpPr txBox="1"/>
      </xdr:nvSpPr>
      <xdr:spPr>
        <a:xfrm>
          <a:off x="15936806" y="551789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2" name="直線コネクタ 571">
          <a:extLst>
            <a:ext uri="{FF2B5EF4-FFF2-40B4-BE49-F238E27FC236}">
              <a16:creationId xmlns:a16="http://schemas.microsoft.com/office/drawing/2014/main" id="{12BCB7C4-C370-4026-8F79-5F4D94D47F33}"/>
            </a:ext>
          </a:extLst>
        </xdr:cNvPr>
        <xdr:cNvCxnSpPr/>
      </xdr:nvCxnSpPr>
      <xdr:spPr>
        <a:xfrm>
          <a:off x="16459200" y="534624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3" name="テキスト ボックス 572">
          <a:extLst>
            <a:ext uri="{FF2B5EF4-FFF2-40B4-BE49-F238E27FC236}">
              <a16:creationId xmlns:a16="http://schemas.microsoft.com/office/drawing/2014/main" id="{09721CB7-6C8A-4147-A68F-9AF10CA69FA3}"/>
            </a:ext>
          </a:extLst>
        </xdr:cNvPr>
        <xdr:cNvSpPr txBox="1"/>
      </xdr:nvSpPr>
      <xdr:spPr>
        <a:xfrm>
          <a:off x="15936806" y="52103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a:extLst>
            <a:ext uri="{FF2B5EF4-FFF2-40B4-BE49-F238E27FC236}">
              <a16:creationId xmlns:a16="http://schemas.microsoft.com/office/drawing/2014/main" id="{053642FF-D594-4D2A-9951-4A4109F7D59A}"/>
            </a:ext>
          </a:extLst>
        </xdr:cNvPr>
        <xdr:cNvCxnSpPr/>
      </xdr:nvCxnSpPr>
      <xdr:spPr>
        <a:xfrm>
          <a:off x="16459200" y="5038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a:extLst>
            <a:ext uri="{FF2B5EF4-FFF2-40B4-BE49-F238E27FC236}">
              <a16:creationId xmlns:a16="http://schemas.microsoft.com/office/drawing/2014/main" id="{A71F598E-7D50-4AA2-B388-274AD02C3584}"/>
            </a:ext>
          </a:extLst>
        </xdr:cNvPr>
        <xdr:cNvSpPr txBox="1"/>
      </xdr:nvSpPr>
      <xdr:spPr>
        <a:xfrm>
          <a:off x="15936806" y="49028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a:extLst>
            <a:ext uri="{FF2B5EF4-FFF2-40B4-BE49-F238E27FC236}">
              <a16:creationId xmlns:a16="http://schemas.microsoft.com/office/drawing/2014/main" id="{8898E122-76BC-427C-B365-9BCD20E9FE79}"/>
            </a:ext>
          </a:extLst>
        </xdr:cNvPr>
        <xdr:cNvSpPr/>
      </xdr:nvSpPr>
      <xdr:spPr>
        <a:xfrm>
          <a:off x="16459200" y="50387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170432</xdr:rowOff>
    </xdr:from>
    <xdr:to>
      <xdr:col>116</xdr:col>
      <xdr:colOff>62864</xdr:colOff>
      <xdr:row>42</xdr:row>
      <xdr:rowOff>82323</xdr:rowOff>
    </xdr:to>
    <xdr:cxnSp macro="">
      <xdr:nvCxnSpPr>
        <xdr:cNvPr id="577" name="直線コネクタ 576">
          <a:extLst>
            <a:ext uri="{FF2B5EF4-FFF2-40B4-BE49-F238E27FC236}">
              <a16:creationId xmlns:a16="http://schemas.microsoft.com/office/drawing/2014/main" id="{957CAD51-ADA5-4BF7-B31A-82E05C93A0EB}"/>
            </a:ext>
          </a:extLst>
        </xdr:cNvPr>
        <xdr:cNvCxnSpPr/>
      </xdr:nvCxnSpPr>
      <xdr:spPr>
        <a:xfrm flipV="1">
          <a:off x="19954239" y="5504432"/>
          <a:ext cx="0" cy="1381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86150</xdr:rowOff>
    </xdr:from>
    <xdr:ext cx="534377" cy="259045"/>
    <xdr:sp macro="" textlink="">
      <xdr:nvSpPr>
        <xdr:cNvPr id="578" name="【一般廃棄物処理施設】&#10;一人当たり有形固定資産（償却資産）額最小値テキスト">
          <a:extLst>
            <a:ext uri="{FF2B5EF4-FFF2-40B4-BE49-F238E27FC236}">
              <a16:creationId xmlns:a16="http://schemas.microsoft.com/office/drawing/2014/main" id="{3DF2034D-7A0B-4E8C-9E6B-305375D7AF29}"/>
            </a:ext>
          </a:extLst>
        </xdr:cNvPr>
        <xdr:cNvSpPr txBox="1"/>
      </xdr:nvSpPr>
      <xdr:spPr>
        <a:xfrm>
          <a:off x="19992975" y="68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82323</xdr:rowOff>
    </xdr:from>
    <xdr:to>
      <xdr:col>116</xdr:col>
      <xdr:colOff>152400</xdr:colOff>
      <xdr:row>42</xdr:row>
      <xdr:rowOff>82323</xdr:rowOff>
    </xdr:to>
    <xdr:cxnSp macro="">
      <xdr:nvCxnSpPr>
        <xdr:cNvPr id="579" name="直線コネクタ 578">
          <a:extLst>
            <a:ext uri="{FF2B5EF4-FFF2-40B4-BE49-F238E27FC236}">
              <a16:creationId xmlns:a16="http://schemas.microsoft.com/office/drawing/2014/main" id="{243C47C6-DE53-44D1-832B-F01042BD5576}"/>
            </a:ext>
          </a:extLst>
        </xdr:cNvPr>
        <xdr:cNvCxnSpPr/>
      </xdr:nvCxnSpPr>
      <xdr:spPr>
        <a:xfrm>
          <a:off x="19878675" y="68863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117109</xdr:rowOff>
    </xdr:from>
    <xdr:ext cx="599010" cy="259045"/>
    <xdr:sp macro="" textlink="">
      <xdr:nvSpPr>
        <xdr:cNvPr id="580" name="【一般廃棄物処理施設】&#10;一人当たり有形固定資産（償却資産）額最大値テキスト">
          <a:extLst>
            <a:ext uri="{FF2B5EF4-FFF2-40B4-BE49-F238E27FC236}">
              <a16:creationId xmlns:a16="http://schemas.microsoft.com/office/drawing/2014/main" id="{B377DA45-9726-4CAB-8979-D46D487DC8FC}"/>
            </a:ext>
          </a:extLst>
        </xdr:cNvPr>
        <xdr:cNvSpPr txBox="1"/>
      </xdr:nvSpPr>
      <xdr:spPr>
        <a:xfrm>
          <a:off x="19992975" y="529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170432</xdr:rowOff>
    </xdr:from>
    <xdr:to>
      <xdr:col>116</xdr:col>
      <xdr:colOff>152400</xdr:colOff>
      <xdr:row>33</xdr:row>
      <xdr:rowOff>170432</xdr:rowOff>
    </xdr:to>
    <xdr:cxnSp macro="">
      <xdr:nvCxnSpPr>
        <xdr:cNvPr id="581" name="直線コネクタ 580">
          <a:extLst>
            <a:ext uri="{FF2B5EF4-FFF2-40B4-BE49-F238E27FC236}">
              <a16:creationId xmlns:a16="http://schemas.microsoft.com/office/drawing/2014/main" id="{0D4207B5-661A-4BE1-B20E-48F42B6F7C56}"/>
            </a:ext>
          </a:extLst>
        </xdr:cNvPr>
        <xdr:cNvCxnSpPr/>
      </xdr:nvCxnSpPr>
      <xdr:spPr>
        <a:xfrm>
          <a:off x="19878675" y="550443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61470</xdr:rowOff>
    </xdr:from>
    <xdr:ext cx="534377" cy="259045"/>
    <xdr:sp macro="" textlink="">
      <xdr:nvSpPr>
        <xdr:cNvPr id="582" name="【一般廃棄物処理施設】&#10;一人当たり有形固定資産（償却資産）額平均値テキスト">
          <a:extLst>
            <a:ext uri="{FF2B5EF4-FFF2-40B4-BE49-F238E27FC236}">
              <a16:creationId xmlns:a16="http://schemas.microsoft.com/office/drawing/2014/main" id="{B7F96198-A2A8-433A-87B5-13052974E793}"/>
            </a:ext>
          </a:extLst>
        </xdr:cNvPr>
        <xdr:cNvSpPr txBox="1"/>
      </xdr:nvSpPr>
      <xdr:spPr>
        <a:xfrm>
          <a:off x="19992975" y="605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38594</xdr:rowOff>
    </xdr:from>
    <xdr:to>
      <xdr:col>116</xdr:col>
      <xdr:colOff>114300</xdr:colOff>
      <xdr:row>38</xdr:row>
      <xdr:rowOff>140194</xdr:rowOff>
    </xdr:to>
    <xdr:sp macro="" textlink="">
      <xdr:nvSpPr>
        <xdr:cNvPr id="583" name="フローチャート: 判断 582">
          <a:extLst>
            <a:ext uri="{FF2B5EF4-FFF2-40B4-BE49-F238E27FC236}">
              <a16:creationId xmlns:a16="http://schemas.microsoft.com/office/drawing/2014/main" id="{5C747822-9229-4BC1-B621-8AAFC6961076}"/>
            </a:ext>
          </a:extLst>
        </xdr:cNvPr>
        <xdr:cNvSpPr/>
      </xdr:nvSpPr>
      <xdr:spPr>
        <a:xfrm>
          <a:off x="19897725" y="619174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94307</xdr:rowOff>
    </xdr:from>
    <xdr:to>
      <xdr:col>112</xdr:col>
      <xdr:colOff>38100</xdr:colOff>
      <xdr:row>39</xdr:row>
      <xdr:rowOff>24457</xdr:rowOff>
    </xdr:to>
    <xdr:sp macro="" textlink="">
      <xdr:nvSpPr>
        <xdr:cNvPr id="584" name="フローチャート: 判断 583">
          <a:extLst>
            <a:ext uri="{FF2B5EF4-FFF2-40B4-BE49-F238E27FC236}">
              <a16:creationId xmlns:a16="http://schemas.microsoft.com/office/drawing/2014/main" id="{0BA6001D-2743-4A03-A913-C217FF7AF118}"/>
            </a:ext>
          </a:extLst>
        </xdr:cNvPr>
        <xdr:cNvSpPr/>
      </xdr:nvSpPr>
      <xdr:spPr>
        <a:xfrm>
          <a:off x="19154775" y="624745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72312</xdr:rowOff>
    </xdr:from>
    <xdr:to>
      <xdr:col>107</xdr:col>
      <xdr:colOff>101600</xdr:colOff>
      <xdr:row>39</xdr:row>
      <xdr:rowOff>2462</xdr:rowOff>
    </xdr:to>
    <xdr:sp macro="" textlink="">
      <xdr:nvSpPr>
        <xdr:cNvPr id="585" name="フローチャート: 判断 584">
          <a:extLst>
            <a:ext uri="{FF2B5EF4-FFF2-40B4-BE49-F238E27FC236}">
              <a16:creationId xmlns:a16="http://schemas.microsoft.com/office/drawing/2014/main" id="{2D4A50C3-66D2-4343-814F-5CF2B6E3F794}"/>
            </a:ext>
          </a:extLst>
        </xdr:cNvPr>
        <xdr:cNvSpPr/>
      </xdr:nvSpPr>
      <xdr:spPr>
        <a:xfrm>
          <a:off x="18345150" y="622228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77472</xdr:rowOff>
    </xdr:from>
    <xdr:to>
      <xdr:col>102</xdr:col>
      <xdr:colOff>165100</xdr:colOff>
      <xdr:row>39</xdr:row>
      <xdr:rowOff>7622</xdr:rowOff>
    </xdr:to>
    <xdr:sp macro="" textlink="">
      <xdr:nvSpPr>
        <xdr:cNvPr id="586" name="フローチャート: 判断 585">
          <a:extLst>
            <a:ext uri="{FF2B5EF4-FFF2-40B4-BE49-F238E27FC236}">
              <a16:creationId xmlns:a16="http://schemas.microsoft.com/office/drawing/2014/main" id="{DA54144C-C0D9-440E-9A34-63C36C0A23CD}"/>
            </a:ext>
          </a:extLst>
        </xdr:cNvPr>
        <xdr:cNvSpPr/>
      </xdr:nvSpPr>
      <xdr:spPr>
        <a:xfrm>
          <a:off x="17554575" y="623062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78337</xdr:rowOff>
    </xdr:from>
    <xdr:to>
      <xdr:col>98</xdr:col>
      <xdr:colOff>38100</xdr:colOff>
      <xdr:row>39</xdr:row>
      <xdr:rowOff>8487</xdr:rowOff>
    </xdr:to>
    <xdr:sp macro="" textlink="">
      <xdr:nvSpPr>
        <xdr:cNvPr id="587" name="フローチャート: 判断 586">
          <a:extLst>
            <a:ext uri="{FF2B5EF4-FFF2-40B4-BE49-F238E27FC236}">
              <a16:creationId xmlns:a16="http://schemas.microsoft.com/office/drawing/2014/main" id="{AD3B69C7-B2DC-4B4A-AAC8-DCF7B9C0E1D1}"/>
            </a:ext>
          </a:extLst>
        </xdr:cNvPr>
        <xdr:cNvSpPr/>
      </xdr:nvSpPr>
      <xdr:spPr>
        <a:xfrm>
          <a:off x="16754475" y="623148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900AECC2-CCE3-4FE1-B925-A7DD877BD8C0}"/>
            </a:ext>
          </a:extLst>
        </xdr:cNvPr>
        <xdr:cNvSpPr txBox="1"/>
      </xdr:nvSpPr>
      <xdr:spPr>
        <a:xfrm>
          <a:off x="197834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89450467-58E2-49F6-B3FB-5C22198C77B6}"/>
            </a:ext>
          </a:extLst>
        </xdr:cNvPr>
        <xdr:cNvSpPr txBox="1"/>
      </xdr:nvSpPr>
      <xdr:spPr>
        <a:xfrm>
          <a:off x="190309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ECB17CDB-35CD-4E2F-8021-5600CA456EF6}"/>
            </a:ext>
          </a:extLst>
        </xdr:cNvPr>
        <xdr:cNvSpPr txBox="1"/>
      </xdr:nvSpPr>
      <xdr:spPr>
        <a:xfrm>
          <a:off x="18221325"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B80FC506-FCC0-4979-9DBB-0BEBB424AA52}"/>
            </a:ext>
          </a:extLst>
        </xdr:cNvPr>
        <xdr:cNvSpPr txBox="1"/>
      </xdr:nvSpPr>
      <xdr:spPr>
        <a:xfrm>
          <a:off x="174307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838BC99F-2145-4E6B-8B7F-2250AC4C4337}"/>
            </a:ext>
          </a:extLst>
        </xdr:cNvPr>
        <xdr:cNvSpPr txBox="1"/>
      </xdr:nvSpPr>
      <xdr:spPr>
        <a:xfrm>
          <a:off x="1663065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148910</xdr:rowOff>
    </xdr:from>
    <xdr:to>
      <xdr:col>116</xdr:col>
      <xdr:colOff>114300</xdr:colOff>
      <xdr:row>39</xdr:row>
      <xdr:rowOff>79060</xdr:rowOff>
    </xdr:to>
    <xdr:sp macro="" textlink="">
      <xdr:nvSpPr>
        <xdr:cNvPr id="593" name="楕円 592">
          <a:extLst>
            <a:ext uri="{FF2B5EF4-FFF2-40B4-BE49-F238E27FC236}">
              <a16:creationId xmlns:a16="http://schemas.microsoft.com/office/drawing/2014/main" id="{2CA647AE-5DF4-4BB5-9F80-41160EA1A12E}"/>
            </a:ext>
          </a:extLst>
        </xdr:cNvPr>
        <xdr:cNvSpPr/>
      </xdr:nvSpPr>
      <xdr:spPr>
        <a:xfrm>
          <a:off x="19897725" y="62988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127337</xdr:rowOff>
    </xdr:from>
    <xdr:ext cx="534377" cy="259045"/>
    <xdr:sp macro="" textlink="">
      <xdr:nvSpPr>
        <xdr:cNvPr id="594" name="【一般廃棄物処理施設】&#10;一人当たり有形固定資産（償却資産）額該当値テキスト">
          <a:extLst>
            <a:ext uri="{FF2B5EF4-FFF2-40B4-BE49-F238E27FC236}">
              <a16:creationId xmlns:a16="http://schemas.microsoft.com/office/drawing/2014/main" id="{B8381D8B-63E2-4FFC-8D13-E3E5DE74BAAC}"/>
            </a:ext>
          </a:extLst>
        </xdr:cNvPr>
        <xdr:cNvSpPr txBox="1"/>
      </xdr:nvSpPr>
      <xdr:spPr>
        <a:xfrm>
          <a:off x="19992975" y="627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149432</xdr:rowOff>
    </xdr:from>
    <xdr:to>
      <xdr:col>112</xdr:col>
      <xdr:colOff>38100</xdr:colOff>
      <xdr:row>39</xdr:row>
      <xdr:rowOff>79582</xdr:rowOff>
    </xdr:to>
    <xdr:sp macro="" textlink="">
      <xdr:nvSpPr>
        <xdr:cNvPr id="595" name="楕円 594">
          <a:extLst>
            <a:ext uri="{FF2B5EF4-FFF2-40B4-BE49-F238E27FC236}">
              <a16:creationId xmlns:a16="http://schemas.microsoft.com/office/drawing/2014/main" id="{EBBEF957-685B-4D1A-9775-32CCAE0813A1}"/>
            </a:ext>
          </a:extLst>
        </xdr:cNvPr>
        <xdr:cNvSpPr/>
      </xdr:nvSpPr>
      <xdr:spPr>
        <a:xfrm>
          <a:off x="19154775" y="630258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28260</xdr:rowOff>
    </xdr:from>
    <xdr:to>
      <xdr:col>116</xdr:col>
      <xdr:colOff>63500</xdr:colOff>
      <xdr:row>39</xdr:row>
      <xdr:rowOff>28782</xdr:rowOff>
    </xdr:to>
    <xdr:cxnSp macro="">
      <xdr:nvCxnSpPr>
        <xdr:cNvPr id="596" name="直線コネクタ 595">
          <a:extLst>
            <a:ext uri="{FF2B5EF4-FFF2-40B4-BE49-F238E27FC236}">
              <a16:creationId xmlns:a16="http://schemas.microsoft.com/office/drawing/2014/main" id="{6A6917A4-E00E-46CB-B4EA-0D5625DBD077}"/>
            </a:ext>
          </a:extLst>
        </xdr:cNvPr>
        <xdr:cNvCxnSpPr/>
      </xdr:nvCxnSpPr>
      <xdr:spPr>
        <a:xfrm flipV="1">
          <a:off x="19202400" y="634651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144827</xdr:rowOff>
    </xdr:from>
    <xdr:to>
      <xdr:col>107</xdr:col>
      <xdr:colOff>101600</xdr:colOff>
      <xdr:row>39</xdr:row>
      <xdr:rowOff>74977</xdr:rowOff>
    </xdr:to>
    <xdr:sp macro="" textlink="">
      <xdr:nvSpPr>
        <xdr:cNvPr id="597" name="楕円 596">
          <a:extLst>
            <a:ext uri="{FF2B5EF4-FFF2-40B4-BE49-F238E27FC236}">
              <a16:creationId xmlns:a16="http://schemas.microsoft.com/office/drawing/2014/main" id="{57790C7E-191E-48E0-AE0E-9F017ECC0978}"/>
            </a:ext>
          </a:extLst>
        </xdr:cNvPr>
        <xdr:cNvSpPr/>
      </xdr:nvSpPr>
      <xdr:spPr>
        <a:xfrm>
          <a:off x="18345150" y="629480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24177</xdr:rowOff>
    </xdr:from>
    <xdr:to>
      <xdr:col>111</xdr:col>
      <xdr:colOff>177800</xdr:colOff>
      <xdr:row>39</xdr:row>
      <xdr:rowOff>28782</xdr:rowOff>
    </xdr:to>
    <xdr:cxnSp macro="">
      <xdr:nvCxnSpPr>
        <xdr:cNvPr id="598" name="直線コネクタ 597">
          <a:extLst>
            <a:ext uri="{FF2B5EF4-FFF2-40B4-BE49-F238E27FC236}">
              <a16:creationId xmlns:a16="http://schemas.microsoft.com/office/drawing/2014/main" id="{07D333C8-87A7-4624-A9ED-33B574F26265}"/>
            </a:ext>
          </a:extLst>
        </xdr:cNvPr>
        <xdr:cNvCxnSpPr/>
      </xdr:nvCxnSpPr>
      <xdr:spPr>
        <a:xfrm>
          <a:off x="18392775" y="634242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148060</xdr:rowOff>
    </xdr:from>
    <xdr:to>
      <xdr:col>102</xdr:col>
      <xdr:colOff>165100</xdr:colOff>
      <xdr:row>39</xdr:row>
      <xdr:rowOff>78210</xdr:rowOff>
    </xdr:to>
    <xdr:sp macro="" textlink="">
      <xdr:nvSpPr>
        <xdr:cNvPr id="599" name="楕円 598">
          <a:extLst>
            <a:ext uri="{FF2B5EF4-FFF2-40B4-BE49-F238E27FC236}">
              <a16:creationId xmlns:a16="http://schemas.microsoft.com/office/drawing/2014/main" id="{DE7EFF85-0ED9-4C9F-8DA4-7DE004285344}"/>
            </a:ext>
          </a:extLst>
        </xdr:cNvPr>
        <xdr:cNvSpPr/>
      </xdr:nvSpPr>
      <xdr:spPr>
        <a:xfrm>
          <a:off x="17554575" y="62980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24177</xdr:rowOff>
    </xdr:from>
    <xdr:to>
      <xdr:col>107</xdr:col>
      <xdr:colOff>50800</xdr:colOff>
      <xdr:row>39</xdr:row>
      <xdr:rowOff>27410</xdr:rowOff>
    </xdr:to>
    <xdr:cxnSp macro="">
      <xdr:nvCxnSpPr>
        <xdr:cNvPr id="600" name="直線コネクタ 599">
          <a:extLst>
            <a:ext uri="{FF2B5EF4-FFF2-40B4-BE49-F238E27FC236}">
              <a16:creationId xmlns:a16="http://schemas.microsoft.com/office/drawing/2014/main" id="{57F9BF96-B985-40BA-B8C3-4A2E00FE218D}"/>
            </a:ext>
          </a:extLst>
        </xdr:cNvPr>
        <xdr:cNvCxnSpPr/>
      </xdr:nvCxnSpPr>
      <xdr:spPr>
        <a:xfrm flipV="1">
          <a:off x="17602200" y="6342427"/>
          <a:ext cx="790575"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3683</xdr:rowOff>
    </xdr:from>
    <xdr:to>
      <xdr:col>98</xdr:col>
      <xdr:colOff>38100</xdr:colOff>
      <xdr:row>39</xdr:row>
      <xdr:rowOff>105283</xdr:rowOff>
    </xdr:to>
    <xdr:sp macro="" textlink="">
      <xdr:nvSpPr>
        <xdr:cNvPr id="601" name="楕円 600">
          <a:extLst>
            <a:ext uri="{FF2B5EF4-FFF2-40B4-BE49-F238E27FC236}">
              <a16:creationId xmlns:a16="http://schemas.microsoft.com/office/drawing/2014/main" id="{89FF6A74-156A-4EF8-AAE5-4FE2AD25D798}"/>
            </a:ext>
          </a:extLst>
        </xdr:cNvPr>
        <xdr:cNvSpPr/>
      </xdr:nvSpPr>
      <xdr:spPr>
        <a:xfrm>
          <a:off x="16754475" y="632193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27410</xdr:rowOff>
    </xdr:from>
    <xdr:to>
      <xdr:col>102</xdr:col>
      <xdr:colOff>114300</xdr:colOff>
      <xdr:row>39</xdr:row>
      <xdr:rowOff>54483</xdr:rowOff>
    </xdr:to>
    <xdr:cxnSp macro="">
      <xdr:nvCxnSpPr>
        <xdr:cNvPr id="602" name="直線コネクタ 601">
          <a:extLst>
            <a:ext uri="{FF2B5EF4-FFF2-40B4-BE49-F238E27FC236}">
              <a16:creationId xmlns:a16="http://schemas.microsoft.com/office/drawing/2014/main" id="{345D611B-F33D-4EAB-8DDD-E30FBD92F446}"/>
            </a:ext>
          </a:extLst>
        </xdr:cNvPr>
        <xdr:cNvCxnSpPr/>
      </xdr:nvCxnSpPr>
      <xdr:spPr>
        <a:xfrm flipV="1">
          <a:off x="16802100" y="6345660"/>
          <a:ext cx="800100" cy="2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40984</xdr:rowOff>
    </xdr:from>
    <xdr:ext cx="534377" cy="259045"/>
    <xdr:sp macro="" textlink="">
      <xdr:nvSpPr>
        <xdr:cNvPr id="603" name="n_1aveValue【一般廃棄物処理施設】&#10;一人当たり有形固定資産（償却資産）額">
          <a:extLst>
            <a:ext uri="{FF2B5EF4-FFF2-40B4-BE49-F238E27FC236}">
              <a16:creationId xmlns:a16="http://schemas.microsoft.com/office/drawing/2014/main" id="{9B70AFF6-6689-44BA-8287-D0AAFF184314}"/>
            </a:ext>
          </a:extLst>
        </xdr:cNvPr>
        <xdr:cNvSpPr txBox="1"/>
      </xdr:nvSpPr>
      <xdr:spPr>
        <a:xfrm>
          <a:off x="18944736" y="60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18989</xdr:rowOff>
    </xdr:from>
    <xdr:ext cx="534377" cy="259045"/>
    <xdr:sp macro="" textlink="">
      <xdr:nvSpPr>
        <xdr:cNvPr id="604" name="n_2aveValue【一般廃棄物処理施設】&#10;一人当たり有形固定資産（償却資産）額">
          <a:extLst>
            <a:ext uri="{FF2B5EF4-FFF2-40B4-BE49-F238E27FC236}">
              <a16:creationId xmlns:a16="http://schemas.microsoft.com/office/drawing/2014/main" id="{B1222B83-AA8D-4F10-911D-AF521208F87F}"/>
            </a:ext>
          </a:extLst>
        </xdr:cNvPr>
        <xdr:cNvSpPr txBox="1"/>
      </xdr:nvSpPr>
      <xdr:spPr>
        <a:xfrm>
          <a:off x="18163686" y="601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24149</xdr:rowOff>
    </xdr:from>
    <xdr:ext cx="534377" cy="259045"/>
    <xdr:sp macro="" textlink="">
      <xdr:nvSpPr>
        <xdr:cNvPr id="605" name="n_3aveValue【一般廃棄物処理施設】&#10;一人当たり有形固定資産（償却資産）額">
          <a:extLst>
            <a:ext uri="{FF2B5EF4-FFF2-40B4-BE49-F238E27FC236}">
              <a16:creationId xmlns:a16="http://schemas.microsoft.com/office/drawing/2014/main" id="{302CF816-7007-46DB-A519-CE05EDD3DF08}"/>
            </a:ext>
          </a:extLst>
        </xdr:cNvPr>
        <xdr:cNvSpPr txBox="1"/>
      </xdr:nvSpPr>
      <xdr:spPr>
        <a:xfrm>
          <a:off x="17354061" y="601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25014</xdr:rowOff>
    </xdr:from>
    <xdr:ext cx="534377" cy="259045"/>
    <xdr:sp macro="" textlink="">
      <xdr:nvSpPr>
        <xdr:cNvPr id="606" name="n_4aveValue【一般廃棄物処理施設】&#10;一人当たり有形固定資産（償却資産）額">
          <a:extLst>
            <a:ext uri="{FF2B5EF4-FFF2-40B4-BE49-F238E27FC236}">
              <a16:creationId xmlns:a16="http://schemas.microsoft.com/office/drawing/2014/main" id="{B0CBA618-5B5D-4BE9-8354-22278849710D}"/>
            </a:ext>
          </a:extLst>
        </xdr:cNvPr>
        <xdr:cNvSpPr txBox="1"/>
      </xdr:nvSpPr>
      <xdr:spPr>
        <a:xfrm>
          <a:off x="16563486" y="601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70709</xdr:rowOff>
    </xdr:from>
    <xdr:ext cx="534377" cy="259045"/>
    <xdr:sp macro="" textlink="">
      <xdr:nvSpPr>
        <xdr:cNvPr id="607" name="n_1mainValue【一般廃棄物処理施設】&#10;一人当たり有形固定資産（償却資産）額">
          <a:extLst>
            <a:ext uri="{FF2B5EF4-FFF2-40B4-BE49-F238E27FC236}">
              <a16:creationId xmlns:a16="http://schemas.microsoft.com/office/drawing/2014/main" id="{286A7C46-82F8-49F2-A24A-C21A87EE71D4}"/>
            </a:ext>
          </a:extLst>
        </xdr:cNvPr>
        <xdr:cNvSpPr txBox="1"/>
      </xdr:nvSpPr>
      <xdr:spPr>
        <a:xfrm>
          <a:off x="18944736" y="63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66104</xdr:rowOff>
    </xdr:from>
    <xdr:ext cx="534377" cy="259045"/>
    <xdr:sp macro="" textlink="">
      <xdr:nvSpPr>
        <xdr:cNvPr id="608" name="n_2mainValue【一般廃棄物処理施設】&#10;一人当たり有形固定資産（償却資産）額">
          <a:extLst>
            <a:ext uri="{FF2B5EF4-FFF2-40B4-BE49-F238E27FC236}">
              <a16:creationId xmlns:a16="http://schemas.microsoft.com/office/drawing/2014/main" id="{CAA5FB89-9F81-444D-9941-23FB78BC36EF}"/>
            </a:ext>
          </a:extLst>
        </xdr:cNvPr>
        <xdr:cNvSpPr txBox="1"/>
      </xdr:nvSpPr>
      <xdr:spPr>
        <a:xfrm>
          <a:off x="18163686" y="638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69337</xdr:rowOff>
    </xdr:from>
    <xdr:ext cx="534377" cy="259045"/>
    <xdr:sp macro="" textlink="">
      <xdr:nvSpPr>
        <xdr:cNvPr id="609" name="n_3mainValue【一般廃棄物処理施設】&#10;一人当たり有形固定資産（償却資産）額">
          <a:extLst>
            <a:ext uri="{FF2B5EF4-FFF2-40B4-BE49-F238E27FC236}">
              <a16:creationId xmlns:a16="http://schemas.microsoft.com/office/drawing/2014/main" id="{9D2E4ED2-3B65-487A-B16A-060DE0B1A374}"/>
            </a:ext>
          </a:extLst>
        </xdr:cNvPr>
        <xdr:cNvSpPr txBox="1"/>
      </xdr:nvSpPr>
      <xdr:spPr>
        <a:xfrm>
          <a:off x="17354061" y="638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96410</xdr:rowOff>
    </xdr:from>
    <xdr:ext cx="534377" cy="259045"/>
    <xdr:sp macro="" textlink="">
      <xdr:nvSpPr>
        <xdr:cNvPr id="610" name="n_4mainValue【一般廃棄物処理施設】&#10;一人当たり有形固定資産（償却資産）額">
          <a:extLst>
            <a:ext uri="{FF2B5EF4-FFF2-40B4-BE49-F238E27FC236}">
              <a16:creationId xmlns:a16="http://schemas.microsoft.com/office/drawing/2014/main" id="{1F6B6F4A-0F79-47F8-85A6-6EE7BBD5C30B}"/>
            </a:ext>
          </a:extLst>
        </xdr:cNvPr>
        <xdr:cNvSpPr txBox="1"/>
      </xdr:nvSpPr>
      <xdr:spPr>
        <a:xfrm>
          <a:off x="16563486" y="641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a:extLst>
            <a:ext uri="{FF2B5EF4-FFF2-40B4-BE49-F238E27FC236}">
              <a16:creationId xmlns:a16="http://schemas.microsoft.com/office/drawing/2014/main" id="{51C54B52-32A8-4C1F-8E34-0EDD76474D6F}"/>
            </a:ext>
          </a:extLst>
        </xdr:cNvPr>
        <xdr:cNvSpPr/>
      </xdr:nvSpPr>
      <xdr:spPr>
        <a:xfrm>
          <a:off x="11210925" y="756285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a:extLst>
            <a:ext uri="{FF2B5EF4-FFF2-40B4-BE49-F238E27FC236}">
              <a16:creationId xmlns:a16="http://schemas.microsoft.com/office/drawing/2014/main" id="{12CE4445-4A7C-4751-81D4-FEF61AF89A25}"/>
            </a:ext>
          </a:extLst>
        </xdr:cNvPr>
        <xdr:cNvSpPr/>
      </xdr:nvSpPr>
      <xdr:spPr>
        <a:xfrm>
          <a:off x="113157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a:extLst>
            <a:ext uri="{FF2B5EF4-FFF2-40B4-BE49-F238E27FC236}">
              <a16:creationId xmlns:a16="http://schemas.microsoft.com/office/drawing/2014/main" id="{CD96F2EB-042A-4531-A988-5240B950A630}"/>
            </a:ext>
          </a:extLst>
        </xdr:cNvPr>
        <xdr:cNvSpPr/>
      </xdr:nvSpPr>
      <xdr:spPr>
        <a:xfrm>
          <a:off x="113157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a:extLst>
            <a:ext uri="{FF2B5EF4-FFF2-40B4-BE49-F238E27FC236}">
              <a16:creationId xmlns:a16="http://schemas.microsoft.com/office/drawing/2014/main" id="{99FF9D15-A46B-44A7-B064-EEE7B1ADC852}"/>
            </a:ext>
          </a:extLst>
        </xdr:cNvPr>
        <xdr:cNvSpPr/>
      </xdr:nvSpPr>
      <xdr:spPr>
        <a:xfrm>
          <a:off x="122396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a:extLst>
            <a:ext uri="{FF2B5EF4-FFF2-40B4-BE49-F238E27FC236}">
              <a16:creationId xmlns:a16="http://schemas.microsoft.com/office/drawing/2014/main" id="{1ED57F6C-7D72-4735-9FEC-8BEA21535F73}"/>
            </a:ext>
          </a:extLst>
        </xdr:cNvPr>
        <xdr:cNvSpPr/>
      </xdr:nvSpPr>
      <xdr:spPr>
        <a:xfrm>
          <a:off x="122396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a:extLst>
            <a:ext uri="{FF2B5EF4-FFF2-40B4-BE49-F238E27FC236}">
              <a16:creationId xmlns:a16="http://schemas.microsoft.com/office/drawing/2014/main" id="{CB03C6A4-CED1-4A09-931A-862B9E10FC8D}"/>
            </a:ext>
          </a:extLst>
        </xdr:cNvPr>
        <xdr:cNvSpPr/>
      </xdr:nvSpPr>
      <xdr:spPr>
        <a:xfrm>
          <a:off x="132683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a:extLst>
            <a:ext uri="{FF2B5EF4-FFF2-40B4-BE49-F238E27FC236}">
              <a16:creationId xmlns:a16="http://schemas.microsoft.com/office/drawing/2014/main" id="{3E078E69-A691-4F7E-98B2-99BD6B254849}"/>
            </a:ext>
          </a:extLst>
        </xdr:cNvPr>
        <xdr:cNvSpPr/>
      </xdr:nvSpPr>
      <xdr:spPr>
        <a:xfrm>
          <a:off x="132683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a:extLst>
            <a:ext uri="{FF2B5EF4-FFF2-40B4-BE49-F238E27FC236}">
              <a16:creationId xmlns:a16="http://schemas.microsoft.com/office/drawing/2014/main" id="{66FF227A-CA31-4051-BB30-01745737B227}"/>
            </a:ext>
          </a:extLst>
        </xdr:cNvPr>
        <xdr:cNvSpPr/>
      </xdr:nvSpPr>
      <xdr:spPr>
        <a:xfrm>
          <a:off x="11210925" y="863917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a:extLst>
            <a:ext uri="{FF2B5EF4-FFF2-40B4-BE49-F238E27FC236}">
              <a16:creationId xmlns:a16="http://schemas.microsoft.com/office/drawing/2014/main" id="{1007F2CD-3AD2-43ED-9F7C-D1FE6F7AFC7B}"/>
            </a:ext>
          </a:extLst>
        </xdr:cNvPr>
        <xdr:cNvSpPr txBox="1"/>
      </xdr:nvSpPr>
      <xdr:spPr>
        <a:xfrm>
          <a:off x="11172825" y="8458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a:extLst>
            <a:ext uri="{FF2B5EF4-FFF2-40B4-BE49-F238E27FC236}">
              <a16:creationId xmlns:a16="http://schemas.microsoft.com/office/drawing/2014/main" id="{3212ED21-D5E8-4FEF-9FEB-DA962F2EDC9E}"/>
            </a:ext>
          </a:extLst>
        </xdr:cNvPr>
        <xdr:cNvCxnSpPr/>
      </xdr:nvCxnSpPr>
      <xdr:spPr>
        <a:xfrm>
          <a:off x="11210925" y="108013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21" name="テキスト ボックス 620">
          <a:extLst>
            <a:ext uri="{FF2B5EF4-FFF2-40B4-BE49-F238E27FC236}">
              <a16:creationId xmlns:a16="http://schemas.microsoft.com/office/drawing/2014/main" id="{B322DB9A-2B31-422E-9BE9-9422040D318B}"/>
            </a:ext>
          </a:extLst>
        </xdr:cNvPr>
        <xdr:cNvSpPr txBox="1"/>
      </xdr:nvSpPr>
      <xdr:spPr>
        <a:xfrm>
          <a:off x="10845966" y="10665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a:extLst>
            <a:ext uri="{FF2B5EF4-FFF2-40B4-BE49-F238E27FC236}">
              <a16:creationId xmlns:a16="http://schemas.microsoft.com/office/drawing/2014/main" id="{9DD18C34-8D6C-4D5F-ABB1-C6C4E1ABC2B7}"/>
            </a:ext>
          </a:extLst>
        </xdr:cNvPr>
        <xdr:cNvCxnSpPr/>
      </xdr:nvCxnSpPr>
      <xdr:spPr>
        <a:xfrm>
          <a:off x="11210925" y="1049382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3" name="テキスト ボックス 622">
          <a:extLst>
            <a:ext uri="{FF2B5EF4-FFF2-40B4-BE49-F238E27FC236}">
              <a16:creationId xmlns:a16="http://schemas.microsoft.com/office/drawing/2014/main" id="{F5A68BEF-AB49-4F53-A423-E5113A5F94AD}"/>
            </a:ext>
          </a:extLst>
        </xdr:cNvPr>
        <xdr:cNvSpPr txBox="1"/>
      </xdr:nvSpPr>
      <xdr:spPr>
        <a:xfrm>
          <a:off x="10845966" y="103643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a:extLst>
            <a:ext uri="{FF2B5EF4-FFF2-40B4-BE49-F238E27FC236}">
              <a16:creationId xmlns:a16="http://schemas.microsoft.com/office/drawing/2014/main" id="{C4A0F1EE-5B46-4E69-8AEB-3C91AFB48F83}"/>
            </a:ext>
          </a:extLst>
        </xdr:cNvPr>
        <xdr:cNvCxnSpPr/>
      </xdr:nvCxnSpPr>
      <xdr:spPr>
        <a:xfrm>
          <a:off x="11210925" y="101831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a:extLst>
            <a:ext uri="{FF2B5EF4-FFF2-40B4-BE49-F238E27FC236}">
              <a16:creationId xmlns:a16="http://schemas.microsoft.com/office/drawing/2014/main" id="{1217B766-2E54-417C-B7C4-132F365E51D0}"/>
            </a:ext>
          </a:extLst>
        </xdr:cNvPr>
        <xdr:cNvSpPr txBox="1"/>
      </xdr:nvSpPr>
      <xdr:spPr>
        <a:xfrm>
          <a:off x="10845966" y="100472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a:extLst>
            <a:ext uri="{FF2B5EF4-FFF2-40B4-BE49-F238E27FC236}">
              <a16:creationId xmlns:a16="http://schemas.microsoft.com/office/drawing/2014/main" id="{53469E7D-BE59-4510-9CA9-96448B406F7D}"/>
            </a:ext>
          </a:extLst>
        </xdr:cNvPr>
        <xdr:cNvCxnSpPr/>
      </xdr:nvCxnSpPr>
      <xdr:spPr>
        <a:xfrm>
          <a:off x="11210925" y="987561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a:extLst>
            <a:ext uri="{FF2B5EF4-FFF2-40B4-BE49-F238E27FC236}">
              <a16:creationId xmlns:a16="http://schemas.microsoft.com/office/drawing/2014/main" id="{78B6DE7A-789E-4E93-8924-C32BD92D064C}"/>
            </a:ext>
          </a:extLst>
        </xdr:cNvPr>
        <xdr:cNvSpPr txBox="1"/>
      </xdr:nvSpPr>
      <xdr:spPr>
        <a:xfrm>
          <a:off x="10845966" y="97365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a:extLst>
            <a:ext uri="{FF2B5EF4-FFF2-40B4-BE49-F238E27FC236}">
              <a16:creationId xmlns:a16="http://schemas.microsoft.com/office/drawing/2014/main" id="{071955CE-9AA2-41B5-A67D-7501208F5926}"/>
            </a:ext>
          </a:extLst>
        </xdr:cNvPr>
        <xdr:cNvCxnSpPr/>
      </xdr:nvCxnSpPr>
      <xdr:spPr>
        <a:xfrm>
          <a:off x="11210925" y="956491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a:extLst>
            <a:ext uri="{FF2B5EF4-FFF2-40B4-BE49-F238E27FC236}">
              <a16:creationId xmlns:a16="http://schemas.microsoft.com/office/drawing/2014/main" id="{67BD71A0-4C7B-4481-BC42-D51DC0EFC498}"/>
            </a:ext>
          </a:extLst>
        </xdr:cNvPr>
        <xdr:cNvSpPr txBox="1"/>
      </xdr:nvSpPr>
      <xdr:spPr>
        <a:xfrm>
          <a:off x="10845966" y="94290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a:extLst>
            <a:ext uri="{FF2B5EF4-FFF2-40B4-BE49-F238E27FC236}">
              <a16:creationId xmlns:a16="http://schemas.microsoft.com/office/drawing/2014/main" id="{05F380D0-DA8F-4ACB-B491-4EA70D9614CF}"/>
            </a:ext>
          </a:extLst>
        </xdr:cNvPr>
        <xdr:cNvCxnSpPr/>
      </xdr:nvCxnSpPr>
      <xdr:spPr>
        <a:xfrm>
          <a:off x="11210925" y="92573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a:extLst>
            <a:ext uri="{FF2B5EF4-FFF2-40B4-BE49-F238E27FC236}">
              <a16:creationId xmlns:a16="http://schemas.microsoft.com/office/drawing/2014/main" id="{3EA017CD-D027-4CA7-9211-CF77CE2067C5}"/>
            </a:ext>
          </a:extLst>
        </xdr:cNvPr>
        <xdr:cNvSpPr txBox="1"/>
      </xdr:nvSpPr>
      <xdr:spPr>
        <a:xfrm>
          <a:off x="10845966" y="91183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a:extLst>
            <a:ext uri="{FF2B5EF4-FFF2-40B4-BE49-F238E27FC236}">
              <a16:creationId xmlns:a16="http://schemas.microsoft.com/office/drawing/2014/main" id="{D1376A36-B608-4F2D-81D7-D589776CA827}"/>
            </a:ext>
          </a:extLst>
        </xdr:cNvPr>
        <xdr:cNvCxnSpPr/>
      </xdr:nvCxnSpPr>
      <xdr:spPr>
        <a:xfrm>
          <a:off x="11210925" y="894669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3" name="テキスト ボックス 632">
          <a:extLst>
            <a:ext uri="{FF2B5EF4-FFF2-40B4-BE49-F238E27FC236}">
              <a16:creationId xmlns:a16="http://schemas.microsoft.com/office/drawing/2014/main" id="{9A8509B1-07B1-41EC-BEB7-A847F4955811}"/>
            </a:ext>
          </a:extLst>
        </xdr:cNvPr>
        <xdr:cNvSpPr txBox="1"/>
      </xdr:nvSpPr>
      <xdr:spPr>
        <a:xfrm>
          <a:off x="10845966" y="881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a:extLst>
            <a:ext uri="{FF2B5EF4-FFF2-40B4-BE49-F238E27FC236}">
              <a16:creationId xmlns:a16="http://schemas.microsoft.com/office/drawing/2014/main" id="{5AC94B2B-4926-4633-BF84-2FC5A28F8539}"/>
            </a:ext>
          </a:extLst>
        </xdr:cNvPr>
        <xdr:cNvCxnSpPr/>
      </xdr:nvCxnSpPr>
      <xdr:spPr>
        <a:xfrm>
          <a:off x="11210925" y="86391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5" name="テキスト ボックス 634">
          <a:extLst>
            <a:ext uri="{FF2B5EF4-FFF2-40B4-BE49-F238E27FC236}">
              <a16:creationId xmlns:a16="http://schemas.microsoft.com/office/drawing/2014/main" id="{F33AE377-4DF8-4BDD-A40B-9984C817EC85}"/>
            </a:ext>
          </a:extLst>
        </xdr:cNvPr>
        <xdr:cNvSpPr txBox="1"/>
      </xdr:nvSpPr>
      <xdr:spPr>
        <a:xfrm>
          <a:off x="10845966" y="85033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4C1A2510-3A90-4706-B38B-252B6C584AD5}"/>
            </a:ext>
          </a:extLst>
        </xdr:cNvPr>
        <xdr:cNvSpPr/>
      </xdr:nvSpPr>
      <xdr:spPr>
        <a:xfrm>
          <a:off x="11210925" y="863917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63</xdr:row>
      <xdr:rowOff>106135</xdr:rowOff>
    </xdr:to>
    <xdr:cxnSp macro="">
      <xdr:nvCxnSpPr>
        <xdr:cNvPr id="637" name="直線コネクタ 636">
          <a:extLst>
            <a:ext uri="{FF2B5EF4-FFF2-40B4-BE49-F238E27FC236}">
              <a16:creationId xmlns:a16="http://schemas.microsoft.com/office/drawing/2014/main" id="{B948C864-662F-4F03-A726-67F5DD182C78}"/>
            </a:ext>
          </a:extLst>
        </xdr:cNvPr>
        <xdr:cNvCxnSpPr/>
      </xdr:nvCxnSpPr>
      <xdr:spPr>
        <a:xfrm flipV="1">
          <a:off x="14696439" y="9008654"/>
          <a:ext cx="0" cy="1295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109962</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F401F262-F328-4ED5-A937-DA1A3C96A09C}"/>
            </a:ext>
          </a:extLst>
        </xdr:cNvPr>
        <xdr:cNvSpPr txBox="1"/>
      </xdr:nvSpPr>
      <xdr:spPr>
        <a:xfrm>
          <a:off x="14735175" y="1030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106135</xdr:rowOff>
    </xdr:from>
    <xdr:to>
      <xdr:col>86</xdr:col>
      <xdr:colOff>25400</xdr:colOff>
      <xdr:row>63</xdr:row>
      <xdr:rowOff>106135</xdr:rowOff>
    </xdr:to>
    <xdr:cxnSp macro="">
      <xdr:nvCxnSpPr>
        <xdr:cNvPr id="639" name="直線コネクタ 638">
          <a:extLst>
            <a:ext uri="{FF2B5EF4-FFF2-40B4-BE49-F238E27FC236}">
              <a16:creationId xmlns:a16="http://schemas.microsoft.com/office/drawing/2014/main" id="{554E8354-EE1E-4CD6-8507-5B06BEAB57B1}"/>
            </a:ext>
          </a:extLst>
        </xdr:cNvPr>
        <xdr:cNvCxnSpPr/>
      </xdr:nvCxnSpPr>
      <xdr:spPr>
        <a:xfrm>
          <a:off x="14611350" y="103042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1139CF86-1730-4924-BAF8-8FE89673151F}"/>
            </a:ext>
          </a:extLst>
        </xdr:cNvPr>
        <xdr:cNvSpPr txBox="1"/>
      </xdr:nvSpPr>
      <xdr:spPr>
        <a:xfrm>
          <a:off x="14735175" y="879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641" name="直線コネクタ 640">
          <a:extLst>
            <a:ext uri="{FF2B5EF4-FFF2-40B4-BE49-F238E27FC236}">
              <a16:creationId xmlns:a16="http://schemas.microsoft.com/office/drawing/2014/main" id="{F8606B42-DDFE-4300-A0FA-D2CCC2216283}"/>
            </a:ext>
          </a:extLst>
        </xdr:cNvPr>
        <xdr:cNvCxnSpPr/>
      </xdr:nvCxnSpPr>
      <xdr:spPr>
        <a:xfrm>
          <a:off x="14611350" y="90086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68053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54E8A5FF-964E-455F-A4C2-01B090080D5F}"/>
            </a:ext>
          </a:extLst>
        </xdr:cNvPr>
        <xdr:cNvSpPr txBox="1"/>
      </xdr:nvSpPr>
      <xdr:spPr>
        <a:xfrm>
          <a:off x="14735175" y="94565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89626</xdr:rowOff>
    </xdr:from>
    <xdr:to>
      <xdr:col>85</xdr:col>
      <xdr:colOff>177800</xdr:colOff>
      <xdr:row>59</xdr:row>
      <xdr:rowOff>19776</xdr:rowOff>
    </xdr:to>
    <xdr:sp macro="" textlink="">
      <xdr:nvSpPr>
        <xdr:cNvPr id="643" name="フローチャート: 判断 642">
          <a:extLst>
            <a:ext uri="{FF2B5EF4-FFF2-40B4-BE49-F238E27FC236}">
              <a16:creationId xmlns:a16="http://schemas.microsoft.com/office/drawing/2014/main" id="{27E35C45-5541-4861-A82E-602B07A30956}"/>
            </a:ext>
          </a:extLst>
        </xdr:cNvPr>
        <xdr:cNvSpPr/>
      </xdr:nvSpPr>
      <xdr:spPr>
        <a:xfrm>
          <a:off x="14649450" y="947810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63500</xdr:rowOff>
    </xdr:from>
    <xdr:to>
      <xdr:col>81</xdr:col>
      <xdr:colOff>101600</xdr:colOff>
      <xdr:row>58</xdr:row>
      <xdr:rowOff>165100</xdr:rowOff>
    </xdr:to>
    <xdr:sp macro="" textlink="">
      <xdr:nvSpPr>
        <xdr:cNvPr id="644" name="フローチャート: 判断 643">
          <a:extLst>
            <a:ext uri="{FF2B5EF4-FFF2-40B4-BE49-F238E27FC236}">
              <a16:creationId xmlns:a16="http://schemas.microsoft.com/office/drawing/2014/main" id="{2D59AFD0-7A64-4137-913F-5F7EE3FF5F74}"/>
            </a:ext>
          </a:extLst>
        </xdr:cNvPr>
        <xdr:cNvSpPr/>
      </xdr:nvSpPr>
      <xdr:spPr>
        <a:xfrm>
          <a:off x="13887450" y="94583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136978</xdr:rowOff>
    </xdr:from>
    <xdr:to>
      <xdr:col>76</xdr:col>
      <xdr:colOff>165100</xdr:colOff>
      <xdr:row>58</xdr:row>
      <xdr:rowOff>67128</xdr:rowOff>
    </xdr:to>
    <xdr:sp macro="" textlink="">
      <xdr:nvSpPr>
        <xdr:cNvPr id="645" name="フローチャート: 判断 644">
          <a:extLst>
            <a:ext uri="{FF2B5EF4-FFF2-40B4-BE49-F238E27FC236}">
              <a16:creationId xmlns:a16="http://schemas.microsoft.com/office/drawing/2014/main" id="{749AB1F3-8796-4751-A8F3-FF65772F9720}"/>
            </a:ext>
          </a:extLst>
        </xdr:cNvPr>
        <xdr:cNvSpPr/>
      </xdr:nvSpPr>
      <xdr:spPr>
        <a:xfrm>
          <a:off x="13096875" y="9369878"/>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123916</xdr:rowOff>
    </xdr:from>
    <xdr:to>
      <xdr:col>72</xdr:col>
      <xdr:colOff>38100</xdr:colOff>
      <xdr:row>58</xdr:row>
      <xdr:rowOff>54066</xdr:rowOff>
    </xdr:to>
    <xdr:sp macro="" textlink="">
      <xdr:nvSpPr>
        <xdr:cNvPr id="646" name="フローチャート: 判断 645">
          <a:extLst>
            <a:ext uri="{FF2B5EF4-FFF2-40B4-BE49-F238E27FC236}">
              <a16:creationId xmlns:a16="http://schemas.microsoft.com/office/drawing/2014/main" id="{F1DBC407-69B0-4D97-8C5E-3987A0563047}"/>
            </a:ext>
          </a:extLst>
        </xdr:cNvPr>
        <xdr:cNvSpPr/>
      </xdr:nvSpPr>
      <xdr:spPr>
        <a:xfrm>
          <a:off x="12296775" y="935046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110853</xdr:rowOff>
    </xdr:from>
    <xdr:to>
      <xdr:col>67</xdr:col>
      <xdr:colOff>101600</xdr:colOff>
      <xdr:row>58</xdr:row>
      <xdr:rowOff>41003</xdr:rowOff>
    </xdr:to>
    <xdr:sp macro="" textlink="">
      <xdr:nvSpPr>
        <xdr:cNvPr id="647" name="フローチャート: 判断 646">
          <a:extLst>
            <a:ext uri="{FF2B5EF4-FFF2-40B4-BE49-F238E27FC236}">
              <a16:creationId xmlns:a16="http://schemas.microsoft.com/office/drawing/2014/main" id="{5FC1840E-6820-4C74-9E4A-3E9FF76819F7}"/>
            </a:ext>
          </a:extLst>
        </xdr:cNvPr>
        <xdr:cNvSpPr/>
      </xdr:nvSpPr>
      <xdr:spPr>
        <a:xfrm>
          <a:off x="11487150" y="933740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47C0D750-1BA1-4C6A-9956-D9A9E8A91A04}"/>
            </a:ext>
          </a:extLst>
        </xdr:cNvPr>
        <xdr:cNvSpPr txBox="1"/>
      </xdr:nvSpPr>
      <xdr:spPr>
        <a:xfrm>
          <a:off x="14525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7ECBD83E-C103-45BC-A145-C49804D1F6F8}"/>
            </a:ext>
          </a:extLst>
        </xdr:cNvPr>
        <xdr:cNvSpPr txBox="1"/>
      </xdr:nvSpPr>
      <xdr:spPr>
        <a:xfrm>
          <a:off x="137636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AF2E64FD-FEDC-4CC7-9113-AD1B3CB9414C}"/>
            </a:ext>
          </a:extLst>
        </xdr:cNvPr>
        <xdr:cNvSpPr txBox="1"/>
      </xdr:nvSpPr>
      <xdr:spPr>
        <a:xfrm>
          <a:off x="129730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64B17C9B-D649-46B6-A385-3D31A2C56B50}"/>
            </a:ext>
          </a:extLst>
        </xdr:cNvPr>
        <xdr:cNvSpPr txBox="1"/>
      </xdr:nvSpPr>
      <xdr:spPr>
        <a:xfrm>
          <a:off x="12172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9A335A3B-0573-46C7-A393-A24CF6E92C2D}"/>
            </a:ext>
          </a:extLst>
        </xdr:cNvPr>
        <xdr:cNvSpPr txBox="1"/>
      </xdr:nvSpPr>
      <xdr:spPr>
        <a:xfrm>
          <a:off x="11363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55335</xdr:rowOff>
    </xdr:from>
    <xdr:to>
      <xdr:col>85</xdr:col>
      <xdr:colOff>177800</xdr:colOff>
      <xdr:row>57</xdr:row>
      <xdr:rowOff>156935</xdr:rowOff>
    </xdr:to>
    <xdr:sp macro="" textlink="">
      <xdr:nvSpPr>
        <xdr:cNvPr id="653" name="楕円 652">
          <a:extLst>
            <a:ext uri="{FF2B5EF4-FFF2-40B4-BE49-F238E27FC236}">
              <a16:creationId xmlns:a16="http://schemas.microsoft.com/office/drawing/2014/main" id="{70D2ED0B-4586-4277-ABCD-B86394804787}"/>
            </a:ext>
          </a:extLst>
        </xdr:cNvPr>
        <xdr:cNvSpPr/>
      </xdr:nvSpPr>
      <xdr:spPr>
        <a:xfrm>
          <a:off x="14649450" y="928506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78212</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58EBCDD4-7507-4C51-B21E-955003CF746D}"/>
            </a:ext>
          </a:extLst>
        </xdr:cNvPr>
        <xdr:cNvSpPr txBox="1"/>
      </xdr:nvSpPr>
      <xdr:spPr>
        <a:xfrm>
          <a:off x="14735175" y="9146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161472</xdr:rowOff>
    </xdr:from>
    <xdr:to>
      <xdr:col>81</xdr:col>
      <xdr:colOff>101600</xdr:colOff>
      <xdr:row>57</xdr:row>
      <xdr:rowOff>91622</xdr:rowOff>
    </xdr:to>
    <xdr:sp macro="" textlink="">
      <xdr:nvSpPr>
        <xdr:cNvPr id="655" name="楕円 654">
          <a:extLst>
            <a:ext uri="{FF2B5EF4-FFF2-40B4-BE49-F238E27FC236}">
              <a16:creationId xmlns:a16="http://schemas.microsoft.com/office/drawing/2014/main" id="{46D87FE6-271E-44DD-A1AD-AA8A799121F1}"/>
            </a:ext>
          </a:extLst>
        </xdr:cNvPr>
        <xdr:cNvSpPr/>
      </xdr:nvSpPr>
      <xdr:spPr>
        <a:xfrm>
          <a:off x="13887450" y="9232447"/>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40822</xdr:rowOff>
    </xdr:from>
    <xdr:to>
      <xdr:col>85</xdr:col>
      <xdr:colOff>127000</xdr:colOff>
      <xdr:row>57</xdr:row>
      <xdr:rowOff>106135</xdr:rowOff>
    </xdr:to>
    <xdr:cxnSp macro="">
      <xdr:nvCxnSpPr>
        <xdr:cNvPr id="656" name="直線コネクタ 655">
          <a:extLst>
            <a:ext uri="{FF2B5EF4-FFF2-40B4-BE49-F238E27FC236}">
              <a16:creationId xmlns:a16="http://schemas.microsoft.com/office/drawing/2014/main" id="{20424C7B-E35F-4FA7-8DE2-DA0496634DA5}"/>
            </a:ext>
          </a:extLst>
        </xdr:cNvPr>
        <xdr:cNvCxnSpPr/>
      </xdr:nvCxnSpPr>
      <xdr:spPr>
        <a:xfrm>
          <a:off x="13935075" y="9270547"/>
          <a:ext cx="762000" cy="6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92891</xdr:rowOff>
    </xdr:from>
    <xdr:to>
      <xdr:col>76</xdr:col>
      <xdr:colOff>165100</xdr:colOff>
      <xdr:row>57</xdr:row>
      <xdr:rowOff>23041</xdr:rowOff>
    </xdr:to>
    <xdr:sp macro="" textlink="">
      <xdr:nvSpPr>
        <xdr:cNvPr id="657" name="楕円 656">
          <a:extLst>
            <a:ext uri="{FF2B5EF4-FFF2-40B4-BE49-F238E27FC236}">
              <a16:creationId xmlns:a16="http://schemas.microsoft.com/office/drawing/2014/main" id="{2ABC6BE7-7EC8-4308-B072-7DD46719B5E3}"/>
            </a:ext>
          </a:extLst>
        </xdr:cNvPr>
        <xdr:cNvSpPr/>
      </xdr:nvSpPr>
      <xdr:spPr>
        <a:xfrm>
          <a:off x="13096875" y="9160691"/>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143691</xdr:rowOff>
    </xdr:from>
    <xdr:to>
      <xdr:col>81</xdr:col>
      <xdr:colOff>50800</xdr:colOff>
      <xdr:row>57</xdr:row>
      <xdr:rowOff>40822</xdr:rowOff>
    </xdr:to>
    <xdr:cxnSp macro="">
      <xdr:nvCxnSpPr>
        <xdr:cNvPr id="658" name="直線コネクタ 657">
          <a:extLst>
            <a:ext uri="{FF2B5EF4-FFF2-40B4-BE49-F238E27FC236}">
              <a16:creationId xmlns:a16="http://schemas.microsoft.com/office/drawing/2014/main" id="{0EA2A32E-C162-4A4C-9C9E-06EF9C72CBCE}"/>
            </a:ext>
          </a:extLst>
        </xdr:cNvPr>
        <xdr:cNvCxnSpPr/>
      </xdr:nvCxnSpPr>
      <xdr:spPr>
        <a:xfrm>
          <a:off x="13144500" y="9208316"/>
          <a:ext cx="790575"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27577</xdr:rowOff>
    </xdr:from>
    <xdr:to>
      <xdr:col>72</xdr:col>
      <xdr:colOff>38100</xdr:colOff>
      <xdr:row>56</xdr:row>
      <xdr:rowOff>129177</xdr:rowOff>
    </xdr:to>
    <xdr:sp macro="" textlink="">
      <xdr:nvSpPr>
        <xdr:cNvPr id="659" name="楕円 658">
          <a:extLst>
            <a:ext uri="{FF2B5EF4-FFF2-40B4-BE49-F238E27FC236}">
              <a16:creationId xmlns:a16="http://schemas.microsoft.com/office/drawing/2014/main" id="{660C4B5D-3007-46DB-ABB7-A143A56291B0}"/>
            </a:ext>
          </a:extLst>
        </xdr:cNvPr>
        <xdr:cNvSpPr/>
      </xdr:nvSpPr>
      <xdr:spPr>
        <a:xfrm>
          <a:off x="12296775" y="909855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78377</xdr:rowOff>
    </xdr:from>
    <xdr:to>
      <xdr:col>76</xdr:col>
      <xdr:colOff>114300</xdr:colOff>
      <xdr:row>56</xdr:row>
      <xdr:rowOff>143691</xdr:rowOff>
    </xdr:to>
    <xdr:cxnSp macro="">
      <xdr:nvCxnSpPr>
        <xdr:cNvPr id="660" name="直線コネクタ 659">
          <a:extLst>
            <a:ext uri="{FF2B5EF4-FFF2-40B4-BE49-F238E27FC236}">
              <a16:creationId xmlns:a16="http://schemas.microsoft.com/office/drawing/2014/main" id="{8D486DBE-6D5B-4463-97DF-F4F323B2BB79}"/>
            </a:ext>
          </a:extLst>
        </xdr:cNvPr>
        <xdr:cNvCxnSpPr/>
      </xdr:nvCxnSpPr>
      <xdr:spPr>
        <a:xfrm>
          <a:off x="12344400" y="9146177"/>
          <a:ext cx="800100" cy="6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130447</xdr:rowOff>
    </xdr:from>
    <xdr:to>
      <xdr:col>67</xdr:col>
      <xdr:colOff>101600</xdr:colOff>
      <xdr:row>56</xdr:row>
      <xdr:rowOff>60597</xdr:rowOff>
    </xdr:to>
    <xdr:sp macro="" textlink="">
      <xdr:nvSpPr>
        <xdr:cNvPr id="661" name="楕円 660">
          <a:extLst>
            <a:ext uri="{FF2B5EF4-FFF2-40B4-BE49-F238E27FC236}">
              <a16:creationId xmlns:a16="http://schemas.microsoft.com/office/drawing/2014/main" id="{2D6965E7-26B5-422D-976F-F2F45E2110EE}"/>
            </a:ext>
          </a:extLst>
        </xdr:cNvPr>
        <xdr:cNvSpPr/>
      </xdr:nvSpPr>
      <xdr:spPr>
        <a:xfrm>
          <a:off x="11487150" y="903632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9797</xdr:rowOff>
    </xdr:from>
    <xdr:to>
      <xdr:col>71</xdr:col>
      <xdr:colOff>177800</xdr:colOff>
      <xdr:row>56</xdr:row>
      <xdr:rowOff>78377</xdr:rowOff>
    </xdr:to>
    <xdr:cxnSp macro="">
      <xdr:nvCxnSpPr>
        <xdr:cNvPr id="662" name="直線コネクタ 661">
          <a:extLst>
            <a:ext uri="{FF2B5EF4-FFF2-40B4-BE49-F238E27FC236}">
              <a16:creationId xmlns:a16="http://schemas.microsoft.com/office/drawing/2014/main" id="{137FCE7B-AEFF-4ACB-9037-3A40CA2D8D52}"/>
            </a:ext>
          </a:extLst>
        </xdr:cNvPr>
        <xdr:cNvCxnSpPr/>
      </xdr:nvCxnSpPr>
      <xdr:spPr>
        <a:xfrm>
          <a:off x="11534775" y="9074422"/>
          <a:ext cx="809625"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156227</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CEC82764-386B-40CF-90AB-CBF5E2B48CF3}"/>
            </a:ext>
          </a:extLst>
        </xdr:cNvPr>
        <xdr:cNvSpPr txBox="1"/>
      </xdr:nvSpPr>
      <xdr:spPr>
        <a:xfrm>
          <a:off x="13745219" y="9551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58255</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D4D5AE61-8DF9-4FE5-BF62-84970A151502}"/>
            </a:ext>
          </a:extLst>
        </xdr:cNvPr>
        <xdr:cNvSpPr txBox="1"/>
      </xdr:nvSpPr>
      <xdr:spPr>
        <a:xfrm>
          <a:off x="12964169"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45193</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3B7FC390-EB27-4F2A-862F-3089B54F0252}"/>
            </a:ext>
          </a:extLst>
        </xdr:cNvPr>
        <xdr:cNvSpPr txBox="1"/>
      </xdr:nvSpPr>
      <xdr:spPr>
        <a:xfrm>
          <a:off x="12164069" y="9440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32130</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58AAA722-F0FD-4922-B431-0AA1EBAA7B81}"/>
            </a:ext>
          </a:extLst>
        </xdr:cNvPr>
        <xdr:cNvSpPr txBox="1"/>
      </xdr:nvSpPr>
      <xdr:spPr>
        <a:xfrm>
          <a:off x="11354444" y="942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108149</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BFAB1339-25FE-4956-80C4-F385B8AD41E4}"/>
            </a:ext>
          </a:extLst>
        </xdr:cNvPr>
        <xdr:cNvSpPr txBox="1"/>
      </xdr:nvSpPr>
      <xdr:spPr>
        <a:xfrm>
          <a:off x="13745219" y="9010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39568</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DD66FFA3-5EEE-4D84-9470-DA845F399C8B}"/>
            </a:ext>
          </a:extLst>
        </xdr:cNvPr>
        <xdr:cNvSpPr txBox="1"/>
      </xdr:nvSpPr>
      <xdr:spPr>
        <a:xfrm>
          <a:off x="12964169" y="894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145704</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1924219F-B487-4881-99D6-FDEC9BAC22DD}"/>
            </a:ext>
          </a:extLst>
        </xdr:cNvPr>
        <xdr:cNvSpPr txBox="1"/>
      </xdr:nvSpPr>
      <xdr:spPr>
        <a:xfrm>
          <a:off x="12164069" y="888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77124</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199097D-E269-4156-AEC0-89D525223C30}"/>
            </a:ext>
          </a:extLst>
        </xdr:cNvPr>
        <xdr:cNvSpPr txBox="1"/>
      </xdr:nvSpPr>
      <xdr:spPr>
        <a:xfrm>
          <a:off x="11354444" y="8821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80981A47-E7AD-41E0-BEAE-72C0CD50F957}"/>
            </a:ext>
          </a:extLst>
        </xdr:cNvPr>
        <xdr:cNvSpPr/>
      </xdr:nvSpPr>
      <xdr:spPr>
        <a:xfrm>
          <a:off x="16459200" y="756285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4E8F9970-006D-4940-9E5E-EFC0D4E46C61}"/>
            </a:ext>
          </a:extLst>
        </xdr:cNvPr>
        <xdr:cNvSpPr/>
      </xdr:nvSpPr>
      <xdr:spPr>
        <a:xfrm>
          <a:off x="16583025"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C3B9C1C2-420E-4CC8-9A1A-064CF421711E}"/>
            </a:ext>
          </a:extLst>
        </xdr:cNvPr>
        <xdr:cNvSpPr/>
      </xdr:nvSpPr>
      <xdr:spPr>
        <a:xfrm>
          <a:off x="16583025"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A033D0F6-2FE8-465E-AAE2-3DF3AF650CBE}"/>
            </a:ext>
          </a:extLst>
        </xdr:cNvPr>
        <xdr:cNvSpPr/>
      </xdr:nvSpPr>
      <xdr:spPr>
        <a:xfrm>
          <a:off x="174879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EDC26E7C-C75D-4EE0-95F3-2ED46E42D0D4}"/>
            </a:ext>
          </a:extLst>
        </xdr:cNvPr>
        <xdr:cNvSpPr/>
      </xdr:nvSpPr>
      <xdr:spPr>
        <a:xfrm>
          <a:off x="174879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354A722A-2F4B-4606-BC1B-2893F899B1AA}"/>
            </a:ext>
          </a:extLst>
        </xdr:cNvPr>
        <xdr:cNvSpPr/>
      </xdr:nvSpPr>
      <xdr:spPr>
        <a:xfrm>
          <a:off x="18516600" y="81819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81A7AF80-8FED-43DB-9457-883747F804F2}"/>
            </a:ext>
          </a:extLst>
        </xdr:cNvPr>
        <xdr:cNvSpPr/>
      </xdr:nvSpPr>
      <xdr:spPr>
        <a:xfrm>
          <a:off x="18516600" y="838200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1C1F9B4F-D606-4B01-83AA-070C8DAA1A80}"/>
            </a:ext>
          </a:extLst>
        </xdr:cNvPr>
        <xdr:cNvSpPr/>
      </xdr:nvSpPr>
      <xdr:spPr>
        <a:xfrm>
          <a:off x="16459200" y="863917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4C08B534-E974-4F6A-B3AC-9C4E1CB368DF}"/>
            </a:ext>
          </a:extLst>
        </xdr:cNvPr>
        <xdr:cNvSpPr txBox="1"/>
      </xdr:nvSpPr>
      <xdr:spPr>
        <a:xfrm>
          <a:off x="16440150" y="8458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49115307-68B7-4D59-A3C7-22CF65E2A2FD}"/>
            </a:ext>
          </a:extLst>
        </xdr:cNvPr>
        <xdr:cNvCxnSpPr/>
      </xdr:nvCxnSpPr>
      <xdr:spPr>
        <a:xfrm>
          <a:off x="16459200" y="10801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67661C2C-FF6A-4205-86C9-BDBDFDF67C17}"/>
            </a:ext>
          </a:extLst>
        </xdr:cNvPr>
        <xdr:cNvCxnSpPr/>
      </xdr:nvCxnSpPr>
      <xdr:spPr>
        <a:xfrm>
          <a:off x="16459200" y="10439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45270F46-2F21-47E7-8FA6-D1885B92F497}"/>
            </a:ext>
          </a:extLst>
        </xdr:cNvPr>
        <xdr:cNvSpPr txBox="1"/>
      </xdr:nvSpPr>
      <xdr:spPr>
        <a:xfrm>
          <a:off x="16052346" y="10303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7B28C2E7-1F46-4577-B8EA-E4F59F022FEB}"/>
            </a:ext>
          </a:extLst>
        </xdr:cNvPr>
        <xdr:cNvCxnSpPr/>
      </xdr:nvCxnSpPr>
      <xdr:spPr>
        <a:xfrm>
          <a:off x="16459200" y="1007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BC17D631-5724-48A0-A83F-C1E25B6AE200}"/>
            </a:ext>
          </a:extLst>
        </xdr:cNvPr>
        <xdr:cNvSpPr txBox="1"/>
      </xdr:nvSpPr>
      <xdr:spPr>
        <a:xfrm>
          <a:off x="16052346" y="994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2D4E226B-EFCD-43D8-BEA6-52C85AC1F241}"/>
            </a:ext>
          </a:extLst>
        </xdr:cNvPr>
        <xdr:cNvCxnSpPr/>
      </xdr:nvCxnSpPr>
      <xdr:spPr>
        <a:xfrm>
          <a:off x="16459200" y="971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DF250134-9991-499E-9890-8C43E3B11588}"/>
            </a:ext>
          </a:extLst>
        </xdr:cNvPr>
        <xdr:cNvSpPr txBox="1"/>
      </xdr:nvSpPr>
      <xdr:spPr>
        <a:xfrm>
          <a:off x="16052346" y="9579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3A11F0E3-AB19-40C1-AAE6-235539F203DC}"/>
            </a:ext>
          </a:extLst>
        </xdr:cNvPr>
        <xdr:cNvCxnSpPr/>
      </xdr:nvCxnSpPr>
      <xdr:spPr>
        <a:xfrm>
          <a:off x="16459200" y="9363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6E749213-1D5C-454F-A5D2-0E21467FFED2}"/>
            </a:ext>
          </a:extLst>
        </xdr:cNvPr>
        <xdr:cNvSpPr txBox="1"/>
      </xdr:nvSpPr>
      <xdr:spPr>
        <a:xfrm>
          <a:off x="16052346" y="9227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FC84750A-1E34-4FDF-B250-B64C90D8D2C5}"/>
            </a:ext>
          </a:extLst>
        </xdr:cNvPr>
        <xdr:cNvCxnSpPr/>
      </xdr:nvCxnSpPr>
      <xdr:spPr>
        <a:xfrm>
          <a:off x="16459200" y="90011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C45A5900-25F7-4E99-860B-D3469360F76F}"/>
            </a:ext>
          </a:extLst>
        </xdr:cNvPr>
        <xdr:cNvSpPr txBox="1"/>
      </xdr:nvSpPr>
      <xdr:spPr>
        <a:xfrm>
          <a:off x="16052346" y="8865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2AD9DEFA-3C09-40FE-8092-5EB67A182F8D}"/>
            </a:ext>
          </a:extLst>
        </xdr:cNvPr>
        <xdr:cNvCxnSpPr/>
      </xdr:nvCxnSpPr>
      <xdr:spPr>
        <a:xfrm>
          <a:off x="16459200" y="8639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C0F2D3C7-EC8C-493B-BB83-A59A9B0303C0}"/>
            </a:ext>
          </a:extLst>
        </xdr:cNvPr>
        <xdr:cNvSpPr txBox="1"/>
      </xdr:nvSpPr>
      <xdr:spPr>
        <a:xfrm>
          <a:off x="16052346" y="8503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AD0648A6-DB6B-4D7C-B532-C061143D013E}"/>
            </a:ext>
          </a:extLst>
        </xdr:cNvPr>
        <xdr:cNvSpPr/>
      </xdr:nvSpPr>
      <xdr:spPr>
        <a:xfrm>
          <a:off x="16459200" y="863917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694" name="直線コネクタ 693">
          <a:extLst>
            <a:ext uri="{FF2B5EF4-FFF2-40B4-BE49-F238E27FC236}">
              <a16:creationId xmlns:a16="http://schemas.microsoft.com/office/drawing/2014/main" id="{DABDD5DF-FB8D-4853-82EA-72F41E0ED46B}"/>
            </a:ext>
          </a:extLst>
        </xdr:cNvPr>
        <xdr:cNvCxnSpPr/>
      </xdr:nvCxnSpPr>
      <xdr:spPr>
        <a:xfrm flipV="1">
          <a:off x="19954239" y="903922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5D6FF151-6347-4FB4-8944-054FFB0B28DD}"/>
            </a:ext>
          </a:extLst>
        </xdr:cNvPr>
        <xdr:cNvSpPr txBox="1"/>
      </xdr:nvSpPr>
      <xdr:spPr>
        <a:xfrm>
          <a:off x="19992975" y="103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696" name="直線コネクタ 695">
          <a:extLst>
            <a:ext uri="{FF2B5EF4-FFF2-40B4-BE49-F238E27FC236}">
              <a16:creationId xmlns:a16="http://schemas.microsoft.com/office/drawing/2014/main" id="{B60A14C1-3BC9-4747-94F4-726AEB69EA0B}"/>
            </a:ext>
          </a:extLst>
        </xdr:cNvPr>
        <xdr:cNvCxnSpPr/>
      </xdr:nvCxnSpPr>
      <xdr:spPr>
        <a:xfrm>
          <a:off x="19878675" y="103346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1953194D-7D0F-4ECC-B94E-2F91F6056B06}"/>
            </a:ext>
          </a:extLst>
        </xdr:cNvPr>
        <xdr:cNvSpPr txBox="1"/>
      </xdr:nvSpPr>
      <xdr:spPr>
        <a:xfrm>
          <a:off x="19992975" y="88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98" name="直線コネクタ 697">
          <a:extLst>
            <a:ext uri="{FF2B5EF4-FFF2-40B4-BE49-F238E27FC236}">
              <a16:creationId xmlns:a16="http://schemas.microsoft.com/office/drawing/2014/main" id="{1830A4E8-607A-48A4-B77B-CE39B6773782}"/>
            </a:ext>
          </a:extLst>
        </xdr:cNvPr>
        <xdr:cNvCxnSpPr/>
      </xdr:nvCxnSpPr>
      <xdr:spPr>
        <a:xfrm>
          <a:off x="19878675" y="9039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162577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6FD6DCB5-7EE4-48F4-8174-653F317EC7F3}"/>
            </a:ext>
          </a:extLst>
        </xdr:cNvPr>
        <xdr:cNvSpPr txBox="1"/>
      </xdr:nvSpPr>
      <xdr:spPr>
        <a:xfrm>
          <a:off x="19992975" y="9712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700" name="フローチャート: 判断 699">
          <a:extLst>
            <a:ext uri="{FF2B5EF4-FFF2-40B4-BE49-F238E27FC236}">
              <a16:creationId xmlns:a16="http://schemas.microsoft.com/office/drawing/2014/main" id="{3796D072-0182-4AFD-98C5-1B8FC358F9F0}"/>
            </a:ext>
          </a:extLst>
        </xdr:cNvPr>
        <xdr:cNvSpPr/>
      </xdr:nvSpPr>
      <xdr:spPr>
        <a:xfrm>
          <a:off x="19897725"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701" name="フローチャート: 判断 700">
          <a:extLst>
            <a:ext uri="{FF2B5EF4-FFF2-40B4-BE49-F238E27FC236}">
              <a16:creationId xmlns:a16="http://schemas.microsoft.com/office/drawing/2014/main" id="{EDC90F92-E319-442D-B13A-91EDAF68A558}"/>
            </a:ext>
          </a:extLst>
        </xdr:cNvPr>
        <xdr:cNvSpPr/>
      </xdr:nvSpPr>
      <xdr:spPr>
        <a:xfrm>
          <a:off x="19154775" y="98583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139700</xdr:rowOff>
    </xdr:from>
    <xdr:to>
      <xdr:col>107</xdr:col>
      <xdr:colOff>101600</xdr:colOff>
      <xdr:row>61</xdr:row>
      <xdr:rowOff>69850</xdr:rowOff>
    </xdr:to>
    <xdr:sp macro="" textlink="">
      <xdr:nvSpPr>
        <xdr:cNvPr id="702" name="フローチャート: 判断 701">
          <a:extLst>
            <a:ext uri="{FF2B5EF4-FFF2-40B4-BE49-F238E27FC236}">
              <a16:creationId xmlns:a16="http://schemas.microsoft.com/office/drawing/2014/main" id="{5DDD160B-1B50-4245-BF0F-F17C84370A16}"/>
            </a:ext>
          </a:extLst>
        </xdr:cNvPr>
        <xdr:cNvSpPr/>
      </xdr:nvSpPr>
      <xdr:spPr>
        <a:xfrm>
          <a:off x="18345150" y="98583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703" name="フローチャート: 判断 702">
          <a:extLst>
            <a:ext uri="{FF2B5EF4-FFF2-40B4-BE49-F238E27FC236}">
              <a16:creationId xmlns:a16="http://schemas.microsoft.com/office/drawing/2014/main" id="{26581878-49A7-4D60-99B6-42C6792160F0}"/>
            </a:ext>
          </a:extLst>
        </xdr:cNvPr>
        <xdr:cNvSpPr/>
      </xdr:nvSpPr>
      <xdr:spPr>
        <a:xfrm>
          <a:off x="17554575" y="98583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4" name="フローチャート: 判断 703">
          <a:extLst>
            <a:ext uri="{FF2B5EF4-FFF2-40B4-BE49-F238E27FC236}">
              <a16:creationId xmlns:a16="http://schemas.microsoft.com/office/drawing/2014/main" id="{FC814EF3-2F93-4888-8CB9-00D5B5C99008}"/>
            </a:ext>
          </a:extLst>
        </xdr:cNvPr>
        <xdr:cNvSpPr/>
      </xdr:nvSpPr>
      <xdr:spPr>
        <a:xfrm>
          <a:off x="16754475" y="98869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1C360B93-3E8E-4A58-99CF-1BBE152D5FC0}"/>
            </a:ext>
          </a:extLst>
        </xdr:cNvPr>
        <xdr:cNvSpPr txBox="1"/>
      </xdr:nvSpPr>
      <xdr:spPr>
        <a:xfrm>
          <a:off x="197834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7412DE9B-47E3-4622-AF9E-E3695A893E3E}"/>
            </a:ext>
          </a:extLst>
        </xdr:cNvPr>
        <xdr:cNvSpPr txBox="1"/>
      </xdr:nvSpPr>
      <xdr:spPr>
        <a:xfrm>
          <a:off x="190309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CD5CAFF0-D212-46D3-9611-F1B7E9173005}"/>
            </a:ext>
          </a:extLst>
        </xdr:cNvPr>
        <xdr:cNvSpPr txBox="1"/>
      </xdr:nvSpPr>
      <xdr:spPr>
        <a:xfrm>
          <a:off x="18221325"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7D39860D-9552-4643-91E0-1AC0D2BA73BA}"/>
            </a:ext>
          </a:extLst>
        </xdr:cNvPr>
        <xdr:cNvSpPr txBox="1"/>
      </xdr:nvSpPr>
      <xdr:spPr>
        <a:xfrm>
          <a:off x="174307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B7D136BA-3B72-4B4A-BECA-C13F772FBEAE}"/>
            </a:ext>
          </a:extLst>
        </xdr:cNvPr>
        <xdr:cNvSpPr txBox="1"/>
      </xdr:nvSpPr>
      <xdr:spPr>
        <a:xfrm>
          <a:off x="16630650" y="10798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710" name="楕円 709">
          <a:extLst>
            <a:ext uri="{FF2B5EF4-FFF2-40B4-BE49-F238E27FC236}">
              <a16:creationId xmlns:a16="http://schemas.microsoft.com/office/drawing/2014/main" id="{722D10DB-E53C-4965-A7C5-121FB5F76606}"/>
            </a:ext>
          </a:extLst>
        </xdr:cNvPr>
        <xdr:cNvSpPr/>
      </xdr:nvSpPr>
      <xdr:spPr>
        <a:xfrm>
          <a:off x="19897725" y="10067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3827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33917D14-1B4E-4D4B-BA6A-CEC8756E0B38}"/>
            </a:ext>
          </a:extLst>
        </xdr:cNvPr>
        <xdr:cNvSpPr txBox="1"/>
      </xdr:nvSpPr>
      <xdr:spPr>
        <a:xfrm>
          <a:off x="19992975" y="1004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712" name="楕円 711">
          <a:extLst>
            <a:ext uri="{FF2B5EF4-FFF2-40B4-BE49-F238E27FC236}">
              <a16:creationId xmlns:a16="http://schemas.microsoft.com/office/drawing/2014/main" id="{D090B125-452E-494F-98E8-5E2FF15DAA4D}"/>
            </a:ext>
          </a:extLst>
        </xdr:cNvPr>
        <xdr:cNvSpPr/>
      </xdr:nvSpPr>
      <xdr:spPr>
        <a:xfrm>
          <a:off x="19154775" y="1006792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76200</xdr:rowOff>
    </xdr:from>
    <xdr:to>
      <xdr:col>116</xdr:col>
      <xdr:colOff>63500</xdr:colOff>
      <xdr:row>62</xdr:row>
      <xdr:rowOff>76200</xdr:rowOff>
    </xdr:to>
    <xdr:cxnSp macro="">
      <xdr:nvCxnSpPr>
        <xdr:cNvPr id="713" name="直線コネクタ 712">
          <a:extLst>
            <a:ext uri="{FF2B5EF4-FFF2-40B4-BE49-F238E27FC236}">
              <a16:creationId xmlns:a16="http://schemas.microsoft.com/office/drawing/2014/main" id="{204879EF-7A6A-470E-B735-D25D84363528}"/>
            </a:ext>
          </a:extLst>
        </xdr:cNvPr>
        <xdr:cNvCxnSpPr/>
      </xdr:nvCxnSpPr>
      <xdr:spPr>
        <a:xfrm>
          <a:off x="19202400" y="10115550"/>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25400</xdr:rowOff>
    </xdr:from>
    <xdr:to>
      <xdr:col>107</xdr:col>
      <xdr:colOff>101600</xdr:colOff>
      <xdr:row>62</xdr:row>
      <xdr:rowOff>127000</xdr:rowOff>
    </xdr:to>
    <xdr:sp macro="" textlink="">
      <xdr:nvSpPr>
        <xdr:cNvPr id="714" name="楕円 713">
          <a:extLst>
            <a:ext uri="{FF2B5EF4-FFF2-40B4-BE49-F238E27FC236}">
              <a16:creationId xmlns:a16="http://schemas.microsoft.com/office/drawing/2014/main" id="{E1AA89B7-5311-424F-8370-63B39FBC753E}"/>
            </a:ext>
          </a:extLst>
        </xdr:cNvPr>
        <xdr:cNvSpPr/>
      </xdr:nvSpPr>
      <xdr:spPr>
        <a:xfrm>
          <a:off x="18345150" y="1006792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76200</xdr:rowOff>
    </xdr:to>
    <xdr:cxnSp macro="">
      <xdr:nvCxnSpPr>
        <xdr:cNvPr id="715" name="直線コネクタ 714">
          <a:extLst>
            <a:ext uri="{FF2B5EF4-FFF2-40B4-BE49-F238E27FC236}">
              <a16:creationId xmlns:a16="http://schemas.microsoft.com/office/drawing/2014/main" id="{20CFEB9E-EB36-4F09-8E83-139F23D44C1D}"/>
            </a:ext>
          </a:extLst>
        </xdr:cNvPr>
        <xdr:cNvCxnSpPr/>
      </xdr:nvCxnSpPr>
      <xdr:spPr>
        <a:xfrm>
          <a:off x="18392775" y="1011555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716" name="楕円 715">
          <a:extLst>
            <a:ext uri="{FF2B5EF4-FFF2-40B4-BE49-F238E27FC236}">
              <a16:creationId xmlns:a16="http://schemas.microsoft.com/office/drawing/2014/main" id="{59A5E730-554F-4E9B-9A61-9F9D095B226B}"/>
            </a:ext>
          </a:extLst>
        </xdr:cNvPr>
        <xdr:cNvSpPr/>
      </xdr:nvSpPr>
      <xdr:spPr>
        <a:xfrm>
          <a:off x="17554575" y="1003935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76200</xdr:rowOff>
    </xdr:to>
    <xdr:cxnSp macro="">
      <xdr:nvCxnSpPr>
        <xdr:cNvPr id="717" name="直線コネクタ 716">
          <a:extLst>
            <a:ext uri="{FF2B5EF4-FFF2-40B4-BE49-F238E27FC236}">
              <a16:creationId xmlns:a16="http://schemas.microsoft.com/office/drawing/2014/main" id="{1E318072-255E-46A1-AD94-425DB157E295}"/>
            </a:ext>
          </a:extLst>
        </xdr:cNvPr>
        <xdr:cNvCxnSpPr/>
      </xdr:nvCxnSpPr>
      <xdr:spPr>
        <a:xfrm>
          <a:off x="17602200" y="10077450"/>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158750</xdr:rowOff>
    </xdr:from>
    <xdr:to>
      <xdr:col>98</xdr:col>
      <xdr:colOff>38100</xdr:colOff>
      <xdr:row>62</xdr:row>
      <xdr:rowOff>88900</xdr:rowOff>
    </xdr:to>
    <xdr:sp macro="" textlink="">
      <xdr:nvSpPr>
        <xdr:cNvPr id="718" name="楕円 717">
          <a:extLst>
            <a:ext uri="{FF2B5EF4-FFF2-40B4-BE49-F238E27FC236}">
              <a16:creationId xmlns:a16="http://schemas.microsoft.com/office/drawing/2014/main" id="{633A58B4-EAB7-45CA-9B70-6AD92A998D4A}"/>
            </a:ext>
          </a:extLst>
        </xdr:cNvPr>
        <xdr:cNvSpPr/>
      </xdr:nvSpPr>
      <xdr:spPr>
        <a:xfrm>
          <a:off x="16754475" y="100393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38100</xdr:rowOff>
    </xdr:from>
    <xdr:to>
      <xdr:col>102</xdr:col>
      <xdr:colOff>114300</xdr:colOff>
      <xdr:row>62</xdr:row>
      <xdr:rowOff>38100</xdr:rowOff>
    </xdr:to>
    <xdr:cxnSp macro="">
      <xdr:nvCxnSpPr>
        <xdr:cNvPr id="719" name="直線コネクタ 718">
          <a:extLst>
            <a:ext uri="{FF2B5EF4-FFF2-40B4-BE49-F238E27FC236}">
              <a16:creationId xmlns:a16="http://schemas.microsoft.com/office/drawing/2014/main" id="{5D18E3A3-7D6F-436E-BA63-62D3723AE8B7}"/>
            </a:ext>
          </a:extLst>
        </xdr:cNvPr>
        <xdr:cNvCxnSpPr/>
      </xdr:nvCxnSpPr>
      <xdr:spPr>
        <a:xfrm>
          <a:off x="16802100" y="10077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720" name="n_1aveValue【保健センター・保健所】&#10;一人当たり面積">
          <a:extLst>
            <a:ext uri="{FF2B5EF4-FFF2-40B4-BE49-F238E27FC236}">
              <a16:creationId xmlns:a16="http://schemas.microsoft.com/office/drawing/2014/main" id="{EAF6C562-6ADE-4474-A2C4-CC5A30C146C1}"/>
            </a:ext>
          </a:extLst>
        </xdr:cNvPr>
        <xdr:cNvSpPr txBox="1"/>
      </xdr:nvSpPr>
      <xdr:spPr>
        <a:xfrm>
          <a:off x="189834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86377</xdr:rowOff>
    </xdr:from>
    <xdr:ext cx="469744" cy="259045"/>
    <xdr:sp macro="" textlink="">
      <xdr:nvSpPr>
        <xdr:cNvPr id="721" name="n_2aveValue【保健センター・保健所】&#10;一人当たり面積">
          <a:extLst>
            <a:ext uri="{FF2B5EF4-FFF2-40B4-BE49-F238E27FC236}">
              <a16:creationId xmlns:a16="http://schemas.microsoft.com/office/drawing/2014/main" id="{9ECAE79C-E73B-48B5-BA49-7FD14AEF75E6}"/>
            </a:ext>
          </a:extLst>
        </xdr:cNvPr>
        <xdr:cNvSpPr txBox="1"/>
      </xdr:nvSpPr>
      <xdr:spPr>
        <a:xfrm>
          <a:off x="181833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722" name="n_3aveValue【保健センター・保健所】&#10;一人当たり面積">
          <a:extLst>
            <a:ext uri="{FF2B5EF4-FFF2-40B4-BE49-F238E27FC236}">
              <a16:creationId xmlns:a16="http://schemas.microsoft.com/office/drawing/2014/main" id="{2509593E-87E2-4C9F-B077-29086D39EB21}"/>
            </a:ext>
          </a:extLst>
        </xdr:cNvPr>
        <xdr:cNvSpPr txBox="1"/>
      </xdr:nvSpPr>
      <xdr:spPr>
        <a:xfrm>
          <a:off x="17383202" y="963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23" name="n_4aveValue【保健センター・保健所】&#10;一人当たり面積">
          <a:extLst>
            <a:ext uri="{FF2B5EF4-FFF2-40B4-BE49-F238E27FC236}">
              <a16:creationId xmlns:a16="http://schemas.microsoft.com/office/drawing/2014/main" id="{74BBBB87-FC03-4779-B3E6-70DA205BEF21}"/>
            </a:ext>
          </a:extLst>
        </xdr:cNvPr>
        <xdr:cNvSpPr txBox="1"/>
      </xdr:nvSpPr>
      <xdr:spPr>
        <a:xfrm>
          <a:off x="16592627" y="967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118127</xdr:rowOff>
    </xdr:from>
    <xdr:ext cx="469744" cy="259045"/>
    <xdr:sp macro="" textlink="">
      <xdr:nvSpPr>
        <xdr:cNvPr id="724" name="n_1mainValue【保健センター・保健所】&#10;一人当たり面積">
          <a:extLst>
            <a:ext uri="{FF2B5EF4-FFF2-40B4-BE49-F238E27FC236}">
              <a16:creationId xmlns:a16="http://schemas.microsoft.com/office/drawing/2014/main" id="{5EF3476C-5B75-4C8F-86AD-58F3C6E1930D}"/>
            </a:ext>
          </a:extLst>
        </xdr:cNvPr>
        <xdr:cNvSpPr txBox="1"/>
      </xdr:nvSpPr>
      <xdr:spPr>
        <a:xfrm>
          <a:off x="18983402" y="1016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118127</xdr:rowOff>
    </xdr:from>
    <xdr:ext cx="469744" cy="259045"/>
    <xdr:sp macro="" textlink="">
      <xdr:nvSpPr>
        <xdr:cNvPr id="725" name="n_2mainValue【保健センター・保健所】&#10;一人当たり面積">
          <a:extLst>
            <a:ext uri="{FF2B5EF4-FFF2-40B4-BE49-F238E27FC236}">
              <a16:creationId xmlns:a16="http://schemas.microsoft.com/office/drawing/2014/main" id="{9E12A53E-4946-4E3B-A7D3-8F27F60AEF10}"/>
            </a:ext>
          </a:extLst>
        </xdr:cNvPr>
        <xdr:cNvSpPr txBox="1"/>
      </xdr:nvSpPr>
      <xdr:spPr>
        <a:xfrm>
          <a:off x="18183302" y="1016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726" name="n_3mainValue【保健センター・保健所】&#10;一人当たり面積">
          <a:extLst>
            <a:ext uri="{FF2B5EF4-FFF2-40B4-BE49-F238E27FC236}">
              <a16:creationId xmlns:a16="http://schemas.microsoft.com/office/drawing/2014/main" id="{6E8B77C1-F508-4407-A4C3-ED85548B5C3B}"/>
            </a:ext>
          </a:extLst>
        </xdr:cNvPr>
        <xdr:cNvSpPr txBox="1"/>
      </xdr:nvSpPr>
      <xdr:spPr>
        <a:xfrm>
          <a:off x="17383202"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80027</xdr:rowOff>
    </xdr:from>
    <xdr:ext cx="469744" cy="259045"/>
    <xdr:sp macro="" textlink="">
      <xdr:nvSpPr>
        <xdr:cNvPr id="727" name="n_4mainValue【保健センター・保健所】&#10;一人当たり面積">
          <a:extLst>
            <a:ext uri="{FF2B5EF4-FFF2-40B4-BE49-F238E27FC236}">
              <a16:creationId xmlns:a16="http://schemas.microsoft.com/office/drawing/2014/main" id="{B22AD0D4-A5B6-45DA-B5D0-114C15313BF3}"/>
            </a:ext>
          </a:extLst>
        </xdr:cNvPr>
        <xdr:cNvSpPr txBox="1"/>
      </xdr:nvSpPr>
      <xdr:spPr>
        <a:xfrm>
          <a:off x="16592627" y="10122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249C997B-0CFA-4762-89D6-CCD07CAEAEBA}"/>
            </a:ext>
          </a:extLst>
        </xdr:cNvPr>
        <xdr:cNvSpPr/>
      </xdr:nvSpPr>
      <xdr:spPr>
        <a:xfrm>
          <a:off x="11210925" y="11163300"/>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2C5AE0CE-F7F8-4055-8398-58FADE3CE141}"/>
            </a:ext>
          </a:extLst>
        </xdr:cNvPr>
        <xdr:cNvSpPr/>
      </xdr:nvSpPr>
      <xdr:spPr>
        <a:xfrm>
          <a:off x="113157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E16630E4-6F15-4545-8978-B16001101284}"/>
            </a:ext>
          </a:extLst>
        </xdr:cNvPr>
        <xdr:cNvSpPr/>
      </xdr:nvSpPr>
      <xdr:spPr>
        <a:xfrm>
          <a:off x="113157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7C6B044C-08A7-49F6-BC7E-F10ADF77B6AF}"/>
            </a:ext>
          </a:extLst>
        </xdr:cNvPr>
        <xdr:cNvSpPr/>
      </xdr:nvSpPr>
      <xdr:spPr>
        <a:xfrm>
          <a:off x="122396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04420A4F-55CB-437A-8DB7-1A087AA78BAD}"/>
            </a:ext>
          </a:extLst>
        </xdr:cNvPr>
        <xdr:cNvSpPr/>
      </xdr:nvSpPr>
      <xdr:spPr>
        <a:xfrm>
          <a:off x="122396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3E09C30B-6073-4B30-83B8-1638643CC2C2}"/>
            </a:ext>
          </a:extLst>
        </xdr:cNvPr>
        <xdr:cNvSpPr/>
      </xdr:nvSpPr>
      <xdr:spPr>
        <a:xfrm>
          <a:off x="132683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8146B07D-34C7-415C-A051-F7C4EEC33D1B}"/>
            </a:ext>
          </a:extLst>
        </xdr:cNvPr>
        <xdr:cNvSpPr/>
      </xdr:nvSpPr>
      <xdr:spPr>
        <a:xfrm>
          <a:off x="132683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299A13E8-2A83-4A30-962C-3C8BBF1F58BB}"/>
            </a:ext>
          </a:extLst>
        </xdr:cNvPr>
        <xdr:cNvSpPr/>
      </xdr:nvSpPr>
      <xdr:spPr>
        <a:xfrm>
          <a:off x="11210925" y="12239625"/>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D4F64234-485C-466A-9780-1C0700FB2BA4}"/>
            </a:ext>
          </a:extLst>
        </xdr:cNvPr>
        <xdr:cNvSpPr txBox="1"/>
      </xdr:nvSpPr>
      <xdr:spPr>
        <a:xfrm>
          <a:off x="11172825" y="12058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51DFD375-A3FC-47E0-9365-9F283D412F8C}"/>
            </a:ext>
          </a:extLst>
        </xdr:cNvPr>
        <xdr:cNvCxnSpPr/>
      </xdr:nvCxnSpPr>
      <xdr:spPr>
        <a:xfrm>
          <a:off x="11210925" y="144018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8" name="テキスト ボックス 737">
          <a:extLst>
            <a:ext uri="{FF2B5EF4-FFF2-40B4-BE49-F238E27FC236}">
              <a16:creationId xmlns:a16="http://schemas.microsoft.com/office/drawing/2014/main" id="{3351E05F-42C3-45EB-A1F9-C69C4FB41DCF}"/>
            </a:ext>
          </a:extLst>
        </xdr:cNvPr>
        <xdr:cNvSpPr txBox="1"/>
      </xdr:nvSpPr>
      <xdr:spPr>
        <a:xfrm>
          <a:off x="10845966" y="142564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9" name="直線コネクタ 738">
          <a:extLst>
            <a:ext uri="{FF2B5EF4-FFF2-40B4-BE49-F238E27FC236}">
              <a16:creationId xmlns:a16="http://schemas.microsoft.com/office/drawing/2014/main" id="{CA4CCCAC-8B64-41F5-BC01-11D4E3F4992D}"/>
            </a:ext>
          </a:extLst>
        </xdr:cNvPr>
        <xdr:cNvCxnSpPr/>
      </xdr:nvCxnSpPr>
      <xdr:spPr>
        <a:xfrm>
          <a:off x="11210925" y="13963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40" name="テキスト ボックス 739">
          <a:extLst>
            <a:ext uri="{FF2B5EF4-FFF2-40B4-BE49-F238E27FC236}">
              <a16:creationId xmlns:a16="http://schemas.microsoft.com/office/drawing/2014/main" id="{45ABE472-575D-4B2D-B4EC-C9AE9F1B493C}"/>
            </a:ext>
          </a:extLst>
        </xdr:cNvPr>
        <xdr:cNvSpPr txBox="1"/>
      </xdr:nvSpPr>
      <xdr:spPr>
        <a:xfrm>
          <a:off x="10845966" y="1382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41" name="直線コネクタ 740">
          <a:extLst>
            <a:ext uri="{FF2B5EF4-FFF2-40B4-BE49-F238E27FC236}">
              <a16:creationId xmlns:a16="http://schemas.microsoft.com/office/drawing/2014/main" id="{9E82E526-0493-4B23-84C1-FC966B3B9C7E}"/>
            </a:ext>
          </a:extLst>
        </xdr:cNvPr>
        <xdr:cNvCxnSpPr/>
      </xdr:nvCxnSpPr>
      <xdr:spPr>
        <a:xfrm>
          <a:off x="11210925" y="1353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42" name="テキスト ボックス 741">
          <a:extLst>
            <a:ext uri="{FF2B5EF4-FFF2-40B4-BE49-F238E27FC236}">
              <a16:creationId xmlns:a16="http://schemas.microsoft.com/office/drawing/2014/main" id="{77DB4ABE-11E1-493B-9726-5C77A003322C}"/>
            </a:ext>
          </a:extLst>
        </xdr:cNvPr>
        <xdr:cNvSpPr txBox="1"/>
      </xdr:nvSpPr>
      <xdr:spPr>
        <a:xfrm>
          <a:off x="10845966" y="1339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43" name="直線コネクタ 742">
          <a:extLst>
            <a:ext uri="{FF2B5EF4-FFF2-40B4-BE49-F238E27FC236}">
              <a16:creationId xmlns:a16="http://schemas.microsoft.com/office/drawing/2014/main" id="{2ABB850F-985B-4550-8B38-8C53A742B41E}"/>
            </a:ext>
          </a:extLst>
        </xdr:cNvPr>
        <xdr:cNvCxnSpPr/>
      </xdr:nvCxnSpPr>
      <xdr:spPr>
        <a:xfrm>
          <a:off x="11210925" y="131064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44" name="テキスト ボックス 743">
          <a:extLst>
            <a:ext uri="{FF2B5EF4-FFF2-40B4-BE49-F238E27FC236}">
              <a16:creationId xmlns:a16="http://schemas.microsoft.com/office/drawing/2014/main" id="{E50F4B97-E699-4A83-B23D-A7FCD2109A53}"/>
            </a:ext>
          </a:extLst>
        </xdr:cNvPr>
        <xdr:cNvSpPr txBox="1"/>
      </xdr:nvSpPr>
      <xdr:spPr>
        <a:xfrm>
          <a:off x="10845966" y="129610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45" name="直線コネクタ 744">
          <a:extLst>
            <a:ext uri="{FF2B5EF4-FFF2-40B4-BE49-F238E27FC236}">
              <a16:creationId xmlns:a16="http://schemas.microsoft.com/office/drawing/2014/main" id="{CE77EE29-AD48-473B-ADDE-E9E8DE339F28}"/>
            </a:ext>
          </a:extLst>
        </xdr:cNvPr>
        <xdr:cNvCxnSpPr/>
      </xdr:nvCxnSpPr>
      <xdr:spPr>
        <a:xfrm>
          <a:off x="11210925" y="1266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46" name="テキスト ボックス 745">
          <a:extLst>
            <a:ext uri="{FF2B5EF4-FFF2-40B4-BE49-F238E27FC236}">
              <a16:creationId xmlns:a16="http://schemas.microsoft.com/office/drawing/2014/main" id="{1C9EDAFE-9343-4E9B-BC9F-82F8CD5D2F1F}"/>
            </a:ext>
          </a:extLst>
        </xdr:cNvPr>
        <xdr:cNvSpPr txBox="1"/>
      </xdr:nvSpPr>
      <xdr:spPr>
        <a:xfrm>
          <a:off x="10845966" y="1253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9B85F239-5E2C-49CD-A98A-6F3374FFF2C0}"/>
            </a:ext>
          </a:extLst>
        </xdr:cNvPr>
        <xdr:cNvCxnSpPr/>
      </xdr:nvCxnSpPr>
      <xdr:spPr>
        <a:xfrm>
          <a:off x="11210925" y="122396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8" name="テキスト ボックス 747">
          <a:extLst>
            <a:ext uri="{FF2B5EF4-FFF2-40B4-BE49-F238E27FC236}">
              <a16:creationId xmlns:a16="http://schemas.microsoft.com/office/drawing/2014/main" id="{6D1F053E-F86A-4C9F-A343-1229655D2268}"/>
            </a:ext>
          </a:extLst>
        </xdr:cNvPr>
        <xdr:cNvSpPr txBox="1"/>
      </xdr:nvSpPr>
      <xdr:spPr>
        <a:xfrm>
          <a:off x="10845966" y="121037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4EC5665E-4DF6-48B2-B82A-242A446D7C77}"/>
            </a:ext>
          </a:extLst>
        </xdr:cNvPr>
        <xdr:cNvSpPr/>
      </xdr:nvSpPr>
      <xdr:spPr>
        <a:xfrm>
          <a:off x="11210925" y="12239625"/>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152400</xdr:rowOff>
    </xdr:to>
    <xdr:cxnSp macro="">
      <xdr:nvCxnSpPr>
        <xdr:cNvPr id="750" name="直線コネクタ 749">
          <a:extLst>
            <a:ext uri="{FF2B5EF4-FFF2-40B4-BE49-F238E27FC236}">
              <a16:creationId xmlns:a16="http://schemas.microsoft.com/office/drawing/2014/main" id="{B48B60E5-CD26-493E-B0ED-5841E7CA5B34}"/>
            </a:ext>
          </a:extLst>
        </xdr:cNvPr>
        <xdr:cNvCxnSpPr/>
      </xdr:nvCxnSpPr>
      <xdr:spPr>
        <a:xfrm flipV="1">
          <a:off x="14696439" y="12655931"/>
          <a:ext cx="0" cy="1422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B849540E-D8A6-40A9-8FA5-14AAD5F1B3E8}"/>
            </a:ext>
          </a:extLst>
        </xdr:cNvPr>
        <xdr:cNvSpPr txBox="1"/>
      </xdr:nvSpPr>
      <xdr:spPr>
        <a:xfrm>
          <a:off x="14735175" y="1408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752" name="直線コネクタ 751">
          <a:extLst>
            <a:ext uri="{FF2B5EF4-FFF2-40B4-BE49-F238E27FC236}">
              <a16:creationId xmlns:a16="http://schemas.microsoft.com/office/drawing/2014/main" id="{9BEE32D6-72A5-4FD4-AECA-6F2D805A3FCF}"/>
            </a:ext>
          </a:extLst>
        </xdr:cNvPr>
        <xdr:cNvCxnSpPr/>
      </xdr:nvCxnSpPr>
      <xdr:spPr>
        <a:xfrm>
          <a:off x="14611350" y="14077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5D0B522C-AC4F-4ACE-ADBC-14A4EE078B81}"/>
            </a:ext>
          </a:extLst>
        </xdr:cNvPr>
        <xdr:cNvSpPr txBox="1"/>
      </xdr:nvSpPr>
      <xdr:spPr>
        <a:xfrm>
          <a:off x="14735175" y="1245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754" name="直線コネクタ 753">
          <a:extLst>
            <a:ext uri="{FF2B5EF4-FFF2-40B4-BE49-F238E27FC236}">
              <a16:creationId xmlns:a16="http://schemas.microsoft.com/office/drawing/2014/main" id="{56523F61-A670-4289-905D-A60271974880}"/>
            </a:ext>
          </a:extLst>
        </xdr:cNvPr>
        <xdr:cNvCxnSpPr/>
      </xdr:nvCxnSpPr>
      <xdr:spPr>
        <a:xfrm>
          <a:off x="14611350" y="1265593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83329</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F9FC986F-51E2-407C-A1C1-82C90B748EF8}"/>
            </a:ext>
          </a:extLst>
        </xdr:cNvPr>
        <xdr:cNvSpPr txBox="1"/>
      </xdr:nvSpPr>
      <xdr:spPr>
        <a:xfrm>
          <a:off x="14735175" y="13202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60452</xdr:rowOff>
    </xdr:from>
    <xdr:to>
      <xdr:col>85</xdr:col>
      <xdr:colOff>177800</xdr:colOff>
      <xdr:row>82</xdr:row>
      <xdr:rowOff>162052</xdr:rowOff>
    </xdr:to>
    <xdr:sp macro="" textlink="">
      <xdr:nvSpPr>
        <xdr:cNvPr id="756" name="フローチャート: 判断 755">
          <a:extLst>
            <a:ext uri="{FF2B5EF4-FFF2-40B4-BE49-F238E27FC236}">
              <a16:creationId xmlns:a16="http://schemas.microsoft.com/office/drawing/2014/main" id="{23F59F56-F6E5-491D-AD93-71BA3730207B}"/>
            </a:ext>
          </a:extLst>
        </xdr:cNvPr>
        <xdr:cNvSpPr/>
      </xdr:nvSpPr>
      <xdr:spPr>
        <a:xfrm>
          <a:off x="14649450" y="133414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5587</xdr:rowOff>
    </xdr:from>
    <xdr:to>
      <xdr:col>81</xdr:col>
      <xdr:colOff>101600</xdr:colOff>
      <xdr:row>82</xdr:row>
      <xdr:rowOff>107187</xdr:rowOff>
    </xdr:to>
    <xdr:sp macro="" textlink="">
      <xdr:nvSpPr>
        <xdr:cNvPr id="757" name="フローチャート: 判断 756">
          <a:extLst>
            <a:ext uri="{FF2B5EF4-FFF2-40B4-BE49-F238E27FC236}">
              <a16:creationId xmlns:a16="http://schemas.microsoft.com/office/drawing/2014/main" id="{B319B9D2-EE3A-4322-B5A3-1CCDE874AA01}"/>
            </a:ext>
          </a:extLst>
        </xdr:cNvPr>
        <xdr:cNvSpPr/>
      </xdr:nvSpPr>
      <xdr:spPr>
        <a:xfrm>
          <a:off x="13887450" y="1328661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145035</xdr:rowOff>
    </xdr:from>
    <xdr:to>
      <xdr:col>76</xdr:col>
      <xdr:colOff>165100</xdr:colOff>
      <xdr:row>82</xdr:row>
      <xdr:rowOff>75185</xdr:rowOff>
    </xdr:to>
    <xdr:sp macro="" textlink="">
      <xdr:nvSpPr>
        <xdr:cNvPr id="758" name="フローチャート: 判断 757">
          <a:extLst>
            <a:ext uri="{FF2B5EF4-FFF2-40B4-BE49-F238E27FC236}">
              <a16:creationId xmlns:a16="http://schemas.microsoft.com/office/drawing/2014/main" id="{6679C1B5-A9EB-46D2-80FD-875A8ECE7034}"/>
            </a:ext>
          </a:extLst>
        </xdr:cNvPr>
        <xdr:cNvSpPr/>
      </xdr:nvSpPr>
      <xdr:spPr>
        <a:xfrm>
          <a:off x="13096875" y="132577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90170</xdr:rowOff>
    </xdr:from>
    <xdr:to>
      <xdr:col>72</xdr:col>
      <xdr:colOff>38100</xdr:colOff>
      <xdr:row>82</xdr:row>
      <xdr:rowOff>20320</xdr:rowOff>
    </xdr:to>
    <xdr:sp macro="" textlink="">
      <xdr:nvSpPr>
        <xdr:cNvPr id="759" name="フローチャート: 判断 758">
          <a:extLst>
            <a:ext uri="{FF2B5EF4-FFF2-40B4-BE49-F238E27FC236}">
              <a16:creationId xmlns:a16="http://schemas.microsoft.com/office/drawing/2014/main" id="{682CA539-0F43-4B9E-860D-AC09EE64C678}"/>
            </a:ext>
          </a:extLst>
        </xdr:cNvPr>
        <xdr:cNvSpPr/>
      </xdr:nvSpPr>
      <xdr:spPr>
        <a:xfrm>
          <a:off x="12296775" y="132029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103887</xdr:rowOff>
    </xdr:from>
    <xdr:to>
      <xdr:col>67</xdr:col>
      <xdr:colOff>101600</xdr:colOff>
      <xdr:row>82</xdr:row>
      <xdr:rowOff>34037</xdr:rowOff>
    </xdr:to>
    <xdr:sp macro="" textlink="">
      <xdr:nvSpPr>
        <xdr:cNvPr id="760" name="フローチャート: 判断 759">
          <a:extLst>
            <a:ext uri="{FF2B5EF4-FFF2-40B4-BE49-F238E27FC236}">
              <a16:creationId xmlns:a16="http://schemas.microsoft.com/office/drawing/2014/main" id="{CBCD3935-993D-477F-8E66-14AF889F5272}"/>
            </a:ext>
          </a:extLst>
        </xdr:cNvPr>
        <xdr:cNvSpPr/>
      </xdr:nvSpPr>
      <xdr:spPr>
        <a:xfrm>
          <a:off x="11487150" y="1322298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ACF20F02-E840-4D86-BC72-F0F557174C10}"/>
            </a:ext>
          </a:extLst>
        </xdr:cNvPr>
        <xdr:cNvSpPr txBox="1"/>
      </xdr:nvSpPr>
      <xdr:spPr>
        <a:xfrm>
          <a:off x="14525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9EF02177-F6B2-4773-A4AF-2B16EE915928}"/>
            </a:ext>
          </a:extLst>
        </xdr:cNvPr>
        <xdr:cNvSpPr txBox="1"/>
      </xdr:nvSpPr>
      <xdr:spPr>
        <a:xfrm>
          <a:off x="137636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D31C072-148A-4B55-9B9A-C299CB319F2E}"/>
            </a:ext>
          </a:extLst>
        </xdr:cNvPr>
        <xdr:cNvSpPr txBox="1"/>
      </xdr:nvSpPr>
      <xdr:spPr>
        <a:xfrm>
          <a:off x="129730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194356EF-D90D-4901-A2CB-8262BEAB0D10}"/>
            </a:ext>
          </a:extLst>
        </xdr:cNvPr>
        <xdr:cNvSpPr txBox="1"/>
      </xdr:nvSpPr>
      <xdr:spPr>
        <a:xfrm>
          <a:off x="12172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5B6768C5-3DB7-48F8-97A0-CB61C63A2B85}"/>
            </a:ext>
          </a:extLst>
        </xdr:cNvPr>
        <xdr:cNvSpPr txBox="1"/>
      </xdr:nvSpPr>
      <xdr:spPr>
        <a:xfrm>
          <a:off x="11363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110744</xdr:rowOff>
    </xdr:from>
    <xdr:to>
      <xdr:col>85</xdr:col>
      <xdr:colOff>177800</xdr:colOff>
      <xdr:row>85</xdr:row>
      <xdr:rowOff>40894</xdr:rowOff>
    </xdr:to>
    <xdr:sp macro="" textlink="">
      <xdr:nvSpPr>
        <xdr:cNvPr id="766" name="楕円 765">
          <a:extLst>
            <a:ext uri="{FF2B5EF4-FFF2-40B4-BE49-F238E27FC236}">
              <a16:creationId xmlns:a16="http://schemas.microsoft.com/office/drawing/2014/main" id="{AF199C58-01AF-4524-A5FA-780B9367575E}"/>
            </a:ext>
          </a:extLst>
        </xdr:cNvPr>
        <xdr:cNvSpPr/>
      </xdr:nvSpPr>
      <xdr:spPr>
        <a:xfrm>
          <a:off x="14649450" y="1370926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89171</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C2E428F3-C051-440F-9528-C08F1A25ECDC}"/>
            </a:ext>
          </a:extLst>
        </xdr:cNvPr>
        <xdr:cNvSpPr txBox="1"/>
      </xdr:nvSpPr>
      <xdr:spPr>
        <a:xfrm>
          <a:off x="14735175" y="1368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19304</xdr:rowOff>
    </xdr:from>
    <xdr:to>
      <xdr:col>81</xdr:col>
      <xdr:colOff>101600</xdr:colOff>
      <xdr:row>84</xdr:row>
      <xdr:rowOff>120904</xdr:rowOff>
    </xdr:to>
    <xdr:sp macro="" textlink="">
      <xdr:nvSpPr>
        <xdr:cNvPr id="768" name="楕円 767">
          <a:extLst>
            <a:ext uri="{FF2B5EF4-FFF2-40B4-BE49-F238E27FC236}">
              <a16:creationId xmlns:a16="http://schemas.microsoft.com/office/drawing/2014/main" id="{3F6BC1D9-6B2C-4917-BE00-F0B0907C70BA}"/>
            </a:ext>
          </a:extLst>
        </xdr:cNvPr>
        <xdr:cNvSpPr/>
      </xdr:nvSpPr>
      <xdr:spPr>
        <a:xfrm>
          <a:off x="13887450" y="1362100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70104</xdr:rowOff>
    </xdr:from>
    <xdr:to>
      <xdr:col>85</xdr:col>
      <xdr:colOff>127000</xdr:colOff>
      <xdr:row>84</xdr:row>
      <xdr:rowOff>161544</xdr:rowOff>
    </xdr:to>
    <xdr:cxnSp macro="">
      <xdr:nvCxnSpPr>
        <xdr:cNvPr id="769" name="直線コネクタ 768">
          <a:extLst>
            <a:ext uri="{FF2B5EF4-FFF2-40B4-BE49-F238E27FC236}">
              <a16:creationId xmlns:a16="http://schemas.microsoft.com/office/drawing/2014/main" id="{A6B79AE9-633E-41D6-9E77-6DEFF6406A6D}"/>
            </a:ext>
          </a:extLst>
        </xdr:cNvPr>
        <xdr:cNvCxnSpPr/>
      </xdr:nvCxnSpPr>
      <xdr:spPr>
        <a:xfrm>
          <a:off x="13935075" y="13668629"/>
          <a:ext cx="7620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46737</xdr:rowOff>
    </xdr:from>
    <xdr:to>
      <xdr:col>76</xdr:col>
      <xdr:colOff>165100</xdr:colOff>
      <xdr:row>84</xdr:row>
      <xdr:rowOff>148337</xdr:rowOff>
    </xdr:to>
    <xdr:sp macro="" textlink="">
      <xdr:nvSpPr>
        <xdr:cNvPr id="770" name="楕円 769">
          <a:extLst>
            <a:ext uri="{FF2B5EF4-FFF2-40B4-BE49-F238E27FC236}">
              <a16:creationId xmlns:a16="http://schemas.microsoft.com/office/drawing/2014/main" id="{D91FB165-6C65-4371-A989-8096CD807AE3}"/>
            </a:ext>
          </a:extLst>
        </xdr:cNvPr>
        <xdr:cNvSpPr/>
      </xdr:nvSpPr>
      <xdr:spPr>
        <a:xfrm>
          <a:off x="13096875" y="1365161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70104</xdr:rowOff>
    </xdr:from>
    <xdr:to>
      <xdr:col>81</xdr:col>
      <xdr:colOff>50800</xdr:colOff>
      <xdr:row>84</xdr:row>
      <xdr:rowOff>97537</xdr:rowOff>
    </xdr:to>
    <xdr:cxnSp macro="">
      <xdr:nvCxnSpPr>
        <xdr:cNvPr id="771" name="直線コネクタ 770">
          <a:extLst>
            <a:ext uri="{FF2B5EF4-FFF2-40B4-BE49-F238E27FC236}">
              <a16:creationId xmlns:a16="http://schemas.microsoft.com/office/drawing/2014/main" id="{9B267276-7594-443A-BA31-D11C9ADA1B9E}"/>
            </a:ext>
          </a:extLst>
        </xdr:cNvPr>
        <xdr:cNvCxnSpPr/>
      </xdr:nvCxnSpPr>
      <xdr:spPr>
        <a:xfrm flipV="1">
          <a:off x="13144500" y="13668629"/>
          <a:ext cx="790575" cy="3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5587</xdr:rowOff>
    </xdr:from>
    <xdr:to>
      <xdr:col>72</xdr:col>
      <xdr:colOff>38100</xdr:colOff>
      <xdr:row>84</xdr:row>
      <xdr:rowOff>107187</xdr:rowOff>
    </xdr:to>
    <xdr:sp macro="" textlink="">
      <xdr:nvSpPr>
        <xdr:cNvPr id="772" name="楕円 771">
          <a:extLst>
            <a:ext uri="{FF2B5EF4-FFF2-40B4-BE49-F238E27FC236}">
              <a16:creationId xmlns:a16="http://schemas.microsoft.com/office/drawing/2014/main" id="{C0DA7F31-9856-461B-BC11-7080D50CF153}"/>
            </a:ext>
          </a:extLst>
        </xdr:cNvPr>
        <xdr:cNvSpPr/>
      </xdr:nvSpPr>
      <xdr:spPr>
        <a:xfrm>
          <a:off x="12296775" y="1361046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56387</xdr:rowOff>
    </xdr:from>
    <xdr:to>
      <xdr:col>76</xdr:col>
      <xdr:colOff>114300</xdr:colOff>
      <xdr:row>84</xdr:row>
      <xdr:rowOff>97537</xdr:rowOff>
    </xdr:to>
    <xdr:cxnSp macro="">
      <xdr:nvCxnSpPr>
        <xdr:cNvPr id="773" name="直線コネクタ 772">
          <a:extLst>
            <a:ext uri="{FF2B5EF4-FFF2-40B4-BE49-F238E27FC236}">
              <a16:creationId xmlns:a16="http://schemas.microsoft.com/office/drawing/2014/main" id="{A691E873-8BF5-42DC-8C36-CCEEFF51ECF7}"/>
            </a:ext>
          </a:extLst>
        </xdr:cNvPr>
        <xdr:cNvCxnSpPr/>
      </xdr:nvCxnSpPr>
      <xdr:spPr>
        <a:xfrm>
          <a:off x="12344400" y="13658087"/>
          <a:ext cx="8001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53594</xdr:rowOff>
    </xdr:from>
    <xdr:to>
      <xdr:col>67</xdr:col>
      <xdr:colOff>101600</xdr:colOff>
      <xdr:row>85</xdr:row>
      <xdr:rowOff>155194</xdr:rowOff>
    </xdr:to>
    <xdr:sp macro="" textlink="">
      <xdr:nvSpPr>
        <xdr:cNvPr id="774" name="楕円 773">
          <a:extLst>
            <a:ext uri="{FF2B5EF4-FFF2-40B4-BE49-F238E27FC236}">
              <a16:creationId xmlns:a16="http://schemas.microsoft.com/office/drawing/2014/main" id="{50F67D76-89A1-441E-8FD0-E91639BC0FC7}"/>
            </a:ext>
          </a:extLst>
        </xdr:cNvPr>
        <xdr:cNvSpPr/>
      </xdr:nvSpPr>
      <xdr:spPr>
        <a:xfrm>
          <a:off x="11487150" y="1381404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56387</xdr:rowOff>
    </xdr:from>
    <xdr:to>
      <xdr:col>71</xdr:col>
      <xdr:colOff>177800</xdr:colOff>
      <xdr:row>85</xdr:row>
      <xdr:rowOff>104394</xdr:rowOff>
    </xdr:to>
    <xdr:cxnSp macro="">
      <xdr:nvCxnSpPr>
        <xdr:cNvPr id="775" name="直線コネクタ 774">
          <a:extLst>
            <a:ext uri="{FF2B5EF4-FFF2-40B4-BE49-F238E27FC236}">
              <a16:creationId xmlns:a16="http://schemas.microsoft.com/office/drawing/2014/main" id="{39EAD591-D7F5-4693-B40C-A28B26D8E3A9}"/>
            </a:ext>
          </a:extLst>
        </xdr:cNvPr>
        <xdr:cNvCxnSpPr/>
      </xdr:nvCxnSpPr>
      <xdr:spPr>
        <a:xfrm flipV="1">
          <a:off x="11534775" y="13658087"/>
          <a:ext cx="809625" cy="21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123714</xdr:rowOff>
    </xdr:from>
    <xdr:ext cx="405111" cy="259045"/>
    <xdr:sp macro="" textlink="">
      <xdr:nvSpPr>
        <xdr:cNvPr id="776" name="n_1aveValue【消防施設】&#10;有形固定資産減価償却率">
          <a:extLst>
            <a:ext uri="{FF2B5EF4-FFF2-40B4-BE49-F238E27FC236}">
              <a16:creationId xmlns:a16="http://schemas.microsoft.com/office/drawing/2014/main" id="{9E78D27E-F30C-449B-98C3-E04B608D1FDF}"/>
            </a:ext>
          </a:extLst>
        </xdr:cNvPr>
        <xdr:cNvSpPr txBox="1"/>
      </xdr:nvSpPr>
      <xdr:spPr>
        <a:xfrm>
          <a:off x="13745219" y="1308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91712</xdr:rowOff>
    </xdr:from>
    <xdr:ext cx="405111" cy="259045"/>
    <xdr:sp macro="" textlink="">
      <xdr:nvSpPr>
        <xdr:cNvPr id="777" name="n_2aveValue【消防施設】&#10;有形固定資産減価償却率">
          <a:extLst>
            <a:ext uri="{FF2B5EF4-FFF2-40B4-BE49-F238E27FC236}">
              <a16:creationId xmlns:a16="http://schemas.microsoft.com/office/drawing/2014/main" id="{EF47E17D-B783-4FF0-8213-AC346B24933E}"/>
            </a:ext>
          </a:extLst>
        </xdr:cNvPr>
        <xdr:cNvSpPr txBox="1"/>
      </xdr:nvSpPr>
      <xdr:spPr>
        <a:xfrm>
          <a:off x="12964169" y="13042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778" name="n_3aveValue【消防施設】&#10;有形固定資産減価償却率">
          <a:extLst>
            <a:ext uri="{FF2B5EF4-FFF2-40B4-BE49-F238E27FC236}">
              <a16:creationId xmlns:a16="http://schemas.microsoft.com/office/drawing/2014/main" id="{98DFAE05-08F4-490F-A521-B2C1C44C466D}"/>
            </a:ext>
          </a:extLst>
        </xdr:cNvPr>
        <xdr:cNvSpPr txBox="1"/>
      </xdr:nvSpPr>
      <xdr:spPr>
        <a:xfrm>
          <a:off x="12164069" y="1299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50564</xdr:rowOff>
    </xdr:from>
    <xdr:ext cx="405111" cy="259045"/>
    <xdr:sp macro="" textlink="">
      <xdr:nvSpPr>
        <xdr:cNvPr id="779" name="n_4aveValue【消防施設】&#10;有形固定資産減価償却率">
          <a:extLst>
            <a:ext uri="{FF2B5EF4-FFF2-40B4-BE49-F238E27FC236}">
              <a16:creationId xmlns:a16="http://schemas.microsoft.com/office/drawing/2014/main" id="{82A5CE4A-EC36-4788-AE9E-D7981C7C0258}"/>
            </a:ext>
          </a:extLst>
        </xdr:cNvPr>
        <xdr:cNvSpPr txBox="1"/>
      </xdr:nvSpPr>
      <xdr:spPr>
        <a:xfrm>
          <a:off x="11354444" y="13001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112031</xdr:rowOff>
    </xdr:from>
    <xdr:ext cx="405111" cy="259045"/>
    <xdr:sp macro="" textlink="">
      <xdr:nvSpPr>
        <xdr:cNvPr id="780" name="n_1mainValue【消防施設】&#10;有形固定資産減価償却率">
          <a:extLst>
            <a:ext uri="{FF2B5EF4-FFF2-40B4-BE49-F238E27FC236}">
              <a16:creationId xmlns:a16="http://schemas.microsoft.com/office/drawing/2014/main" id="{0C2B2E92-EAB9-4E9C-8B9C-7B99DD18706F}"/>
            </a:ext>
          </a:extLst>
        </xdr:cNvPr>
        <xdr:cNvSpPr txBox="1"/>
      </xdr:nvSpPr>
      <xdr:spPr>
        <a:xfrm>
          <a:off x="13745219" y="1371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139464</xdr:rowOff>
    </xdr:from>
    <xdr:ext cx="405111" cy="259045"/>
    <xdr:sp macro="" textlink="">
      <xdr:nvSpPr>
        <xdr:cNvPr id="781" name="n_2mainValue【消防施設】&#10;有形固定資産減価償却率">
          <a:extLst>
            <a:ext uri="{FF2B5EF4-FFF2-40B4-BE49-F238E27FC236}">
              <a16:creationId xmlns:a16="http://schemas.microsoft.com/office/drawing/2014/main" id="{32DA8D95-FC5B-486A-A861-A9BA7724CF96}"/>
            </a:ext>
          </a:extLst>
        </xdr:cNvPr>
        <xdr:cNvSpPr txBox="1"/>
      </xdr:nvSpPr>
      <xdr:spPr>
        <a:xfrm>
          <a:off x="12964169" y="13744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98314</xdr:rowOff>
    </xdr:from>
    <xdr:ext cx="405111" cy="259045"/>
    <xdr:sp macro="" textlink="">
      <xdr:nvSpPr>
        <xdr:cNvPr id="782" name="n_3mainValue【消防施設】&#10;有形固定資産減価償却率">
          <a:extLst>
            <a:ext uri="{FF2B5EF4-FFF2-40B4-BE49-F238E27FC236}">
              <a16:creationId xmlns:a16="http://schemas.microsoft.com/office/drawing/2014/main" id="{AAA29ECA-C368-4FCC-9269-01E18BE82663}"/>
            </a:ext>
          </a:extLst>
        </xdr:cNvPr>
        <xdr:cNvSpPr txBox="1"/>
      </xdr:nvSpPr>
      <xdr:spPr>
        <a:xfrm>
          <a:off x="12164069" y="13700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146321</xdr:rowOff>
    </xdr:from>
    <xdr:ext cx="405111" cy="259045"/>
    <xdr:sp macro="" textlink="">
      <xdr:nvSpPr>
        <xdr:cNvPr id="783" name="n_4mainValue【消防施設】&#10;有形固定資産減価償却率">
          <a:extLst>
            <a:ext uri="{FF2B5EF4-FFF2-40B4-BE49-F238E27FC236}">
              <a16:creationId xmlns:a16="http://schemas.microsoft.com/office/drawing/2014/main" id="{33C0BD2E-81A9-4465-8A9E-F395DF8E2682}"/>
            </a:ext>
          </a:extLst>
        </xdr:cNvPr>
        <xdr:cNvSpPr txBox="1"/>
      </xdr:nvSpPr>
      <xdr:spPr>
        <a:xfrm>
          <a:off x="11354444" y="1390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D2534B4F-CFB0-4992-9A5B-D791928F97F9}"/>
            </a:ext>
          </a:extLst>
        </xdr:cNvPr>
        <xdr:cNvSpPr/>
      </xdr:nvSpPr>
      <xdr:spPr>
        <a:xfrm>
          <a:off x="16459200" y="11163300"/>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648754A-54D3-4C33-BA66-8A107054B7AE}"/>
            </a:ext>
          </a:extLst>
        </xdr:cNvPr>
        <xdr:cNvSpPr/>
      </xdr:nvSpPr>
      <xdr:spPr>
        <a:xfrm>
          <a:off x="16583025"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7040E008-7CD3-4C13-AF3E-A83A33BB5EAA}"/>
            </a:ext>
          </a:extLst>
        </xdr:cNvPr>
        <xdr:cNvSpPr/>
      </xdr:nvSpPr>
      <xdr:spPr>
        <a:xfrm>
          <a:off x="16583025"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8C17BF38-EAF1-4E14-97F6-E697A05E05CA}"/>
            </a:ext>
          </a:extLst>
        </xdr:cNvPr>
        <xdr:cNvSpPr/>
      </xdr:nvSpPr>
      <xdr:spPr>
        <a:xfrm>
          <a:off x="174879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C3A2660A-19F1-41CF-A7F4-CA14EAEC5647}"/>
            </a:ext>
          </a:extLst>
        </xdr:cNvPr>
        <xdr:cNvSpPr/>
      </xdr:nvSpPr>
      <xdr:spPr>
        <a:xfrm>
          <a:off x="174879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F698D301-3B90-4C8B-98B2-AA5ED0BC640F}"/>
            </a:ext>
          </a:extLst>
        </xdr:cNvPr>
        <xdr:cNvSpPr/>
      </xdr:nvSpPr>
      <xdr:spPr>
        <a:xfrm>
          <a:off x="18516600" y="117824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89D133F3-39AB-4135-A5BA-118408555CD8}"/>
            </a:ext>
          </a:extLst>
        </xdr:cNvPr>
        <xdr:cNvSpPr/>
      </xdr:nvSpPr>
      <xdr:spPr>
        <a:xfrm>
          <a:off x="18516600" y="11982450"/>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F94D8460-F25A-4598-BD05-4B2DDF1908C9}"/>
            </a:ext>
          </a:extLst>
        </xdr:cNvPr>
        <xdr:cNvSpPr/>
      </xdr:nvSpPr>
      <xdr:spPr>
        <a:xfrm>
          <a:off x="16459200" y="12239625"/>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D5CFFDA4-9A29-4BC8-AE62-1499179790AC}"/>
            </a:ext>
          </a:extLst>
        </xdr:cNvPr>
        <xdr:cNvSpPr txBox="1"/>
      </xdr:nvSpPr>
      <xdr:spPr>
        <a:xfrm>
          <a:off x="16440150" y="12058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A47649BB-D019-4CDD-ADA7-9B407F7638B7}"/>
            </a:ext>
          </a:extLst>
        </xdr:cNvPr>
        <xdr:cNvCxnSpPr/>
      </xdr:nvCxnSpPr>
      <xdr:spPr>
        <a:xfrm>
          <a:off x="16459200" y="1440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94" name="テキスト ボックス 793">
          <a:extLst>
            <a:ext uri="{FF2B5EF4-FFF2-40B4-BE49-F238E27FC236}">
              <a16:creationId xmlns:a16="http://schemas.microsoft.com/office/drawing/2014/main" id="{CBB2F467-D47D-48E0-AD75-1F296BEA2ED0}"/>
            </a:ext>
          </a:extLst>
        </xdr:cNvPr>
        <xdr:cNvSpPr txBox="1"/>
      </xdr:nvSpPr>
      <xdr:spPr>
        <a:xfrm>
          <a:off x="16052346" y="142564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95" name="直線コネクタ 794">
          <a:extLst>
            <a:ext uri="{FF2B5EF4-FFF2-40B4-BE49-F238E27FC236}">
              <a16:creationId xmlns:a16="http://schemas.microsoft.com/office/drawing/2014/main" id="{9682F368-4309-4B18-9E82-0E75892D643D}"/>
            </a:ext>
          </a:extLst>
        </xdr:cNvPr>
        <xdr:cNvCxnSpPr/>
      </xdr:nvCxnSpPr>
      <xdr:spPr>
        <a:xfrm>
          <a:off x="16459200" y="1403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6" name="テキスト ボックス 795">
          <a:extLst>
            <a:ext uri="{FF2B5EF4-FFF2-40B4-BE49-F238E27FC236}">
              <a16:creationId xmlns:a16="http://schemas.microsoft.com/office/drawing/2014/main" id="{929CD6B5-1842-4C5C-A174-AE8F8AE764D8}"/>
            </a:ext>
          </a:extLst>
        </xdr:cNvPr>
        <xdr:cNvSpPr txBox="1"/>
      </xdr:nvSpPr>
      <xdr:spPr>
        <a:xfrm>
          <a:off x="16052346" y="13903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7" name="直線コネクタ 796">
          <a:extLst>
            <a:ext uri="{FF2B5EF4-FFF2-40B4-BE49-F238E27FC236}">
              <a16:creationId xmlns:a16="http://schemas.microsoft.com/office/drawing/2014/main" id="{6CC9DC2D-925B-4714-B479-E9F800DC0606}"/>
            </a:ext>
          </a:extLst>
        </xdr:cNvPr>
        <xdr:cNvCxnSpPr/>
      </xdr:nvCxnSpPr>
      <xdr:spPr>
        <a:xfrm>
          <a:off x="16459200" y="13677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8" name="テキスト ボックス 797">
          <a:extLst>
            <a:ext uri="{FF2B5EF4-FFF2-40B4-BE49-F238E27FC236}">
              <a16:creationId xmlns:a16="http://schemas.microsoft.com/office/drawing/2014/main" id="{BA65DA1A-B4EA-4252-8427-1B85D4F230BA}"/>
            </a:ext>
          </a:extLst>
        </xdr:cNvPr>
        <xdr:cNvSpPr txBox="1"/>
      </xdr:nvSpPr>
      <xdr:spPr>
        <a:xfrm>
          <a:off x="16052346" y="1354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9" name="直線コネクタ 798">
          <a:extLst>
            <a:ext uri="{FF2B5EF4-FFF2-40B4-BE49-F238E27FC236}">
              <a16:creationId xmlns:a16="http://schemas.microsoft.com/office/drawing/2014/main" id="{6E95ED96-D411-480D-8B2B-F7A3A02E4DAA}"/>
            </a:ext>
          </a:extLst>
        </xdr:cNvPr>
        <xdr:cNvCxnSpPr/>
      </xdr:nvCxnSpPr>
      <xdr:spPr>
        <a:xfrm>
          <a:off x="16459200" y="13315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0" name="テキスト ボックス 799">
          <a:extLst>
            <a:ext uri="{FF2B5EF4-FFF2-40B4-BE49-F238E27FC236}">
              <a16:creationId xmlns:a16="http://schemas.microsoft.com/office/drawing/2014/main" id="{72C5BB94-941E-4193-A1C4-802D1793668A}"/>
            </a:ext>
          </a:extLst>
        </xdr:cNvPr>
        <xdr:cNvSpPr txBox="1"/>
      </xdr:nvSpPr>
      <xdr:spPr>
        <a:xfrm>
          <a:off x="16052346" y="1318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1" name="直線コネクタ 800">
          <a:extLst>
            <a:ext uri="{FF2B5EF4-FFF2-40B4-BE49-F238E27FC236}">
              <a16:creationId xmlns:a16="http://schemas.microsoft.com/office/drawing/2014/main" id="{35BE4362-0B65-4574-9D60-EA1CA6B4E8C1}"/>
            </a:ext>
          </a:extLst>
        </xdr:cNvPr>
        <xdr:cNvCxnSpPr/>
      </xdr:nvCxnSpPr>
      <xdr:spPr>
        <a:xfrm>
          <a:off x="16459200" y="1295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2" name="テキスト ボックス 801">
          <a:extLst>
            <a:ext uri="{FF2B5EF4-FFF2-40B4-BE49-F238E27FC236}">
              <a16:creationId xmlns:a16="http://schemas.microsoft.com/office/drawing/2014/main" id="{DECB9D77-2EDE-4314-BCAF-E067EF915219}"/>
            </a:ext>
          </a:extLst>
        </xdr:cNvPr>
        <xdr:cNvSpPr txBox="1"/>
      </xdr:nvSpPr>
      <xdr:spPr>
        <a:xfrm>
          <a:off x="16052346" y="1281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3" name="直線コネクタ 802">
          <a:extLst>
            <a:ext uri="{FF2B5EF4-FFF2-40B4-BE49-F238E27FC236}">
              <a16:creationId xmlns:a16="http://schemas.microsoft.com/office/drawing/2014/main" id="{BC7D00D5-E7FC-4F7D-8061-4EE0E5C57B68}"/>
            </a:ext>
          </a:extLst>
        </xdr:cNvPr>
        <xdr:cNvCxnSpPr/>
      </xdr:nvCxnSpPr>
      <xdr:spPr>
        <a:xfrm>
          <a:off x="16459200" y="126015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4" name="テキスト ボックス 803">
          <a:extLst>
            <a:ext uri="{FF2B5EF4-FFF2-40B4-BE49-F238E27FC236}">
              <a16:creationId xmlns:a16="http://schemas.microsoft.com/office/drawing/2014/main" id="{4C7320CD-BA1D-4708-9B17-0FCAFCDDFAE8}"/>
            </a:ext>
          </a:extLst>
        </xdr:cNvPr>
        <xdr:cNvSpPr txBox="1"/>
      </xdr:nvSpPr>
      <xdr:spPr>
        <a:xfrm>
          <a:off x="16052346" y="124657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5" name="直線コネクタ 804">
          <a:extLst>
            <a:ext uri="{FF2B5EF4-FFF2-40B4-BE49-F238E27FC236}">
              <a16:creationId xmlns:a16="http://schemas.microsoft.com/office/drawing/2014/main" id="{C34F2401-936B-4A7F-95D1-8631BF4D047E}"/>
            </a:ext>
          </a:extLst>
        </xdr:cNvPr>
        <xdr:cNvCxnSpPr/>
      </xdr:nvCxnSpPr>
      <xdr:spPr>
        <a:xfrm>
          <a:off x="16459200" y="122396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6" name="テキスト ボックス 805">
          <a:extLst>
            <a:ext uri="{FF2B5EF4-FFF2-40B4-BE49-F238E27FC236}">
              <a16:creationId xmlns:a16="http://schemas.microsoft.com/office/drawing/2014/main" id="{781CAF0E-6AB8-410A-8FF6-01A0C4A428C9}"/>
            </a:ext>
          </a:extLst>
        </xdr:cNvPr>
        <xdr:cNvSpPr txBox="1"/>
      </xdr:nvSpPr>
      <xdr:spPr>
        <a:xfrm>
          <a:off x="16052346" y="121037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7" name="【消防施設】&#10;一人当たり面積グラフ枠">
          <a:extLst>
            <a:ext uri="{FF2B5EF4-FFF2-40B4-BE49-F238E27FC236}">
              <a16:creationId xmlns:a16="http://schemas.microsoft.com/office/drawing/2014/main" id="{37B89B91-B098-459D-B2E6-2A9E359DBC2D}"/>
            </a:ext>
          </a:extLst>
        </xdr:cNvPr>
        <xdr:cNvSpPr/>
      </xdr:nvSpPr>
      <xdr:spPr>
        <a:xfrm>
          <a:off x="16459200" y="12239625"/>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85</xdr:row>
      <xdr:rowOff>19050</xdr:rowOff>
    </xdr:to>
    <xdr:cxnSp macro="">
      <xdr:nvCxnSpPr>
        <xdr:cNvPr id="808" name="直線コネクタ 807">
          <a:extLst>
            <a:ext uri="{FF2B5EF4-FFF2-40B4-BE49-F238E27FC236}">
              <a16:creationId xmlns:a16="http://schemas.microsoft.com/office/drawing/2014/main" id="{959F7298-9552-49EE-931F-D1DB8F1B3936}"/>
            </a:ext>
          </a:extLst>
        </xdr:cNvPr>
        <xdr:cNvCxnSpPr/>
      </xdr:nvCxnSpPr>
      <xdr:spPr>
        <a:xfrm flipV="1">
          <a:off x="19954239" y="1252537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9" name="【消防施設】&#10;一人当たり面積最小値テキスト">
          <a:extLst>
            <a:ext uri="{FF2B5EF4-FFF2-40B4-BE49-F238E27FC236}">
              <a16:creationId xmlns:a16="http://schemas.microsoft.com/office/drawing/2014/main" id="{956ECF1F-4371-4110-AB30-ABCAA56C865B}"/>
            </a:ext>
          </a:extLst>
        </xdr:cNvPr>
        <xdr:cNvSpPr txBox="1"/>
      </xdr:nvSpPr>
      <xdr:spPr>
        <a:xfrm>
          <a:off x="19992975" y="1378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10" name="直線コネクタ 809">
          <a:extLst>
            <a:ext uri="{FF2B5EF4-FFF2-40B4-BE49-F238E27FC236}">
              <a16:creationId xmlns:a16="http://schemas.microsoft.com/office/drawing/2014/main" id="{F3A86EE1-A78F-44EE-80E0-23C63A629842}"/>
            </a:ext>
          </a:extLst>
        </xdr:cNvPr>
        <xdr:cNvCxnSpPr/>
      </xdr:nvCxnSpPr>
      <xdr:spPr>
        <a:xfrm>
          <a:off x="19878675" y="137826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811" name="【消防施設】&#10;一人当たり面積最大値テキスト">
          <a:extLst>
            <a:ext uri="{FF2B5EF4-FFF2-40B4-BE49-F238E27FC236}">
              <a16:creationId xmlns:a16="http://schemas.microsoft.com/office/drawing/2014/main" id="{08DCF413-2C5D-479D-95D8-B5AB04DC69C7}"/>
            </a:ext>
          </a:extLst>
        </xdr:cNvPr>
        <xdr:cNvSpPr txBox="1"/>
      </xdr:nvSpPr>
      <xdr:spPr>
        <a:xfrm>
          <a:off x="19992975" y="1231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812" name="直線コネクタ 811">
          <a:extLst>
            <a:ext uri="{FF2B5EF4-FFF2-40B4-BE49-F238E27FC236}">
              <a16:creationId xmlns:a16="http://schemas.microsoft.com/office/drawing/2014/main" id="{15BF46BD-9A3E-4279-914F-606D79662E0E}"/>
            </a:ext>
          </a:extLst>
        </xdr:cNvPr>
        <xdr:cNvCxnSpPr/>
      </xdr:nvCxnSpPr>
      <xdr:spPr>
        <a:xfrm>
          <a:off x="19878675" y="12525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813" name="【消防施設】&#10;一人当たり面積平均値テキスト">
          <a:extLst>
            <a:ext uri="{FF2B5EF4-FFF2-40B4-BE49-F238E27FC236}">
              <a16:creationId xmlns:a16="http://schemas.microsoft.com/office/drawing/2014/main" id="{D382C7BF-369F-4F3A-86D0-5A2CF3C81948}"/>
            </a:ext>
          </a:extLst>
        </xdr:cNvPr>
        <xdr:cNvSpPr txBox="1"/>
      </xdr:nvSpPr>
      <xdr:spPr>
        <a:xfrm>
          <a:off x="19992975" y="13056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814" name="フローチャート: 判断 813">
          <a:extLst>
            <a:ext uri="{FF2B5EF4-FFF2-40B4-BE49-F238E27FC236}">
              <a16:creationId xmlns:a16="http://schemas.microsoft.com/office/drawing/2014/main" id="{755B2395-5346-43CC-817F-FC2A19212B42}"/>
            </a:ext>
          </a:extLst>
        </xdr:cNvPr>
        <xdr:cNvSpPr/>
      </xdr:nvSpPr>
      <xdr:spPr>
        <a:xfrm>
          <a:off x="19897725" y="132016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82550</xdr:rowOff>
    </xdr:from>
    <xdr:to>
      <xdr:col>112</xdr:col>
      <xdr:colOff>38100</xdr:colOff>
      <xdr:row>82</xdr:row>
      <xdr:rowOff>12700</xdr:rowOff>
    </xdr:to>
    <xdr:sp macro="" textlink="">
      <xdr:nvSpPr>
        <xdr:cNvPr id="815" name="フローチャート: 判断 814">
          <a:extLst>
            <a:ext uri="{FF2B5EF4-FFF2-40B4-BE49-F238E27FC236}">
              <a16:creationId xmlns:a16="http://schemas.microsoft.com/office/drawing/2014/main" id="{3144169B-DC21-4E19-80C8-ABC8CBB35A7A}"/>
            </a:ext>
          </a:extLst>
        </xdr:cNvPr>
        <xdr:cNvSpPr/>
      </xdr:nvSpPr>
      <xdr:spPr>
        <a:xfrm>
          <a:off x="19154775" y="132016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120650</xdr:rowOff>
    </xdr:from>
    <xdr:to>
      <xdr:col>107</xdr:col>
      <xdr:colOff>101600</xdr:colOff>
      <xdr:row>82</xdr:row>
      <xdr:rowOff>50800</xdr:rowOff>
    </xdr:to>
    <xdr:sp macro="" textlink="">
      <xdr:nvSpPr>
        <xdr:cNvPr id="816" name="フローチャート: 判断 815">
          <a:extLst>
            <a:ext uri="{FF2B5EF4-FFF2-40B4-BE49-F238E27FC236}">
              <a16:creationId xmlns:a16="http://schemas.microsoft.com/office/drawing/2014/main" id="{A0AC6DC5-B6DF-419B-A66A-18332E26BE50}"/>
            </a:ext>
          </a:extLst>
        </xdr:cNvPr>
        <xdr:cNvSpPr/>
      </xdr:nvSpPr>
      <xdr:spPr>
        <a:xfrm>
          <a:off x="18345150" y="1323975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120650</xdr:rowOff>
    </xdr:from>
    <xdr:to>
      <xdr:col>102</xdr:col>
      <xdr:colOff>165100</xdr:colOff>
      <xdr:row>82</xdr:row>
      <xdr:rowOff>50800</xdr:rowOff>
    </xdr:to>
    <xdr:sp macro="" textlink="">
      <xdr:nvSpPr>
        <xdr:cNvPr id="817" name="フローチャート: 判断 816">
          <a:extLst>
            <a:ext uri="{FF2B5EF4-FFF2-40B4-BE49-F238E27FC236}">
              <a16:creationId xmlns:a16="http://schemas.microsoft.com/office/drawing/2014/main" id="{AEF367EB-9110-4854-AAFC-3337C2A2B200}"/>
            </a:ext>
          </a:extLst>
        </xdr:cNvPr>
        <xdr:cNvSpPr/>
      </xdr:nvSpPr>
      <xdr:spPr>
        <a:xfrm>
          <a:off x="17554575" y="1323975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82550</xdr:rowOff>
    </xdr:from>
    <xdr:to>
      <xdr:col>98</xdr:col>
      <xdr:colOff>38100</xdr:colOff>
      <xdr:row>82</xdr:row>
      <xdr:rowOff>12700</xdr:rowOff>
    </xdr:to>
    <xdr:sp macro="" textlink="">
      <xdr:nvSpPr>
        <xdr:cNvPr id="818" name="フローチャート: 判断 817">
          <a:extLst>
            <a:ext uri="{FF2B5EF4-FFF2-40B4-BE49-F238E27FC236}">
              <a16:creationId xmlns:a16="http://schemas.microsoft.com/office/drawing/2014/main" id="{FABDBF10-48B0-46E4-87C0-BB569EFD33E2}"/>
            </a:ext>
          </a:extLst>
        </xdr:cNvPr>
        <xdr:cNvSpPr/>
      </xdr:nvSpPr>
      <xdr:spPr>
        <a:xfrm>
          <a:off x="16754475" y="132016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709E4373-C52A-429C-9B1B-115D6D890546}"/>
            </a:ext>
          </a:extLst>
        </xdr:cNvPr>
        <xdr:cNvSpPr txBox="1"/>
      </xdr:nvSpPr>
      <xdr:spPr>
        <a:xfrm>
          <a:off x="197834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CB0DE52D-1BED-444E-94A9-BD3CFAD100E0}"/>
            </a:ext>
          </a:extLst>
        </xdr:cNvPr>
        <xdr:cNvSpPr txBox="1"/>
      </xdr:nvSpPr>
      <xdr:spPr>
        <a:xfrm>
          <a:off x="190309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F1271729-C946-4C5F-A713-729EA2C162EC}"/>
            </a:ext>
          </a:extLst>
        </xdr:cNvPr>
        <xdr:cNvSpPr txBox="1"/>
      </xdr:nvSpPr>
      <xdr:spPr>
        <a:xfrm>
          <a:off x="18221325"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8755C6F-42B6-43DD-A28B-E5AE9081252D}"/>
            </a:ext>
          </a:extLst>
        </xdr:cNvPr>
        <xdr:cNvSpPr txBox="1"/>
      </xdr:nvSpPr>
      <xdr:spPr>
        <a:xfrm>
          <a:off x="174307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0B6327FB-1F75-485A-9472-752BFB1039A0}"/>
            </a:ext>
          </a:extLst>
        </xdr:cNvPr>
        <xdr:cNvSpPr txBox="1"/>
      </xdr:nvSpPr>
      <xdr:spPr>
        <a:xfrm>
          <a:off x="1663065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824" name="楕円 823">
          <a:extLst>
            <a:ext uri="{FF2B5EF4-FFF2-40B4-BE49-F238E27FC236}">
              <a16:creationId xmlns:a16="http://schemas.microsoft.com/office/drawing/2014/main" id="{A1013501-4700-4DCE-B133-71C0FE12AFBE}"/>
            </a:ext>
          </a:extLst>
        </xdr:cNvPr>
        <xdr:cNvSpPr/>
      </xdr:nvSpPr>
      <xdr:spPr>
        <a:xfrm>
          <a:off x="19897725" y="137445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54627</xdr:rowOff>
    </xdr:from>
    <xdr:ext cx="469744" cy="259045"/>
    <xdr:sp macro="" textlink="">
      <xdr:nvSpPr>
        <xdr:cNvPr id="825" name="【消防施設】&#10;一人当たり面積該当値テキスト">
          <a:extLst>
            <a:ext uri="{FF2B5EF4-FFF2-40B4-BE49-F238E27FC236}">
              <a16:creationId xmlns:a16="http://schemas.microsoft.com/office/drawing/2014/main" id="{0D28CCFB-C379-431F-8D6B-D91802BE03F3}"/>
            </a:ext>
          </a:extLst>
        </xdr:cNvPr>
        <xdr:cNvSpPr txBox="1"/>
      </xdr:nvSpPr>
      <xdr:spPr>
        <a:xfrm>
          <a:off x="19992975" y="1365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826" name="楕円 825">
          <a:extLst>
            <a:ext uri="{FF2B5EF4-FFF2-40B4-BE49-F238E27FC236}">
              <a16:creationId xmlns:a16="http://schemas.microsoft.com/office/drawing/2014/main" id="{52B6814A-092C-4819-A338-182416F23517}"/>
            </a:ext>
          </a:extLst>
        </xdr:cNvPr>
        <xdr:cNvSpPr/>
      </xdr:nvSpPr>
      <xdr:spPr>
        <a:xfrm>
          <a:off x="19154775" y="137445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827" name="直線コネクタ 826">
          <a:extLst>
            <a:ext uri="{FF2B5EF4-FFF2-40B4-BE49-F238E27FC236}">
              <a16:creationId xmlns:a16="http://schemas.microsoft.com/office/drawing/2014/main" id="{515E4B11-0CA9-41B3-87C1-2F132AD80166}"/>
            </a:ext>
          </a:extLst>
        </xdr:cNvPr>
        <xdr:cNvCxnSpPr/>
      </xdr:nvCxnSpPr>
      <xdr:spPr>
        <a:xfrm>
          <a:off x="19202400" y="13782675"/>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139700</xdr:rowOff>
    </xdr:from>
    <xdr:to>
      <xdr:col>107</xdr:col>
      <xdr:colOff>101600</xdr:colOff>
      <xdr:row>85</xdr:row>
      <xdr:rowOff>69850</xdr:rowOff>
    </xdr:to>
    <xdr:sp macro="" textlink="">
      <xdr:nvSpPr>
        <xdr:cNvPr id="828" name="楕円 827">
          <a:extLst>
            <a:ext uri="{FF2B5EF4-FFF2-40B4-BE49-F238E27FC236}">
              <a16:creationId xmlns:a16="http://schemas.microsoft.com/office/drawing/2014/main" id="{4C32E3EB-6329-4B62-B7B7-3F2A118C0E7E}"/>
            </a:ext>
          </a:extLst>
        </xdr:cNvPr>
        <xdr:cNvSpPr/>
      </xdr:nvSpPr>
      <xdr:spPr>
        <a:xfrm>
          <a:off x="18345150" y="137445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19050</xdr:rowOff>
    </xdr:to>
    <xdr:cxnSp macro="">
      <xdr:nvCxnSpPr>
        <xdr:cNvPr id="829" name="直線コネクタ 828">
          <a:extLst>
            <a:ext uri="{FF2B5EF4-FFF2-40B4-BE49-F238E27FC236}">
              <a16:creationId xmlns:a16="http://schemas.microsoft.com/office/drawing/2014/main" id="{01AF6AD3-DC0F-4518-A627-CEB91DAED3CE}"/>
            </a:ext>
          </a:extLst>
        </xdr:cNvPr>
        <xdr:cNvCxnSpPr/>
      </xdr:nvCxnSpPr>
      <xdr:spPr>
        <a:xfrm>
          <a:off x="18392775" y="13782675"/>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30" name="楕円 829">
          <a:extLst>
            <a:ext uri="{FF2B5EF4-FFF2-40B4-BE49-F238E27FC236}">
              <a16:creationId xmlns:a16="http://schemas.microsoft.com/office/drawing/2014/main" id="{D7A14A90-C068-4514-9C00-D227D7530E8B}"/>
            </a:ext>
          </a:extLst>
        </xdr:cNvPr>
        <xdr:cNvSpPr/>
      </xdr:nvSpPr>
      <xdr:spPr>
        <a:xfrm>
          <a:off x="17554575" y="138112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19050</xdr:rowOff>
    </xdr:from>
    <xdr:to>
      <xdr:col>107</xdr:col>
      <xdr:colOff>50800</xdr:colOff>
      <xdr:row>85</xdr:row>
      <xdr:rowOff>95250</xdr:rowOff>
    </xdr:to>
    <xdr:cxnSp macro="">
      <xdr:nvCxnSpPr>
        <xdr:cNvPr id="831" name="直線コネクタ 830">
          <a:extLst>
            <a:ext uri="{FF2B5EF4-FFF2-40B4-BE49-F238E27FC236}">
              <a16:creationId xmlns:a16="http://schemas.microsoft.com/office/drawing/2014/main" id="{E0DEEF58-FA91-4CD4-B64A-3796CF7262AA}"/>
            </a:ext>
          </a:extLst>
        </xdr:cNvPr>
        <xdr:cNvCxnSpPr/>
      </xdr:nvCxnSpPr>
      <xdr:spPr>
        <a:xfrm flipV="1">
          <a:off x="17602200" y="13782675"/>
          <a:ext cx="79057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32" name="楕円 831">
          <a:extLst>
            <a:ext uri="{FF2B5EF4-FFF2-40B4-BE49-F238E27FC236}">
              <a16:creationId xmlns:a16="http://schemas.microsoft.com/office/drawing/2014/main" id="{A334ED1C-5EF8-44EA-8CBF-725526238F61}"/>
            </a:ext>
          </a:extLst>
        </xdr:cNvPr>
        <xdr:cNvSpPr/>
      </xdr:nvSpPr>
      <xdr:spPr>
        <a:xfrm>
          <a:off x="16754475" y="13811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833" name="直線コネクタ 832">
          <a:extLst>
            <a:ext uri="{FF2B5EF4-FFF2-40B4-BE49-F238E27FC236}">
              <a16:creationId xmlns:a16="http://schemas.microsoft.com/office/drawing/2014/main" id="{7E6BD9C5-437D-465A-87B3-1B258EC34E4F}"/>
            </a:ext>
          </a:extLst>
        </xdr:cNvPr>
        <xdr:cNvCxnSpPr/>
      </xdr:nvCxnSpPr>
      <xdr:spPr>
        <a:xfrm>
          <a:off x="16802100" y="138588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29227</xdr:rowOff>
    </xdr:from>
    <xdr:ext cx="469744" cy="259045"/>
    <xdr:sp macro="" textlink="">
      <xdr:nvSpPr>
        <xdr:cNvPr id="834" name="n_1aveValue【消防施設】&#10;一人当たり面積">
          <a:extLst>
            <a:ext uri="{FF2B5EF4-FFF2-40B4-BE49-F238E27FC236}">
              <a16:creationId xmlns:a16="http://schemas.microsoft.com/office/drawing/2014/main" id="{18ECFD89-CFBD-4ECB-A2E6-CDD64D1C2F37}"/>
            </a:ext>
          </a:extLst>
        </xdr:cNvPr>
        <xdr:cNvSpPr txBox="1"/>
      </xdr:nvSpPr>
      <xdr:spPr>
        <a:xfrm>
          <a:off x="18983402" y="1298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67327</xdr:rowOff>
    </xdr:from>
    <xdr:ext cx="469744" cy="259045"/>
    <xdr:sp macro="" textlink="">
      <xdr:nvSpPr>
        <xdr:cNvPr id="835" name="n_2aveValue【消防施設】&#10;一人当たり面積">
          <a:extLst>
            <a:ext uri="{FF2B5EF4-FFF2-40B4-BE49-F238E27FC236}">
              <a16:creationId xmlns:a16="http://schemas.microsoft.com/office/drawing/2014/main" id="{81B8BB82-0651-4E11-8521-FF353C40BFC2}"/>
            </a:ext>
          </a:extLst>
        </xdr:cNvPr>
        <xdr:cNvSpPr txBox="1"/>
      </xdr:nvSpPr>
      <xdr:spPr>
        <a:xfrm>
          <a:off x="181833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67327</xdr:rowOff>
    </xdr:from>
    <xdr:ext cx="469744" cy="259045"/>
    <xdr:sp macro="" textlink="">
      <xdr:nvSpPr>
        <xdr:cNvPr id="836" name="n_3aveValue【消防施設】&#10;一人当たり面積">
          <a:extLst>
            <a:ext uri="{FF2B5EF4-FFF2-40B4-BE49-F238E27FC236}">
              <a16:creationId xmlns:a16="http://schemas.microsoft.com/office/drawing/2014/main" id="{0A43CE08-1861-4E38-ABC4-018F78688ED9}"/>
            </a:ext>
          </a:extLst>
        </xdr:cNvPr>
        <xdr:cNvSpPr txBox="1"/>
      </xdr:nvSpPr>
      <xdr:spPr>
        <a:xfrm>
          <a:off x="17383202" y="1301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29227</xdr:rowOff>
    </xdr:from>
    <xdr:ext cx="469744" cy="259045"/>
    <xdr:sp macro="" textlink="">
      <xdr:nvSpPr>
        <xdr:cNvPr id="837" name="n_4aveValue【消防施設】&#10;一人当たり面積">
          <a:extLst>
            <a:ext uri="{FF2B5EF4-FFF2-40B4-BE49-F238E27FC236}">
              <a16:creationId xmlns:a16="http://schemas.microsoft.com/office/drawing/2014/main" id="{DB419783-F6FE-4E69-90A2-33A08CC64C48}"/>
            </a:ext>
          </a:extLst>
        </xdr:cNvPr>
        <xdr:cNvSpPr txBox="1"/>
      </xdr:nvSpPr>
      <xdr:spPr>
        <a:xfrm>
          <a:off x="16592627" y="1298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838" name="n_1mainValue【消防施設】&#10;一人当たり面積">
          <a:extLst>
            <a:ext uri="{FF2B5EF4-FFF2-40B4-BE49-F238E27FC236}">
              <a16:creationId xmlns:a16="http://schemas.microsoft.com/office/drawing/2014/main" id="{C9F5267A-E584-4137-A509-3C5F928962B8}"/>
            </a:ext>
          </a:extLst>
        </xdr:cNvPr>
        <xdr:cNvSpPr txBox="1"/>
      </xdr:nvSpPr>
      <xdr:spPr>
        <a:xfrm>
          <a:off x="18983402"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60977</xdr:rowOff>
    </xdr:from>
    <xdr:ext cx="469744" cy="259045"/>
    <xdr:sp macro="" textlink="">
      <xdr:nvSpPr>
        <xdr:cNvPr id="839" name="n_2mainValue【消防施設】&#10;一人当たり面積">
          <a:extLst>
            <a:ext uri="{FF2B5EF4-FFF2-40B4-BE49-F238E27FC236}">
              <a16:creationId xmlns:a16="http://schemas.microsoft.com/office/drawing/2014/main" id="{8F2AC4AC-5CEE-470C-9871-726FD8B26711}"/>
            </a:ext>
          </a:extLst>
        </xdr:cNvPr>
        <xdr:cNvSpPr txBox="1"/>
      </xdr:nvSpPr>
      <xdr:spPr>
        <a:xfrm>
          <a:off x="18183302"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840" name="n_3mainValue【消防施設】&#10;一人当たり面積">
          <a:extLst>
            <a:ext uri="{FF2B5EF4-FFF2-40B4-BE49-F238E27FC236}">
              <a16:creationId xmlns:a16="http://schemas.microsoft.com/office/drawing/2014/main" id="{3AC44809-CF73-48D7-8ED4-6804D2A77869}"/>
            </a:ext>
          </a:extLst>
        </xdr:cNvPr>
        <xdr:cNvSpPr txBox="1"/>
      </xdr:nvSpPr>
      <xdr:spPr>
        <a:xfrm>
          <a:off x="17383202"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841" name="n_4mainValue【消防施設】&#10;一人当たり面積">
          <a:extLst>
            <a:ext uri="{FF2B5EF4-FFF2-40B4-BE49-F238E27FC236}">
              <a16:creationId xmlns:a16="http://schemas.microsoft.com/office/drawing/2014/main" id="{34E0A84F-6F69-4452-BECC-A38D4A4088DB}"/>
            </a:ext>
          </a:extLst>
        </xdr:cNvPr>
        <xdr:cNvSpPr txBox="1"/>
      </xdr:nvSpPr>
      <xdr:spPr>
        <a:xfrm>
          <a:off x="165926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2" name="正方形/長方形 841">
          <a:extLst>
            <a:ext uri="{FF2B5EF4-FFF2-40B4-BE49-F238E27FC236}">
              <a16:creationId xmlns:a16="http://schemas.microsoft.com/office/drawing/2014/main" id="{2A34F3DC-E6CA-45EC-830B-E00E4ABC95FF}"/>
            </a:ext>
          </a:extLst>
        </xdr:cNvPr>
        <xdr:cNvSpPr/>
      </xdr:nvSpPr>
      <xdr:spPr>
        <a:xfrm>
          <a:off x="11210925" y="14754225"/>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3" name="正方形/長方形 842">
          <a:extLst>
            <a:ext uri="{FF2B5EF4-FFF2-40B4-BE49-F238E27FC236}">
              <a16:creationId xmlns:a16="http://schemas.microsoft.com/office/drawing/2014/main" id="{82F4379E-E702-46E4-AC84-11A0A74B08AD}"/>
            </a:ext>
          </a:extLst>
        </xdr:cNvPr>
        <xdr:cNvSpPr/>
      </xdr:nvSpPr>
      <xdr:spPr>
        <a:xfrm>
          <a:off x="113157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4" name="正方形/長方形 843">
          <a:extLst>
            <a:ext uri="{FF2B5EF4-FFF2-40B4-BE49-F238E27FC236}">
              <a16:creationId xmlns:a16="http://schemas.microsoft.com/office/drawing/2014/main" id="{21603E76-D2F3-405A-9544-E3B7332D3536}"/>
            </a:ext>
          </a:extLst>
        </xdr:cNvPr>
        <xdr:cNvSpPr/>
      </xdr:nvSpPr>
      <xdr:spPr>
        <a:xfrm>
          <a:off x="113157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5" name="正方形/長方形 844">
          <a:extLst>
            <a:ext uri="{FF2B5EF4-FFF2-40B4-BE49-F238E27FC236}">
              <a16:creationId xmlns:a16="http://schemas.microsoft.com/office/drawing/2014/main" id="{289949E9-C953-4D89-B874-91414F39DE41}"/>
            </a:ext>
          </a:extLst>
        </xdr:cNvPr>
        <xdr:cNvSpPr/>
      </xdr:nvSpPr>
      <xdr:spPr>
        <a:xfrm>
          <a:off x="122396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6" name="正方形/長方形 845">
          <a:extLst>
            <a:ext uri="{FF2B5EF4-FFF2-40B4-BE49-F238E27FC236}">
              <a16:creationId xmlns:a16="http://schemas.microsoft.com/office/drawing/2014/main" id="{63DA32B2-EB7A-4F6A-A17D-337BCEB59964}"/>
            </a:ext>
          </a:extLst>
        </xdr:cNvPr>
        <xdr:cNvSpPr/>
      </xdr:nvSpPr>
      <xdr:spPr>
        <a:xfrm>
          <a:off x="122396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7" name="正方形/長方形 846">
          <a:extLst>
            <a:ext uri="{FF2B5EF4-FFF2-40B4-BE49-F238E27FC236}">
              <a16:creationId xmlns:a16="http://schemas.microsoft.com/office/drawing/2014/main" id="{4A0CD3F6-BEA5-4A04-A3E0-CB85266C867B}"/>
            </a:ext>
          </a:extLst>
        </xdr:cNvPr>
        <xdr:cNvSpPr/>
      </xdr:nvSpPr>
      <xdr:spPr>
        <a:xfrm>
          <a:off x="132683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8" name="正方形/長方形 847">
          <a:extLst>
            <a:ext uri="{FF2B5EF4-FFF2-40B4-BE49-F238E27FC236}">
              <a16:creationId xmlns:a16="http://schemas.microsoft.com/office/drawing/2014/main" id="{835F6F54-36E2-4576-8873-77B4F9648A9E}"/>
            </a:ext>
          </a:extLst>
        </xdr:cNvPr>
        <xdr:cNvSpPr/>
      </xdr:nvSpPr>
      <xdr:spPr>
        <a:xfrm>
          <a:off x="132683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正方形/長方形 848">
          <a:extLst>
            <a:ext uri="{FF2B5EF4-FFF2-40B4-BE49-F238E27FC236}">
              <a16:creationId xmlns:a16="http://schemas.microsoft.com/office/drawing/2014/main" id="{E96CFE2C-69F4-4BCF-82C8-11889CBED7B7}"/>
            </a:ext>
          </a:extLst>
        </xdr:cNvPr>
        <xdr:cNvSpPr/>
      </xdr:nvSpPr>
      <xdr:spPr>
        <a:xfrm>
          <a:off x="11210925" y="15840075"/>
          <a:ext cx="424815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0" name="テキスト ボックス 849">
          <a:extLst>
            <a:ext uri="{FF2B5EF4-FFF2-40B4-BE49-F238E27FC236}">
              <a16:creationId xmlns:a16="http://schemas.microsoft.com/office/drawing/2014/main" id="{0A18798A-7AFA-4EDB-AE9B-C6F67D29E81E}"/>
            </a:ext>
          </a:extLst>
        </xdr:cNvPr>
        <xdr:cNvSpPr txBox="1"/>
      </xdr:nvSpPr>
      <xdr:spPr>
        <a:xfrm>
          <a:off x="11172825" y="15659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1" name="直線コネクタ 850">
          <a:extLst>
            <a:ext uri="{FF2B5EF4-FFF2-40B4-BE49-F238E27FC236}">
              <a16:creationId xmlns:a16="http://schemas.microsoft.com/office/drawing/2014/main" id="{D714FE75-C33E-4A2C-A56C-1F7F9AD2CAC8}"/>
            </a:ext>
          </a:extLst>
        </xdr:cNvPr>
        <xdr:cNvCxnSpPr/>
      </xdr:nvCxnSpPr>
      <xdr:spPr>
        <a:xfrm>
          <a:off x="11210925" y="179927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52" name="テキスト ボックス 851">
          <a:extLst>
            <a:ext uri="{FF2B5EF4-FFF2-40B4-BE49-F238E27FC236}">
              <a16:creationId xmlns:a16="http://schemas.microsoft.com/office/drawing/2014/main" id="{6C4B0FCD-38AB-465E-9DF2-188654494F03}"/>
            </a:ext>
          </a:extLst>
        </xdr:cNvPr>
        <xdr:cNvSpPr txBox="1"/>
      </xdr:nvSpPr>
      <xdr:spPr>
        <a:xfrm>
          <a:off x="10845966" y="178568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3" name="直線コネクタ 852">
          <a:extLst>
            <a:ext uri="{FF2B5EF4-FFF2-40B4-BE49-F238E27FC236}">
              <a16:creationId xmlns:a16="http://schemas.microsoft.com/office/drawing/2014/main" id="{3C263DCC-FEDA-425E-82E7-0C1B95E995C7}"/>
            </a:ext>
          </a:extLst>
        </xdr:cNvPr>
        <xdr:cNvCxnSpPr/>
      </xdr:nvCxnSpPr>
      <xdr:spPr>
        <a:xfrm>
          <a:off x="11210925" y="1768520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54" name="テキスト ボックス 853">
          <a:extLst>
            <a:ext uri="{FF2B5EF4-FFF2-40B4-BE49-F238E27FC236}">
              <a16:creationId xmlns:a16="http://schemas.microsoft.com/office/drawing/2014/main" id="{6B4E5116-6C61-4DC8-A7DA-E96D32D17A3E}"/>
            </a:ext>
          </a:extLst>
        </xdr:cNvPr>
        <xdr:cNvSpPr txBox="1"/>
      </xdr:nvSpPr>
      <xdr:spPr>
        <a:xfrm>
          <a:off x="10845966" y="1755568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5" name="直線コネクタ 854">
          <a:extLst>
            <a:ext uri="{FF2B5EF4-FFF2-40B4-BE49-F238E27FC236}">
              <a16:creationId xmlns:a16="http://schemas.microsoft.com/office/drawing/2014/main" id="{25945E3E-3760-44AC-8A5F-8951F76341E5}"/>
            </a:ext>
          </a:extLst>
        </xdr:cNvPr>
        <xdr:cNvCxnSpPr/>
      </xdr:nvCxnSpPr>
      <xdr:spPr>
        <a:xfrm>
          <a:off x="11210925" y="173745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6" name="テキスト ボックス 855">
          <a:extLst>
            <a:ext uri="{FF2B5EF4-FFF2-40B4-BE49-F238E27FC236}">
              <a16:creationId xmlns:a16="http://schemas.microsoft.com/office/drawing/2014/main" id="{66379715-4AA7-4ED4-9A2F-377DE69BFEC6}"/>
            </a:ext>
          </a:extLst>
        </xdr:cNvPr>
        <xdr:cNvSpPr txBox="1"/>
      </xdr:nvSpPr>
      <xdr:spPr>
        <a:xfrm>
          <a:off x="10845966" y="172481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7" name="直線コネクタ 856">
          <a:extLst>
            <a:ext uri="{FF2B5EF4-FFF2-40B4-BE49-F238E27FC236}">
              <a16:creationId xmlns:a16="http://schemas.microsoft.com/office/drawing/2014/main" id="{D42AC5C8-1BCA-4BA9-A4B3-168F097368AE}"/>
            </a:ext>
          </a:extLst>
        </xdr:cNvPr>
        <xdr:cNvCxnSpPr/>
      </xdr:nvCxnSpPr>
      <xdr:spPr>
        <a:xfrm>
          <a:off x="11210925" y="1706698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8" name="テキスト ボックス 857">
          <a:extLst>
            <a:ext uri="{FF2B5EF4-FFF2-40B4-BE49-F238E27FC236}">
              <a16:creationId xmlns:a16="http://schemas.microsoft.com/office/drawing/2014/main" id="{0A55DF9C-E5CB-425C-9E1D-C203194AE677}"/>
            </a:ext>
          </a:extLst>
        </xdr:cNvPr>
        <xdr:cNvSpPr txBox="1"/>
      </xdr:nvSpPr>
      <xdr:spPr>
        <a:xfrm>
          <a:off x="10845966" y="169374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9" name="直線コネクタ 858">
          <a:extLst>
            <a:ext uri="{FF2B5EF4-FFF2-40B4-BE49-F238E27FC236}">
              <a16:creationId xmlns:a16="http://schemas.microsoft.com/office/drawing/2014/main" id="{B564C0D1-A4CB-4989-9183-FC6CDCFF4604}"/>
            </a:ext>
          </a:extLst>
        </xdr:cNvPr>
        <xdr:cNvCxnSpPr/>
      </xdr:nvCxnSpPr>
      <xdr:spPr>
        <a:xfrm>
          <a:off x="11210925" y="167658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0" name="テキスト ボックス 859">
          <a:extLst>
            <a:ext uri="{FF2B5EF4-FFF2-40B4-BE49-F238E27FC236}">
              <a16:creationId xmlns:a16="http://schemas.microsoft.com/office/drawing/2014/main" id="{1181EB51-1BB8-497D-95E2-357C5F92E87A}"/>
            </a:ext>
          </a:extLst>
        </xdr:cNvPr>
        <xdr:cNvSpPr txBox="1"/>
      </xdr:nvSpPr>
      <xdr:spPr>
        <a:xfrm>
          <a:off x="10845966" y="166299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1" name="直線コネクタ 860">
          <a:extLst>
            <a:ext uri="{FF2B5EF4-FFF2-40B4-BE49-F238E27FC236}">
              <a16:creationId xmlns:a16="http://schemas.microsoft.com/office/drawing/2014/main" id="{891B922F-FBC1-4DEA-B721-BFFFAD6192B3}"/>
            </a:ext>
          </a:extLst>
        </xdr:cNvPr>
        <xdr:cNvCxnSpPr/>
      </xdr:nvCxnSpPr>
      <xdr:spPr>
        <a:xfrm>
          <a:off x="11210925" y="164582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2" name="テキスト ボックス 861">
          <a:extLst>
            <a:ext uri="{FF2B5EF4-FFF2-40B4-BE49-F238E27FC236}">
              <a16:creationId xmlns:a16="http://schemas.microsoft.com/office/drawing/2014/main" id="{6D18EBCC-4106-4B87-A727-DE1841B7957C}"/>
            </a:ext>
          </a:extLst>
        </xdr:cNvPr>
        <xdr:cNvSpPr txBox="1"/>
      </xdr:nvSpPr>
      <xdr:spPr>
        <a:xfrm>
          <a:off x="10845966" y="1631924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3" name="直線コネクタ 862">
          <a:extLst>
            <a:ext uri="{FF2B5EF4-FFF2-40B4-BE49-F238E27FC236}">
              <a16:creationId xmlns:a16="http://schemas.microsoft.com/office/drawing/2014/main" id="{AFA0BFFE-BA0B-4643-B821-C160D5EAC82B}"/>
            </a:ext>
          </a:extLst>
        </xdr:cNvPr>
        <xdr:cNvCxnSpPr/>
      </xdr:nvCxnSpPr>
      <xdr:spPr>
        <a:xfrm>
          <a:off x="11210925" y="16147596"/>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64" name="テキスト ボックス 863">
          <a:extLst>
            <a:ext uri="{FF2B5EF4-FFF2-40B4-BE49-F238E27FC236}">
              <a16:creationId xmlns:a16="http://schemas.microsoft.com/office/drawing/2014/main" id="{C71F6CB3-61D8-413F-B795-9C324C665F0B}"/>
            </a:ext>
          </a:extLst>
        </xdr:cNvPr>
        <xdr:cNvSpPr txBox="1"/>
      </xdr:nvSpPr>
      <xdr:spPr>
        <a:xfrm>
          <a:off x="10845966" y="160117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5" name="直線コネクタ 864">
          <a:extLst>
            <a:ext uri="{FF2B5EF4-FFF2-40B4-BE49-F238E27FC236}">
              <a16:creationId xmlns:a16="http://schemas.microsoft.com/office/drawing/2014/main" id="{247B0B6E-5FD0-459A-AE48-CA8C87C12175}"/>
            </a:ext>
          </a:extLst>
        </xdr:cNvPr>
        <xdr:cNvCxnSpPr/>
      </xdr:nvCxnSpPr>
      <xdr:spPr>
        <a:xfrm>
          <a:off x="11210925" y="158400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66" name="テキスト ボックス 865">
          <a:extLst>
            <a:ext uri="{FF2B5EF4-FFF2-40B4-BE49-F238E27FC236}">
              <a16:creationId xmlns:a16="http://schemas.microsoft.com/office/drawing/2014/main" id="{49C98A7A-37F9-419B-9783-11D59B5BFEDB}"/>
            </a:ext>
          </a:extLst>
        </xdr:cNvPr>
        <xdr:cNvSpPr txBox="1"/>
      </xdr:nvSpPr>
      <xdr:spPr>
        <a:xfrm>
          <a:off x="10845966" y="157042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a:extLst>
            <a:ext uri="{FF2B5EF4-FFF2-40B4-BE49-F238E27FC236}">
              <a16:creationId xmlns:a16="http://schemas.microsoft.com/office/drawing/2014/main" id="{331C6560-8A87-47CD-864F-A30841179811}"/>
            </a:ext>
          </a:extLst>
        </xdr:cNvPr>
        <xdr:cNvSpPr/>
      </xdr:nvSpPr>
      <xdr:spPr>
        <a:xfrm>
          <a:off x="11210925" y="15840075"/>
          <a:ext cx="424815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109</xdr:row>
      <xdr:rowOff>48442</xdr:rowOff>
    </xdr:to>
    <xdr:cxnSp macro="">
      <xdr:nvCxnSpPr>
        <xdr:cNvPr id="868" name="直線コネクタ 867">
          <a:extLst>
            <a:ext uri="{FF2B5EF4-FFF2-40B4-BE49-F238E27FC236}">
              <a16:creationId xmlns:a16="http://schemas.microsoft.com/office/drawing/2014/main" id="{3FEB0796-F650-4B20-AB83-8C1F38A26EC5}"/>
            </a:ext>
          </a:extLst>
        </xdr:cNvPr>
        <xdr:cNvCxnSpPr/>
      </xdr:nvCxnSpPr>
      <xdr:spPr>
        <a:xfrm flipV="1">
          <a:off x="14696439" y="16356964"/>
          <a:ext cx="0" cy="1338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52269</xdr:rowOff>
    </xdr:from>
    <xdr:ext cx="405111" cy="259045"/>
    <xdr:sp macro="" textlink="">
      <xdr:nvSpPr>
        <xdr:cNvPr id="869" name="【庁舎】&#10;有形固定資産減価償却率最小値テキスト">
          <a:extLst>
            <a:ext uri="{FF2B5EF4-FFF2-40B4-BE49-F238E27FC236}">
              <a16:creationId xmlns:a16="http://schemas.microsoft.com/office/drawing/2014/main" id="{45EB028B-E815-48AC-A131-1030ACEF66D5}"/>
            </a:ext>
          </a:extLst>
        </xdr:cNvPr>
        <xdr:cNvSpPr txBox="1"/>
      </xdr:nvSpPr>
      <xdr:spPr>
        <a:xfrm>
          <a:off x="14735175" y="1769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48442</xdr:rowOff>
    </xdr:from>
    <xdr:to>
      <xdr:col>86</xdr:col>
      <xdr:colOff>25400</xdr:colOff>
      <xdr:row>109</xdr:row>
      <xdr:rowOff>48442</xdr:rowOff>
    </xdr:to>
    <xdr:cxnSp macro="">
      <xdr:nvCxnSpPr>
        <xdr:cNvPr id="870" name="直線コネクタ 869">
          <a:extLst>
            <a:ext uri="{FF2B5EF4-FFF2-40B4-BE49-F238E27FC236}">
              <a16:creationId xmlns:a16="http://schemas.microsoft.com/office/drawing/2014/main" id="{6ABE82C8-04D5-4870-ADB4-2008ACC9836A}"/>
            </a:ext>
          </a:extLst>
        </xdr:cNvPr>
        <xdr:cNvCxnSpPr/>
      </xdr:nvCxnSpPr>
      <xdr:spPr>
        <a:xfrm>
          <a:off x="14611350" y="176950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871" name="【庁舎】&#10;有形固定資産減価償却率最大値テキスト">
          <a:extLst>
            <a:ext uri="{FF2B5EF4-FFF2-40B4-BE49-F238E27FC236}">
              <a16:creationId xmlns:a16="http://schemas.microsoft.com/office/drawing/2014/main" id="{B245ABFF-E6F7-44BD-91E7-E0924152470A}"/>
            </a:ext>
          </a:extLst>
        </xdr:cNvPr>
        <xdr:cNvSpPr txBox="1"/>
      </xdr:nvSpPr>
      <xdr:spPr>
        <a:xfrm>
          <a:off x="14735175" y="16144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872" name="直線コネクタ 871">
          <a:extLst>
            <a:ext uri="{FF2B5EF4-FFF2-40B4-BE49-F238E27FC236}">
              <a16:creationId xmlns:a16="http://schemas.microsoft.com/office/drawing/2014/main" id="{43951B89-129F-4345-A021-DA4D3FA647A2}"/>
            </a:ext>
          </a:extLst>
        </xdr:cNvPr>
        <xdr:cNvCxnSpPr/>
      </xdr:nvCxnSpPr>
      <xdr:spPr>
        <a:xfrm>
          <a:off x="14611350" y="163569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96900</xdr:rowOff>
    </xdr:from>
    <xdr:ext cx="405111" cy="259045"/>
    <xdr:sp macro="" textlink="">
      <xdr:nvSpPr>
        <xdr:cNvPr id="873" name="【庁舎】&#10;有形固定資産減価償却率平均値テキスト">
          <a:extLst>
            <a:ext uri="{FF2B5EF4-FFF2-40B4-BE49-F238E27FC236}">
              <a16:creationId xmlns:a16="http://schemas.microsoft.com/office/drawing/2014/main" id="{D798C7CE-A12D-4E2D-B556-36D2E77E6C6D}"/>
            </a:ext>
          </a:extLst>
        </xdr:cNvPr>
        <xdr:cNvSpPr txBox="1"/>
      </xdr:nvSpPr>
      <xdr:spPr>
        <a:xfrm>
          <a:off x="14735175" y="17099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118473</xdr:rowOff>
    </xdr:from>
    <xdr:to>
      <xdr:col>85</xdr:col>
      <xdr:colOff>177800</xdr:colOff>
      <xdr:row>106</xdr:row>
      <xdr:rowOff>48623</xdr:rowOff>
    </xdr:to>
    <xdr:sp macro="" textlink="">
      <xdr:nvSpPr>
        <xdr:cNvPr id="874" name="フローチャート: 判断 873">
          <a:extLst>
            <a:ext uri="{FF2B5EF4-FFF2-40B4-BE49-F238E27FC236}">
              <a16:creationId xmlns:a16="http://schemas.microsoft.com/office/drawing/2014/main" id="{F8390508-5EEC-4596-B9A2-9702674A8EB0}"/>
            </a:ext>
          </a:extLst>
        </xdr:cNvPr>
        <xdr:cNvSpPr/>
      </xdr:nvSpPr>
      <xdr:spPr>
        <a:xfrm>
          <a:off x="14649450" y="17123773"/>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2539</xdr:rowOff>
    </xdr:from>
    <xdr:to>
      <xdr:col>81</xdr:col>
      <xdr:colOff>101600</xdr:colOff>
      <xdr:row>106</xdr:row>
      <xdr:rowOff>104139</xdr:rowOff>
    </xdr:to>
    <xdr:sp macro="" textlink="">
      <xdr:nvSpPr>
        <xdr:cNvPr id="875" name="フローチャート: 判断 874">
          <a:extLst>
            <a:ext uri="{FF2B5EF4-FFF2-40B4-BE49-F238E27FC236}">
              <a16:creationId xmlns:a16="http://schemas.microsoft.com/office/drawing/2014/main" id="{2E334FD1-2C95-4D7E-9598-34FA0AEA290A}"/>
            </a:ext>
          </a:extLst>
        </xdr:cNvPr>
        <xdr:cNvSpPr/>
      </xdr:nvSpPr>
      <xdr:spPr>
        <a:xfrm>
          <a:off x="13887450" y="171665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31931</xdr:rowOff>
    </xdr:from>
    <xdr:to>
      <xdr:col>76</xdr:col>
      <xdr:colOff>165100</xdr:colOff>
      <xdr:row>106</xdr:row>
      <xdr:rowOff>133531</xdr:rowOff>
    </xdr:to>
    <xdr:sp macro="" textlink="">
      <xdr:nvSpPr>
        <xdr:cNvPr id="876" name="フローチャート: 判断 875">
          <a:extLst>
            <a:ext uri="{FF2B5EF4-FFF2-40B4-BE49-F238E27FC236}">
              <a16:creationId xmlns:a16="http://schemas.microsoft.com/office/drawing/2014/main" id="{3F3AC34B-641B-432F-972A-5047DE969D29}"/>
            </a:ext>
          </a:extLst>
        </xdr:cNvPr>
        <xdr:cNvSpPr/>
      </xdr:nvSpPr>
      <xdr:spPr>
        <a:xfrm>
          <a:off x="13096875" y="1719280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77" name="フローチャート: 判断 876">
          <a:extLst>
            <a:ext uri="{FF2B5EF4-FFF2-40B4-BE49-F238E27FC236}">
              <a16:creationId xmlns:a16="http://schemas.microsoft.com/office/drawing/2014/main" id="{2ED1F462-B860-4769-AF1C-980F0290AFEA}"/>
            </a:ext>
          </a:extLst>
        </xdr:cNvPr>
        <xdr:cNvSpPr/>
      </xdr:nvSpPr>
      <xdr:spPr>
        <a:xfrm>
          <a:off x="12296775" y="1717303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878" name="フローチャート: 判断 877">
          <a:extLst>
            <a:ext uri="{FF2B5EF4-FFF2-40B4-BE49-F238E27FC236}">
              <a16:creationId xmlns:a16="http://schemas.microsoft.com/office/drawing/2014/main" id="{62F9BF63-6FC6-4607-935A-8BCAC6521A1D}"/>
            </a:ext>
          </a:extLst>
        </xdr:cNvPr>
        <xdr:cNvSpPr/>
      </xdr:nvSpPr>
      <xdr:spPr>
        <a:xfrm>
          <a:off x="11487150" y="1712703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138CFC83-C737-47C8-80DD-7AAE75E7B22D}"/>
            </a:ext>
          </a:extLst>
        </xdr:cNvPr>
        <xdr:cNvSpPr txBox="1"/>
      </xdr:nvSpPr>
      <xdr:spPr>
        <a:xfrm>
          <a:off x="14525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A4669AD8-02AC-4611-9C2F-DE1EA8C169CB}"/>
            </a:ext>
          </a:extLst>
        </xdr:cNvPr>
        <xdr:cNvSpPr txBox="1"/>
      </xdr:nvSpPr>
      <xdr:spPr>
        <a:xfrm>
          <a:off x="137636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4A39B619-0476-449E-9390-4DCFEBF12F8A}"/>
            </a:ext>
          </a:extLst>
        </xdr:cNvPr>
        <xdr:cNvSpPr txBox="1"/>
      </xdr:nvSpPr>
      <xdr:spPr>
        <a:xfrm>
          <a:off x="129730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16E4391E-1C27-4963-9C6E-CAD2274E983D}"/>
            </a:ext>
          </a:extLst>
        </xdr:cNvPr>
        <xdr:cNvSpPr txBox="1"/>
      </xdr:nvSpPr>
      <xdr:spPr>
        <a:xfrm>
          <a:off x="12172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D16BB8A6-A41B-42A0-8099-F3BF3D351135}"/>
            </a:ext>
          </a:extLst>
        </xdr:cNvPr>
        <xdr:cNvSpPr txBox="1"/>
      </xdr:nvSpPr>
      <xdr:spPr>
        <a:xfrm>
          <a:off x="11363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116839</xdr:rowOff>
    </xdr:from>
    <xdr:to>
      <xdr:col>85</xdr:col>
      <xdr:colOff>177800</xdr:colOff>
      <xdr:row>101</xdr:row>
      <xdr:rowOff>46989</xdr:rowOff>
    </xdr:to>
    <xdr:sp macro="" textlink="">
      <xdr:nvSpPr>
        <xdr:cNvPr id="884" name="楕円 883">
          <a:extLst>
            <a:ext uri="{FF2B5EF4-FFF2-40B4-BE49-F238E27FC236}">
              <a16:creationId xmlns:a16="http://schemas.microsoft.com/office/drawing/2014/main" id="{514852A4-2C7A-4560-83A8-A83EB1C15E89}"/>
            </a:ext>
          </a:extLst>
        </xdr:cNvPr>
        <xdr:cNvSpPr/>
      </xdr:nvSpPr>
      <xdr:spPr>
        <a:xfrm>
          <a:off x="14649450" y="163093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69866</xdr:rowOff>
    </xdr:from>
    <xdr:ext cx="405111" cy="259045"/>
    <xdr:sp macro="" textlink="">
      <xdr:nvSpPr>
        <xdr:cNvPr id="885" name="【庁舎】&#10;有形固定資産減価償却率該当値テキスト">
          <a:extLst>
            <a:ext uri="{FF2B5EF4-FFF2-40B4-BE49-F238E27FC236}">
              <a16:creationId xmlns:a16="http://schemas.microsoft.com/office/drawing/2014/main" id="{0EF10C2E-0B8D-4807-90C1-ECA9A4AE1AFE}"/>
            </a:ext>
          </a:extLst>
        </xdr:cNvPr>
        <xdr:cNvSpPr txBox="1"/>
      </xdr:nvSpPr>
      <xdr:spPr>
        <a:xfrm>
          <a:off x="14735175" y="16259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23768</xdr:rowOff>
    </xdr:from>
    <xdr:to>
      <xdr:col>81</xdr:col>
      <xdr:colOff>101600</xdr:colOff>
      <xdr:row>103</xdr:row>
      <xdr:rowOff>125368</xdr:rowOff>
    </xdr:to>
    <xdr:sp macro="" textlink="">
      <xdr:nvSpPr>
        <xdr:cNvPr id="886" name="楕円 885">
          <a:extLst>
            <a:ext uri="{FF2B5EF4-FFF2-40B4-BE49-F238E27FC236}">
              <a16:creationId xmlns:a16="http://schemas.microsoft.com/office/drawing/2014/main" id="{0A048E9B-3C79-419D-85D3-80067225AB27}"/>
            </a:ext>
          </a:extLst>
        </xdr:cNvPr>
        <xdr:cNvSpPr/>
      </xdr:nvSpPr>
      <xdr:spPr>
        <a:xfrm>
          <a:off x="13887450" y="1670521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167639</xdr:rowOff>
    </xdr:from>
    <xdr:to>
      <xdr:col>85</xdr:col>
      <xdr:colOff>127000</xdr:colOff>
      <xdr:row>103</xdr:row>
      <xdr:rowOff>74568</xdr:rowOff>
    </xdr:to>
    <xdr:cxnSp macro="">
      <xdr:nvCxnSpPr>
        <xdr:cNvPr id="887" name="直線コネクタ 886">
          <a:extLst>
            <a:ext uri="{FF2B5EF4-FFF2-40B4-BE49-F238E27FC236}">
              <a16:creationId xmlns:a16="http://schemas.microsoft.com/office/drawing/2014/main" id="{887EB8A7-F01D-4A64-9960-398CB93F83BD}"/>
            </a:ext>
          </a:extLst>
        </xdr:cNvPr>
        <xdr:cNvCxnSpPr/>
      </xdr:nvCxnSpPr>
      <xdr:spPr>
        <a:xfrm flipV="1">
          <a:off x="13935075" y="16356964"/>
          <a:ext cx="762000" cy="39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125005</xdr:rowOff>
    </xdr:from>
    <xdr:to>
      <xdr:col>76</xdr:col>
      <xdr:colOff>165100</xdr:colOff>
      <xdr:row>104</xdr:row>
      <xdr:rowOff>55155</xdr:rowOff>
    </xdr:to>
    <xdr:sp macro="" textlink="">
      <xdr:nvSpPr>
        <xdr:cNvPr id="888" name="楕円 887">
          <a:extLst>
            <a:ext uri="{FF2B5EF4-FFF2-40B4-BE49-F238E27FC236}">
              <a16:creationId xmlns:a16="http://schemas.microsoft.com/office/drawing/2014/main" id="{24ADBC2F-8614-441B-8444-6FB33BF07D70}"/>
            </a:ext>
          </a:extLst>
        </xdr:cNvPr>
        <xdr:cNvSpPr/>
      </xdr:nvSpPr>
      <xdr:spPr>
        <a:xfrm>
          <a:off x="13096875" y="168001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74568</xdr:rowOff>
    </xdr:from>
    <xdr:to>
      <xdr:col>81</xdr:col>
      <xdr:colOff>50800</xdr:colOff>
      <xdr:row>104</xdr:row>
      <xdr:rowOff>4355</xdr:rowOff>
    </xdr:to>
    <xdr:cxnSp macro="">
      <xdr:nvCxnSpPr>
        <xdr:cNvPr id="889" name="直線コネクタ 888">
          <a:extLst>
            <a:ext uri="{FF2B5EF4-FFF2-40B4-BE49-F238E27FC236}">
              <a16:creationId xmlns:a16="http://schemas.microsoft.com/office/drawing/2014/main" id="{2D623FD8-A63C-4062-A250-A89E1CA9232F}"/>
            </a:ext>
          </a:extLst>
        </xdr:cNvPr>
        <xdr:cNvCxnSpPr/>
      </xdr:nvCxnSpPr>
      <xdr:spPr>
        <a:xfrm flipV="1">
          <a:off x="13144500" y="16752843"/>
          <a:ext cx="790575" cy="9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62956</xdr:rowOff>
    </xdr:from>
    <xdr:to>
      <xdr:col>72</xdr:col>
      <xdr:colOff>38100</xdr:colOff>
      <xdr:row>103</xdr:row>
      <xdr:rowOff>164556</xdr:rowOff>
    </xdr:to>
    <xdr:sp macro="" textlink="">
      <xdr:nvSpPr>
        <xdr:cNvPr id="890" name="楕円 889">
          <a:extLst>
            <a:ext uri="{FF2B5EF4-FFF2-40B4-BE49-F238E27FC236}">
              <a16:creationId xmlns:a16="http://schemas.microsoft.com/office/drawing/2014/main" id="{013E0DE1-29EE-4170-B86D-7A84539F102F}"/>
            </a:ext>
          </a:extLst>
        </xdr:cNvPr>
        <xdr:cNvSpPr/>
      </xdr:nvSpPr>
      <xdr:spPr>
        <a:xfrm>
          <a:off x="12296775" y="1674440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113756</xdr:rowOff>
    </xdr:from>
    <xdr:to>
      <xdr:col>76</xdr:col>
      <xdr:colOff>114300</xdr:colOff>
      <xdr:row>104</xdr:row>
      <xdr:rowOff>4355</xdr:rowOff>
    </xdr:to>
    <xdr:cxnSp macro="">
      <xdr:nvCxnSpPr>
        <xdr:cNvPr id="891" name="直線コネクタ 890">
          <a:extLst>
            <a:ext uri="{FF2B5EF4-FFF2-40B4-BE49-F238E27FC236}">
              <a16:creationId xmlns:a16="http://schemas.microsoft.com/office/drawing/2014/main" id="{107827A5-1FDE-4FA1-8D19-0259EDE25C90}"/>
            </a:ext>
          </a:extLst>
        </xdr:cNvPr>
        <xdr:cNvCxnSpPr/>
      </xdr:nvCxnSpPr>
      <xdr:spPr>
        <a:xfrm>
          <a:off x="12344400" y="16792031"/>
          <a:ext cx="800100" cy="5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7438</xdr:rowOff>
    </xdr:from>
    <xdr:to>
      <xdr:col>67</xdr:col>
      <xdr:colOff>101600</xdr:colOff>
      <xdr:row>103</xdr:row>
      <xdr:rowOff>109038</xdr:rowOff>
    </xdr:to>
    <xdr:sp macro="" textlink="">
      <xdr:nvSpPr>
        <xdr:cNvPr id="892" name="楕円 891">
          <a:extLst>
            <a:ext uri="{FF2B5EF4-FFF2-40B4-BE49-F238E27FC236}">
              <a16:creationId xmlns:a16="http://schemas.microsoft.com/office/drawing/2014/main" id="{97A76508-1653-4343-AACA-747120AC15E8}"/>
            </a:ext>
          </a:extLst>
        </xdr:cNvPr>
        <xdr:cNvSpPr/>
      </xdr:nvSpPr>
      <xdr:spPr>
        <a:xfrm>
          <a:off x="11487150" y="1668888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58238</xdr:rowOff>
    </xdr:from>
    <xdr:to>
      <xdr:col>71</xdr:col>
      <xdr:colOff>177800</xdr:colOff>
      <xdr:row>103</xdr:row>
      <xdr:rowOff>113756</xdr:rowOff>
    </xdr:to>
    <xdr:cxnSp macro="">
      <xdr:nvCxnSpPr>
        <xdr:cNvPr id="893" name="直線コネクタ 892">
          <a:extLst>
            <a:ext uri="{FF2B5EF4-FFF2-40B4-BE49-F238E27FC236}">
              <a16:creationId xmlns:a16="http://schemas.microsoft.com/office/drawing/2014/main" id="{15483C9A-9CB3-4376-A52B-B7A8CE25C6D3}"/>
            </a:ext>
          </a:extLst>
        </xdr:cNvPr>
        <xdr:cNvCxnSpPr/>
      </xdr:nvCxnSpPr>
      <xdr:spPr>
        <a:xfrm>
          <a:off x="11534775" y="16736513"/>
          <a:ext cx="809625"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95266</xdr:rowOff>
    </xdr:from>
    <xdr:ext cx="405111" cy="259045"/>
    <xdr:sp macro="" textlink="">
      <xdr:nvSpPr>
        <xdr:cNvPr id="894" name="n_1aveValue【庁舎】&#10;有形固定資産減価償却率">
          <a:extLst>
            <a:ext uri="{FF2B5EF4-FFF2-40B4-BE49-F238E27FC236}">
              <a16:creationId xmlns:a16="http://schemas.microsoft.com/office/drawing/2014/main" id="{C88D5BBE-EAE4-4414-8922-68CBBDA04727}"/>
            </a:ext>
          </a:extLst>
        </xdr:cNvPr>
        <xdr:cNvSpPr txBox="1"/>
      </xdr:nvSpPr>
      <xdr:spPr>
        <a:xfrm>
          <a:off x="13745219" y="17259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124658</xdr:rowOff>
    </xdr:from>
    <xdr:ext cx="405111" cy="259045"/>
    <xdr:sp macro="" textlink="">
      <xdr:nvSpPr>
        <xdr:cNvPr id="895" name="n_2aveValue【庁舎】&#10;有形固定資産減価償却率">
          <a:extLst>
            <a:ext uri="{FF2B5EF4-FFF2-40B4-BE49-F238E27FC236}">
              <a16:creationId xmlns:a16="http://schemas.microsoft.com/office/drawing/2014/main" id="{F6C4F59F-272A-451E-9466-70931FCD5318}"/>
            </a:ext>
          </a:extLst>
        </xdr:cNvPr>
        <xdr:cNvSpPr txBox="1"/>
      </xdr:nvSpPr>
      <xdr:spPr>
        <a:xfrm>
          <a:off x="12964169" y="1728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98533</xdr:rowOff>
    </xdr:from>
    <xdr:ext cx="405111" cy="259045"/>
    <xdr:sp macro="" textlink="">
      <xdr:nvSpPr>
        <xdr:cNvPr id="896" name="n_3aveValue【庁舎】&#10;有形固定資産減価償却率">
          <a:extLst>
            <a:ext uri="{FF2B5EF4-FFF2-40B4-BE49-F238E27FC236}">
              <a16:creationId xmlns:a16="http://schemas.microsoft.com/office/drawing/2014/main" id="{362A370F-78C6-489A-ACBB-0A0468F65123}"/>
            </a:ext>
          </a:extLst>
        </xdr:cNvPr>
        <xdr:cNvSpPr txBox="1"/>
      </xdr:nvSpPr>
      <xdr:spPr>
        <a:xfrm>
          <a:off x="12164069" y="17265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43015</xdr:rowOff>
    </xdr:from>
    <xdr:ext cx="405111" cy="259045"/>
    <xdr:sp macro="" textlink="">
      <xdr:nvSpPr>
        <xdr:cNvPr id="897" name="n_4aveValue【庁舎】&#10;有形固定資産減価償却率">
          <a:extLst>
            <a:ext uri="{FF2B5EF4-FFF2-40B4-BE49-F238E27FC236}">
              <a16:creationId xmlns:a16="http://schemas.microsoft.com/office/drawing/2014/main" id="{D5E666FD-336D-4558-9AB1-1CB8177CB9D3}"/>
            </a:ext>
          </a:extLst>
        </xdr:cNvPr>
        <xdr:cNvSpPr txBox="1"/>
      </xdr:nvSpPr>
      <xdr:spPr>
        <a:xfrm>
          <a:off x="11354444" y="1721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141895</xdr:rowOff>
    </xdr:from>
    <xdr:ext cx="405111" cy="259045"/>
    <xdr:sp macro="" textlink="">
      <xdr:nvSpPr>
        <xdr:cNvPr id="898" name="n_1mainValue【庁舎】&#10;有形固定資産減価償却率">
          <a:extLst>
            <a:ext uri="{FF2B5EF4-FFF2-40B4-BE49-F238E27FC236}">
              <a16:creationId xmlns:a16="http://schemas.microsoft.com/office/drawing/2014/main" id="{658936EF-905E-41E4-B902-A8EDC6C38C67}"/>
            </a:ext>
          </a:extLst>
        </xdr:cNvPr>
        <xdr:cNvSpPr txBox="1"/>
      </xdr:nvSpPr>
      <xdr:spPr>
        <a:xfrm>
          <a:off x="13745219" y="16499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71682</xdr:rowOff>
    </xdr:from>
    <xdr:ext cx="405111" cy="259045"/>
    <xdr:sp macro="" textlink="">
      <xdr:nvSpPr>
        <xdr:cNvPr id="899" name="n_2mainValue【庁舎】&#10;有形固定資産減価償却率">
          <a:extLst>
            <a:ext uri="{FF2B5EF4-FFF2-40B4-BE49-F238E27FC236}">
              <a16:creationId xmlns:a16="http://schemas.microsoft.com/office/drawing/2014/main" id="{C6DD2372-3D3C-481B-82E8-DFAE26C02D4B}"/>
            </a:ext>
          </a:extLst>
        </xdr:cNvPr>
        <xdr:cNvSpPr txBox="1"/>
      </xdr:nvSpPr>
      <xdr:spPr>
        <a:xfrm>
          <a:off x="12964169" y="1658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9633</xdr:rowOff>
    </xdr:from>
    <xdr:ext cx="405111" cy="259045"/>
    <xdr:sp macro="" textlink="">
      <xdr:nvSpPr>
        <xdr:cNvPr id="900" name="n_3mainValue【庁舎】&#10;有形固定資産減価償却率">
          <a:extLst>
            <a:ext uri="{FF2B5EF4-FFF2-40B4-BE49-F238E27FC236}">
              <a16:creationId xmlns:a16="http://schemas.microsoft.com/office/drawing/2014/main" id="{78E65141-E720-41CB-9CB5-20713B26E8AF}"/>
            </a:ext>
          </a:extLst>
        </xdr:cNvPr>
        <xdr:cNvSpPr txBox="1"/>
      </xdr:nvSpPr>
      <xdr:spPr>
        <a:xfrm>
          <a:off x="12164069" y="1652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125565</xdr:rowOff>
    </xdr:from>
    <xdr:ext cx="405111" cy="259045"/>
    <xdr:sp macro="" textlink="">
      <xdr:nvSpPr>
        <xdr:cNvPr id="901" name="n_4mainValue【庁舎】&#10;有形固定資産減価償却率">
          <a:extLst>
            <a:ext uri="{FF2B5EF4-FFF2-40B4-BE49-F238E27FC236}">
              <a16:creationId xmlns:a16="http://schemas.microsoft.com/office/drawing/2014/main" id="{064DCF4E-A534-4922-B075-52AAD9DCFD72}"/>
            </a:ext>
          </a:extLst>
        </xdr:cNvPr>
        <xdr:cNvSpPr txBox="1"/>
      </xdr:nvSpPr>
      <xdr:spPr>
        <a:xfrm>
          <a:off x="11354444" y="164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a:extLst>
            <a:ext uri="{FF2B5EF4-FFF2-40B4-BE49-F238E27FC236}">
              <a16:creationId xmlns:a16="http://schemas.microsoft.com/office/drawing/2014/main" id="{C86B807C-FD42-4241-809A-00D48B92DB45}"/>
            </a:ext>
          </a:extLst>
        </xdr:cNvPr>
        <xdr:cNvSpPr/>
      </xdr:nvSpPr>
      <xdr:spPr>
        <a:xfrm>
          <a:off x="16459200" y="14754225"/>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a:extLst>
            <a:ext uri="{FF2B5EF4-FFF2-40B4-BE49-F238E27FC236}">
              <a16:creationId xmlns:a16="http://schemas.microsoft.com/office/drawing/2014/main" id="{3AA7B279-796B-4D9D-84AC-7E10E56517EA}"/>
            </a:ext>
          </a:extLst>
        </xdr:cNvPr>
        <xdr:cNvSpPr/>
      </xdr:nvSpPr>
      <xdr:spPr>
        <a:xfrm>
          <a:off x="16583025"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a:extLst>
            <a:ext uri="{FF2B5EF4-FFF2-40B4-BE49-F238E27FC236}">
              <a16:creationId xmlns:a16="http://schemas.microsoft.com/office/drawing/2014/main" id="{039BE106-FE6E-4D4C-BD0B-CA5568C211C6}"/>
            </a:ext>
          </a:extLst>
        </xdr:cNvPr>
        <xdr:cNvSpPr/>
      </xdr:nvSpPr>
      <xdr:spPr>
        <a:xfrm>
          <a:off x="16583025"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a:extLst>
            <a:ext uri="{FF2B5EF4-FFF2-40B4-BE49-F238E27FC236}">
              <a16:creationId xmlns:a16="http://schemas.microsoft.com/office/drawing/2014/main" id="{CE6EBF0E-C8DB-46B0-B773-5AA92E7A084A}"/>
            </a:ext>
          </a:extLst>
        </xdr:cNvPr>
        <xdr:cNvSpPr/>
      </xdr:nvSpPr>
      <xdr:spPr>
        <a:xfrm>
          <a:off x="174879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a:extLst>
            <a:ext uri="{FF2B5EF4-FFF2-40B4-BE49-F238E27FC236}">
              <a16:creationId xmlns:a16="http://schemas.microsoft.com/office/drawing/2014/main" id="{8114156D-E8E7-4D97-AB77-5B6780B11F2B}"/>
            </a:ext>
          </a:extLst>
        </xdr:cNvPr>
        <xdr:cNvSpPr/>
      </xdr:nvSpPr>
      <xdr:spPr>
        <a:xfrm>
          <a:off x="174879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a:extLst>
            <a:ext uri="{FF2B5EF4-FFF2-40B4-BE49-F238E27FC236}">
              <a16:creationId xmlns:a16="http://schemas.microsoft.com/office/drawing/2014/main" id="{9CAAFC43-0294-40CE-AA38-8DCFA60FFC32}"/>
            </a:ext>
          </a:extLst>
        </xdr:cNvPr>
        <xdr:cNvSpPr/>
      </xdr:nvSpPr>
      <xdr:spPr>
        <a:xfrm>
          <a:off x="18516600" y="153828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a:extLst>
            <a:ext uri="{FF2B5EF4-FFF2-40B4-BE49-F238E27FC236}">
              <a16:creationId xmlns:a16="http://schemas.microsoft.com/office/drawing/2014/main" id="{6746CEAE-895F-4082-8E69-8670A61991C8}"/>
            </a:ext>
          </a:extLst>
        </xdr:cNvPr>
        <xdr:cNvSpPr/>
      </xdr:nvSpPr>
      <xdr:spPr>
        <a:xfrm>
          <a:off x="18516600" y="155733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a:extLst>
            <a:ext uri="{FF2B5EF4-FFF2-40B4-BE49-F238E27FC236}">
              <a16:creationId xmlns:a16="http://schemas.microsoft.com/office/drawing/2014/main" id="{DE206B74-7C26-4CDA-A2F2-5B0A51C0E728}"/>
            </a:ext>
          </a:extLst>
        </xdr:cNvPr>
        <xdr:cNvSpPr/>
      </xdr:nvSpPr>
      <xdr:spPr>
        <a:xfrm>
          <a:off x="16459200" y="15840075"/>
          <a:ext cx="4267200" cy="21526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a:extLst>
            <a:ext uri="{FF2B5EF4-FFF2-40B4-BE49-F238E27FC236}">
              <a16:creationId xmlns:a16="http://schemas.microsoft.com/office/drawing/2014/main" id="{4EC63704-C102-4146-9377-9A3814F95C78}"/>
            </a:ext>
          </a:extLst>
        </xdr:cNvPr>
        <xdr:cNvSpPr txBox="1"/>
      </xdr:nvSpPr>
      <xdr:spPr>
        <a:xfrm>
          <a:off x="16440150" y="15659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a:extLst>
            <a:ext uri="{FF2B5EF4-FFF2-40B4-BE49-F238E27FC236}">
              <a16:creationId xmlns:a16="http://schemas.microsoft.com/office/drawing/2014/main" id="{C428D9F5-9E9E-472F-8A85-79132F2F1E2A}"/>
            </a:ext>
          </a:extLst>
        </xdr:cNvPr>
        <xdr:cNvCxnSpPr/>
      </xdr:nvCxnSpPr>
      <xdr:spPr>
        <a:xfrm>
          <a:off x="16459200" y="1799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12" name="テキスト ボックス 911">
          <a:extLst>
            <a:ext uri="{FF2B5EF4-FFF2-40B4-BE49-F238E27FC236}">
              <a16:creationId xmlns:a16="http://schemas.microsoft.com/office/drawing/2014/main" id="{42A3EF02-7E17-4E11-AA6F-5077C3BCAFFF}"/>
            </a:ext>
          </a:extLst>
        </xdr:cNvPr>
        <xdr:cNvSpPr txBox="1"/>
      </xdr:nvSpPr>
      <xdr:spPr>
        <a:xfrm>
          <a:off x="16052346" y="1785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3" name="直線コネクタ 912">
          <a:extLst>
            <a:ext uri="{FF2B5EF4-FFF2-40B4-BE49-F238E27FC236}">
              <a16:creationId xmlns:a16="http://schemas.microsoft.com/office/drawing/2014/main" id="{5296BF5C-D3CD-49BC-AFA7-C54C29D55E7A}"/>
            </a:ext>
          </a:extLst>
        </xdr:cNvPr>
        <xdr:cNvCxnSpPr/>
      </xdr:nvCxnSpPr>
      <xdr:spPr>
        <a:xfrm>
          <a:off x="16459200" y="17459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4" name="テキスト ボックス 913">
          <a:extLst>
            <a:ext uri="{FF2B5EF4-FFF2-40B4-BE49-F238E27FC236}">
              <a16:creationId xmlns:a16="http://schemas.microsoft.com/office/drawing/2014/main" id="{BB576CE7-716C-4D18-AC0E-0237F551D4F7}"/>
            </a:ext>
          </a:extLst>
        </xdr:cNvPr>
        <xdr:cNvSpPr txBox="1"/>
      </xdr:nvSpPr>
      <xdr:spPr>
        <a:xfrm>
          <a:off x="16052346" y="17323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a:extLst>
            <a:ext uri="{FF2B5EF4-FFF2-40B4-BE49-F238E27FC236}">
              <a16:creationId xmlns:a16="http://schemas.microsoft.com/office/drawing/2014/main" id="{C3B5ECE5-E742-42EF-ADFE-F24F92277691}"/>
            </a:ext>
          </a:extLst>
        </xdr:cNvPr>
        <xdr:cNvCxnSpPr/>
      </xdr:nvCxnSpPr>
      <xdr:spPr>
        <a:xfrm>
          <a:off x="16459200" y="1691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6" name="テキスト ボックス 915">
          <a:extLst>
            <a:ext uri="{FF2B5EF4-FFF2-40B4-BE49-F238E27FC236}">
              <a16:creationId xmlns:a16="http://schemas.microsoft.com/office/drawing/2014/main" id="{B3E58F35-C32F-4854-B816-2C7372520C96}"/>
            </a:ext>
          </a:extLst>
        </xdr:cNvPr>
        <xdr:cNvSpPr txBox="1"/>
      </xdr:nvSpPr>
      <xdr:spPr>
        <a:xfrm>
          <a:off x="16052346" y="1678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7" name="直線コネクタ 916">
          <a:extLst>
            <a:ext uri="{FF2B5EF4-FFF2-40B4-BE49-F238E27FC236}">
              <a16:creationId xmlns:a16="http://schemas.microsoft.com/office/drawing/2014/main" id="{56D6FFC2-22C0-4328-B8CC-E1CB4FE4A04A}"/>
            </a:ext>
          </a:extLst>
        </xdr:cNvPr>
        <xdr:cNvCxnSpPr/>
      </xdr:nvCxnSpPr>
      <xdr:spPr>
        <a:xfrm>
          <a:off x="16459200" y="16373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8" name="テキスト ボックス 917">
          <a:extLst>
            <a:ext uri="{FF2B5EF4-FFF2-40B4-BE49-F238E27FC236}">
              <a16:creationId xmlns:a16="http://schemas.microsoft.com/office/drawing/2014/main" id="{9CAC7F10-64AE-4249-9D80-2DE10987D314}"/>
            </a:ext>
          </a:extLst>
        </xdr:cNvPr>
        <xdr:cNvSpPr txBox="1"/>
      </xdr:nvSpPr>
      <xdr:spPr>
        <a:xfrm>
          <a:off x="16052346" y="16237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E2E3AD1A-0C35-47F9-B399-7B9B5D1BE10A}"/>
            </a:ext>
          </a:extLst>
        </xdr:cNvPr>
        <xdr:cNvCxnSpPr/>
      </xdr:nvCxnSpPr>
      <xdr:spPr>
        <a:xfrm>
          <a:off x="16459200" y="158400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18A285D5-048C-44BE-803F-6A3A2E87A1A1}"/>
            </a:ext>
          </a:extLst>
        </xdr:cNvPr>
        <xdr:cNvSpPr txBox="1"/>
      </xdr:nvSpPr>
      <xdr:spPr>
        <a:xfrm>
          <a:off x="16052346" y="157042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F86C784B-E21A-42E8-8083-6F792540FCAD}"/>
            </a:ext>
          </a:extLst>
        </xdr:cNvPr>
        <xdr:cNvSpPr/>
      </xdr:nvSpPr>
      <xdr:spPr>
        <a:xfrm>
          <a:off x="16459200" y="15840075"/>
          <a:ext cx="4267200" cy="21526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47625</xdr:rowOff>
    </xdr:from>
    <xdr:to>
      <xdr:col>116</xdr:col>
      <xdr:colOff>62864</xdr:colOff>
      <xdr:row>108</xdr:row>
      <xdr:rowOff>93345</xdr:rowOff>
    </xdr:to>
    <xdr:cxnSp macro="">
      <xdr:nvCxnSpPr>
        <xdr:cNvPr id="922" name="直線コネクタ 921">
          <a:extLst>
            <a:ext uri="{FF2B5EF4-FFF2-40B4-BE49-F238E27FC236}">
              <a16:creationId xmlns:a16="http://schemas.microsoft.com/office/drawing/2014/main" id="{664A21D6-194B-473E-944B-00B3841D178A}"/>
            </a:ext>
          </a:extLst>
        </xdr:cNvPr>
        <xdr:cNvCxnSpPr/>
      </xdr:nvCxnSpPr>
      <xdr:spPr>
        <a:xfrm flipV="1">
          <a:off x="19954239" y="16236950"/>
          <a:ext cx="0" cy="1344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97172</xdr:rowOff>
    </xdr:from>
    <xdr:ext cx="469744" cy="259045"/>
    <xdr:sp macro="" textlink="">
      <xdr:nvSpPr>
        <xdr:cNvPr id="923" name="【庁舎】&#10;一人当たり面積最小値テキスト">
          <a:extLst>
            <a:ext uri="{FF2B5EF4-FFF2-40B4-BE49-F238E27FC236}">
              <a16:creationId xmlns:a16="http://schemas.microsoft.com/office/drawing/2014/main" id="{69C2469B-3290-4E0F-AD00-37E6889837CD}"/>
            </a:ext>
          </a:extLst>
        </xdr:cNvPr>
        <xdr:cNvSpPr txBox="1"/>
      </xdr:nvSpPr>
      <xdr:spPr>
        <a:xfrm>
          <a:off x="19992975" y="1758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93345</xdr:rowOff>
    </xdr:from>
    <xdr:to>
      <xdr:col>116</xdr:col>
      <xdr:colOff>152400</xdr:colOff>
      <xdr:row>108</xdr:row>
      <xdr:rowOff>93345</xdr:rowOff>
    </xdr:to>
    <xdr:cxnSp macro="">
      <xdr:nvCxnSpPr>
        <xdr:cNvPr id="924" name="直線コネクタ 923">
          <a:extLst>
            <a:ext uri="{FF2B5EF4-FFF2-40B4-BE49-F238E27FC236}">
              <a16:creationId xmlns:a16="http://schemas.microsoft.com/office/drawing/2014/main" id="{A9A95242-ABAF-4A17-B5E4-53E9B2E4BF73}"/>
            </a:ext>
          </a:extLst>
        </xdr:cNvPr>
        <xdr:cNvCxnSpPr/>
      </xdr:nvCxnSpPr>
      <xdr:spPr>
        <a:xfrm>
          <a:off x="19878675" y="175812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165752</xdr:rowOff>
    </xdr:from>
    <xdr:ext cx="469744" cy="259045"/>
    <xdr:sp macro="" textlink="">
      <xdr:nvSpPr>
        <xdr:cNvPr id="925" name="【庁舎】&#10;一人当たり面積最大値テキスト">
          <a:extLst>
            <a:ext uri="{FF2B5EF4-FFF2-40B4-BE49-F238E27FC236}">
              <a16:creationId xmlns:a16="http://schemas.microsoft.com/office/drawing/2014/main" id="{FCA340FB-BFAC-4781-B818-36D7794D41B5}"/>
            </a:ext>
          </a:extLst>
        </xdr:cNvPr>
        <xdr:cNvSpPr txBox="1"/>
      </xdr:nvSpPr>
      <xdr:spPr>
        <a:xfrm>
          <a:off x="19992975" y="1603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47625</xdr:rowOff>
    </xdr:from>
    <xdr:to>
      <xdr:col>116</xdr:col>
      <xdr:colOff>152400</xdr:colOff>
      <xdr:row>100</xdr:row>
      <xdr:rowOff>47625</xdr:rowOff>
    </xdr:to>
    <xdr:cxnSp macro="">
      <xdr:nvCxnSpPr>
        <xdr:cNvPr id="926" name="直線コネクタ 925">
          <a:extLst>
            <a:ext uri="{FF2B5EF4-FFF2-40B4-BE49-F238E27FC236}">
              <a16:creationId xmlns:a16="http://schemas.microsoft.com/office/drawing/2014/main" id="{7C618A65-3C54-41FC-AD6E-015EB6AD774F}"/>
            </a:ext>
          </a:extLst>
        </xdr:cNvPr>
        <xdr:cNvCxnSpPr/>
      </xdr:nvCxnSpPr>
      <xdr:spPr>
        <a:xfrm>
          <a:off x="19878675" y="162369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76852</xdr:rowOff>
    </xdr:from>
    <xdr:ext cx="469744" cy="259045"/>
    <xdr:sp macro="" textlink="">
      <xdr:nvSpPr>
        <xdr:cNvPr id="927" name="【庁舎】&#10;一人当たり面積平均値テキスト">
          <a:extLst>
            <a:ext uri="{FF2B5EF4-FFF2-40B4-BE49-F238E27FC236}">
              <a16:creationId xmlns:a16="http://schemas.microsoft.com/office/drawing/2014/main" id="{DE5D6A96-F5A7-4F85-8494-DA9C67BE9A95}"/>
            </a:ext>
          </a:extLst>
        </xdr:cNvPr>
        <xdr:cNvSpPr txBox="1"/>
      </xdr:nvSpPr>
      <xdr:spPr>
        <a:xfrm>
          <a:off x="19992975" y="17078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928" name="フローチャート: 判断 927">
          <a:extLst>
            <a:ext uri="{FF2B5EF4-FFF2-40B4-BE49-F238E27FC236}">
              <a16:creationId xmlns:a16="http://schemas.microsoft.com/office/drawing/2014/main" id="{F3DA2C46-B192-40DB-8A96-E11E4231D88D}"/>
            </a:ext>
          </a:extLst>
        </xdr:cNvPr>
        <xdr:cNvSpPr/>
      </xdr:nvSpPr>
      <xdr:spPr>
        <a:xfrm>
          <a:off x="19897725" y="172180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929" name="フローチャート: 判断 928">
          <a:extLst>
            <a:ext uri="{FF2B5EF4-FFF2-40B4-BE49-F238E27FC236}">
              <a16:creationId xmlns:a16="http://schemas.microsoft.com/office/drawing/2014/main" id="{3AF581EB-3139-4183-8998-0CA666476295}"/>
            </a:ext>
          </a:extLst>
        </xdr:cNvPr>
        <xdr:cNvSpPr/>
      </xdr:nvSpPr>
      <xdr:spPr>
        <a:xfrm>
          <a:off x="19154775" y="172580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930" name="フローチャート: 判断 929">
          <a:extLst>
            <a:ext uri="{FF2B5EF4-FFF2-40B4-BE49-F238E27FC236}">
              <a16:creationId xmlns:a16="http://schemas.microsoft.com/office/drawing/2014/main" id="{5221B854-7B38-4308-890E-15196C09C249}"/>
            </a:ext>
          </a:extLst>
        </xdr:cNvPr>
        <xdr:cNvSpPr/>
      </xdr:nvSpPr>
      <xdr:spPr>
        <a:xfrm>
          <a:off x="18345150" y="172580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99695</xdr:rowOff>
    </xdr:from>
    <xdr:to>
      <xdr:col>102</xdr:col>
      <xdr:colOff>165100</xdr:colOff>
      <xdr:row>107</xdr:row>
      <xdr:rowOff>29845</xdr:rowOff>
    </xdr:to>
    <xdr:sp macro="" textlink="">
      <xdr:nvSpPr>
        <xdr:cNvPr id="931" name="フローチャート: 判断 930">
          <a:extLst>
            <a:ext uri="{FF2B5EF4-FFF2-40B4-BE49-F238E27FC236}">
              <a16:creationId xmlns:a16="http://schemas.microsoft.com/office/drawing/2014/main" id="{FDA9D03A-5D54-4232-8AD1-7976052BC068}"/>
            </a:ext>
          </a:extLst>
        </xdr:cNvPr>
        <xdr:cNvSpPr/>
      </xdr:nvSpPr>
      <xdr:spPr>
        <a:xfrm>
          <a:off x="17554575" y="1726692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133986</xdr:rowOff>
    </xdr:from>
    <xdr:to>
      <xdr:col>98</xdr:col>
      <xdr:colOff>38100</xdr:colOff>
      <xdr:row>107</xdr:row>
      <xdr:rowOff>64136</xdr:rowOff>
    </xdr:to>
    <xdr:sp macro="" textlink="">
      <xdr:nvSpPr>
        <xdr:cNvPr id="932" name="フローチャート: 判断 931">
          <a:extLst>
            <a:ext uri="{FF2B5EF4-FFF2-40B4-BE49-F238E27FC236}">
              <a16:creationId xmlns:a16="http://schemas.microsoft.com/office/drawing/2014/main" id="{7D565843-A8AD-40F1-9756-2027A74D3A68}"/>
            </a:ext>
          </a:extLst>
        </xdr:cNvPr>
        <xdr:cNvSpPr/>
      </xdr:nvSpPr>
      <xdr:spPr>
        <a:xfrm>
          <a:off x="16754475" y="1729803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CE58D907-D0F9-4E05-B0A6-168603762CA2}"/>
            </a:ext>
          </a:extLst>
        </xdr:cNvPr>
        <xdr:cNvSpPr txBox="1"/>
      </xdr:nvSpPr>
      <xdr:spPr>
        <a:xfrm>
          <a:off x="197834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4DF7AD38-2A63-4068-ADB2-AD25D82761F0}"/>
            </a:ext>
          </a:extLst>
        </xdr:cNvPr>
        <xdr:cNvSpPr txBox="1"/>
      </xdr:nvSpPr>
      <xdr:spPr>
        <a:xfrm>
          <a:off x="190309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ABAA136E-CA12-4F0D-85FA-16C0E4768923}"/>
            </a:ext>
          </a:extLst>
        </xdr:cNvPr>
        <xdr:cNvSpPr txBox="1"/>
      </xdr:nvSpPr>
      <xdr:spPr>
        <a:xfrm>
          <a:off x="18221325"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88F3DB68-50AA-43D0-9BE9-5F666392CC94}"/>
            </a:ext>
          </a:extLst>
        </xdr:cNvPr>
        <xdr:cNvSpPr txBox="1"/>
      </xdr:nvSpPr>
      <xdr:spPr>
        <a:xfrm>
          <a:off x="174307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4C0C1DF7-2961-4569-B8FB-8245A1E6D47E}"/>
            </a:ext>
          </a:extLst>
        </xdr:cNvPr>
        <xdr:cNvSpPr txBox="1"/>
      </xdr:nvSpPr>
      <xdr:spPr>
        <a:xfrm>
          <a:off x="16630650" y="1799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53975</xdr:rowOff>
    </xdr:from>
    <xdr:to>
      <xdr:col>116</xdr:col>
      <xdr:colOff>114300</xdr:colOff>
      <xdr:row>107</xdr:row>
      <xdr:rowOff>155575</xdr:rowOff>
    </xdr:to>
    <xdr:sp macro="" textlink="">
      <xdr:nvSpPr>
        <xdr:cNvPr id="938" name="楕円 937">
          <a:extLst>
            <a:ext uri="{FF2B5EF4-FFF2-40B4-BE49-F238E27FC236}">
              <a16:creationId xmlns:a16="http://schemas.microsoft.com/office/drawing/2014/main" id="{D25AE292-1172-4985-A3CC-3B2775C0AF93}"/>
            </a:ext>
          </a:extLst>
        </xdr:cNvPr>
        <xdr:cNvSpPr/>
      </xdr:nvSpPr>
      <xdr:spPr>
        <a:xfrm>
          <a:off x="19897725" y="1737995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32402</xdr:rowOff>
    </xdr:from>
    <xdr:ext cx="469744" cy="259045"/>
    <xdr:sp macro="" textlink="">
      <xdr:nvSpPr>
        <xdr:cNvPr id="939" name="【庁舎】&#10;一人当たり面積該当値テキスト">
          <a:extLst>
            <a:ext uri="{FF2B5EF4-FFF2-40B4-BE49-F238E27FC236}">
              <a16:creationId xmlns:a16="http://schemas.microsoft.com/office/drawing/2014/main" id="{5BAA1BB7-0721-4251-A5C5-A5745613A8D4}"/>
            </a:ext>
          </a:extLst>
        </xdr:cNvPr>
        <xdr:cNvSpPr txBox="1"/>
      </xdr:nvSpPr>
      <xdr:spPr>
        <a:xfrm>
          <a:off x="19992975" y="1735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116839</xdr:rowOff>
    </xdr:from>
    <xdr:to>
      <xdr:col>112</xdr:col>
      <xdr:colOff>38100</xdr:colOff>
      <xdr:row>108</xdr:row>
      <xdr:rowOff>46989</xdr:rowOff>
    </xdr:to>
    <xdr:sp macro="" textlink="">
      <xdr:nvSpPr>
        <xdr:cNvPr id="940" name="楕円 939">
          <a:extLst>
            <a:ext uri="{FF2B5EF4-FFF2-40B4-BE49-F238E27FC236}">
              <a16:creationId xmlns:a16="http://schemas.microsoft.com/office/drawing/2014/main" id="{0E53F38E-87E9-4F66-A6C5-E4C3B3B3DA1E}"/>
            </a:ext>
          </a:extLst>
        </xdr:cNvPr>
        <xdr:cNvSpPr/>
      </xdr:nvSpPr>
      <xdr:spPr>
        <a:xfrm>
          <a:off x="19154775" y="1744281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104775</xdr:rowOff>
    </xdr:from>
    <xdr:to>
      <xdr:col>116</xdr:col>
      <xdr:colOff>63500</xdr:colOff>
      <xdr:row>107</xdr:row>
      <xdr:rowOff>167639</xdr:rowOff>
    </xdr:to>
    <xdr:cxnSp macro="">
      <xdr:nvCxnSpPr>
        <xdr:cNvPr id="941" name="直線コネクタ 940">
          <a:extLst>
            <a:ext uri="{FF2B5EF4-FFF2-40B4-BE49-F238E27FC236}">
              <a16:creationId xmlns:a16="http://schemas.microsoft.com/office/drawing/2014/main" id="{21EEF18C-A75A-4A89-A048-DCDF909A757D}"/>
            </a:ext>
          </a:extLst>
        </xdr:cNvPr>
        <xdr:cNvCxnSpPr/>
      </xdr:nvCxnSpPr>
      <xdr:spPr>
        <a:xfrm flipV="1">
          <a:off x="19202400" y="17427575"/>
          <a:ext cx="752475"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99695</xdr:rowOff>
    </xdr:from>
    <xdr:to>
      <xdr:col>107</xdr:col>
      <xdr:colOff>101600</xdr:colOff>
      <xdr:row>108</xdr:row>
      <xdr:rowOff>29845</xdr:rowOff>
    </xdr:to>
    <xdr:sp macro="" textlink="">
      <xdr:nvSpPr>
        <xdr:cNvPr id="942" name="楕円 941">
          <a:extLst>
            <a:ext uri="{FF2B5EF4-FFF2-40B4-BE49-F238E27FC236}">
              <a16:creationId xmlns:a16="http://schemas.microsoft.com/office/drawing/2014/main" id="{8B6B2EEA-526E-4FCA-9764-1ABF866FB623}"/>
            </a:ext>
          </a:extLst>
        </xdr:cNvPr>
        <xdr:cNvSpPr/>
      </xdr:nvSpPr>
      <xdr:spPr>
        <a:xfrm>
          <a:off x="18345150" y="1742884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150495</xdr:rowOff>
    </xdr:from>
    <xdr:to>
      <xdr:col>111</xdr:col>
      <xdr:colOff>177800</xdr:colOff>
      <xdr:row>107</xdr:row>
      <xdr:rowOff>167639</xdr:rowOff>
    </xdr:to>
    <xdr:cxnSp macro="">
      <xdr:nvCxnSpPr>
        <xdr:cNvPr id="943" name="直線コネクタ 942">
          <a:extLst>
            <a:ext uri="{FF2B5EF4-FFF2-40B4-BE49-F238E27FC236}">
              <a16:creationId xmlns:a16="http://schemas.microsoft.com/office/drawing/2014/main" id="{2BCD5CEC-9F09-48A5-A0F1-33915BCFFEA6}"/>
            </a:ext>
          </a:extLst>
        </xdr:cNvPr>
        <xdr:cNvCxnSpPr/>
      </xdr:nvCxnSpPr>
      <xdr:spPr>
        <a:xfrm>
          <a:off x="18392775" y="17476470"/>
          <a:ext cx="809625"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99695</xdr:rowOff>
    </xdr:from>
    <xdr:to>
      <xdr:col>102</xdr:col>
      <xdr:colOff>165100</xdr:colOff>
      <xdr:row>108</xdr:row>
      <xdr:rowOff>29845</xdr:rowOff>
    </xdr:to>
    <xdr:sp macro="" textlink="">
      <xdr:nvSpPr>
        <xdr:cNvPr id="944" name="楕円 943">
          <a:extLst>
            <a:ext uri="{FF2B5EF4-FFF2-40B4-BE49-F238E27FC236}">
              <a16:creationId xmlns:a16="http://schemas.microsoft.com/office/drawing/2014/main" id="{A5598A67-18CF-4C99-8AC5-848EAD0A01DD}"/>
            </a:ext>
          </a:extLst>
        </xdr:cNvPr>
        <xdr:cNvSpPr/>
      </xdr:nvSpPr>
      <xdr:spPr>
        <a:xfrm>
          <a:off x="17554575" y="1742884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150495</xdr:rowOff>
    </xdr:from>
    <xdr:to>
      <xdr:col>107</xdr:col>
      <xdr:colOff>50800</xdr:colOff>
      <xdr:row>107</xdr:row>
      <xdr:rowOff>150495</xdr:rowOff>
    </xdr:to>
    <xdr:cxnSp macro="">
      <xdr:nvCxnSpPr>
        <xdr:cNvPr id="945" name="直線コネクタ 944">
          <a:extLst>
            <a:ext uri="{FF2B5EF4-FFF2-40B4-BE49-F238E27FC236}">
              <a16:creationId xmlns:a16="http://schemas.microsoft.com/office/drawing/2014/main" id="{8E7BD113-7C00-4608-BC58-CB94C39D3685}"/>
            </a:ext>
          </a:extLst>
        </xdr:cNvPr>
        <xdr:cNvCxnSpPr/>
      </xdr:nvCxnSpPr>
      <xdr:spPr>
        <a:xfrm>
          <a:off x="17602200" y="1747647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93980</xdr:rowOff>
    </xdr:from>
    <xdr:to>
      <xdr:col>98</xdr:col>
      <xdr:colOff>38100</xdr:colOff>
      <xdr:row>108</xdr:row>
      <xdr:rowOff>24130</xdr:rowOff>
    </xdr:to>
    <xdr:sp macro="" textlink="">
      <xdr:nvSpPr>
        <xdr:cNvPr id="946" name="楕円 945">
          <a:extLst>
            <a:ext uri="{FF2B5EF4-FFF2-40B4-BE49-F238E27FC236}">
              <a16:creationId xmlns:a16="http://schemas.microsoft.com/office/drawing/2014/main" id="{4962A041-0071-43C0-ABAE-AFE620AEEA29}"/>
            </a:ext>
          </a:extLst>
        </xdr:cNvPr>
        <xdr:cNvSpPr/>
      </xdr:nvSpPr>
      <xdr:spPr>
        <a:xfrm>
          <a:off x="16754475" y="174199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144780</xdr:rowOff>
    </xdr:from>
    <xdr:to>
      <xdr:col>102</xdr:col>
      <xdr:colOff>114300</xdr:colOff>
      <xdr:row>107</xdr:row>
      <xdr:rowOff>150495</xdr:rowOff>
    </xdr:to>
    <xdr:cxnSp macro="">
      <xdr:nvCxnSpPr>
        <xdr:cNvPr id="947" name="直線コネクタ 946">
          <a:extLst>
            <a:ext uri="{FF2B5EF4-FFF2-40B4-BE49-F238E27FC236}">
              <a16:creationId xmlns:a16="http://schemas.microsoft.com/office/drawing/2014/main" id="{EE0F3A30-7574-4612-A583-118CFE68796C}"/>
            </a:ext>
          </a:extLst>
        </xdr:cNvPr>
        <xdr:cNvCxnSpPr/>
      </xdr:nvCxnSpPr>
      <xdr:spPr>
        <a:xfrm>
          <a:off x="16802100" y="17467580"/>
          <a:ext cx="8001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948" name="n_1aveValue【庁舎】&#10;一人当たり面積">
          <a:extLst>
            <a:ext uri="{FF2B5EF4-FFF2-40B4-BE49-F238E27FC236}">
              <a16:creationId xmlns:a16="http://schemas.microsoft.com/office/drawing/2014/main" id="{B6DAAB89-CE7E-4A77-931A-28860B11DF5C}"/>
            </a:ext>
          </a:extLst>
        </xdr:cNvPr>
        <xdr:cNvSpPr txBox="1"/>
      </xdr:nvSpPr>
      <xdr:spPr>
        <a:xfrm>
          <a:off x="18983402"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949" name="n_2aveValue【庁舎】&#10;一人当たり面積">
          <a:extLst>
            <a:ext uri="{FF2B5EF4-FFF2-40B4-BE49-F238E27FC236}">
              <a16:creationId xmlns:a16="http://schemas.microsoft.com/office/drawing/2014/main" id="{57FD02DD-6D7A-4E2F-A3F3-79C4155C6936}"/>
            </a:ext>
          </a:extLst>
        </xdr:cNvPr>
        <xdr:cNvSpPr txBox="1"/>
      </xdr:nvSpPr>
      <xdr:spPr>
        <a:xfrm>
          <a:off x="18183302" y="1704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46372</xdr:rowOff>
    </xdr:from>
    <xdr:ext cx="469744" cy="259045"/>
    <xdr:sp macro="" textlink="">
      <xdr:nvSpPr>
        <xdr:cNvPr id="950" name="n_3aveValue【庁舎】&#10;一人当たり面積">
          <a:extLst>
            <a:ext uri="{FF2B5EF4-FFF2-40B4-BE49-F238E27FC236}">
              <a16:creationId xmlns:a16="http://schemas.microsoft.com/office/drawing/2014/main" id="{F78509DF-892C-4E4E-9C30-4762122FAD04}"/>
            </a:ext>
          </a:extLst>
        </xdr:cNvPr>
        <xdr:cNvSpPr txBox="1"/>
      </xdr:nvSpPr>
      <xdr:spPr>
        <a:xfrm>
          <a:off x="17383202" y="1705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80663</xdr:rowOff>
    </xdr:from>
    <xdr:ext cx="469744" cy="259045"/>
    <xdr:sp macro="" textlink="">
      <xdr:nvSpPr>
        <xdr:cNvPr id="951" name="n_4aveValue【庁舎】&#10;一人当たり面積">
          <a:extLst>
            <a:ext uri="{FF2B5EF4-FFF2-40B4-BE49-F238E27FC236}">
              <a16:creationId xmlns:a16="http://schemas.microsoft.com/office/drawing/2014/main" id="{2385F11A-49FA-4540-BF05-CFCD448E8EE2}"/>
            </a:ext>
          </a:extLst>
        </xdr:cNvPr>
        <xdr:cNvSpPr txBox="1"/>
      </xdr:nvSpPr>
      <xdr:spPr>
        <a:xfrm>
          <a:off x="16592627" y="170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38116</xdr:rowOff>
    </xdr:from>
    <xdr:ext cx="469744" cy="259045"/>
    <xdr:sp macro="" textlink="">
      <xdr:nvSpPr>
        <xdr:cNvPr id="952" name="n_1mainValue【庁舎】&#10;一人当たり面積">
          <a:extLst>
            <a:ext uri="{FF2B5EF4-FFF2-40B4-BE49-F238E27FC236}">
              <a16:creationId xmlns:a16="http://schemas.microsoft.com/office/drawing/2014/main" id="{C72C6A83-0985-48EB-9BCB-278C3BD7BE2E}"/>
            </a:ext>
          </a:extLst>
        </xdr:cNvPr>
        <xdr:cNvSpPr txBox="1"/>
      </xdr:nvSpPr>
      <xdr:spPr>
        <a:xfrm>
          <a:off x="18983402" y="1752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20972</xdr:rowOff>
    </xdr:from>
    <xdr:ext cx="469744" cy="259045"/>
    <xdr:sp macro="" textlink="">
      <xdr:nvSpPr>
        <xdr:cNvPr id="953" name="n_2mainValue【庁舎】&#10;一人当たり面積">
          <a:extLst>
            <a:ext uri="{FF2B5EF4-FFF2-40B4-BE49-F238E27FC236}">
              <a16:creationId xmlns:a16="http://schemas.microsoft.com/office/drawing/2014/main" id="{179CBFD7-2AA9-46EB-86BA-6A29B923414F}"/>
            </a:ext>
          </a:extLst>
        </xdr:cNvPr>
        <xdr:cNvSpPr txBox="1"/>
      </xdr:nvSpPr>
      <xdr:spPr>
        <a:xfrm>
          <a:off x="18183302" y="1750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20972</xdr:rowOff>
    </xdr:from>
    <xdr:ext cx="469744" cy="259045"/>
    <xdr:sp macro="" textlink="">
      <xdr:nvSpPr>
        <xdr:cNvPr id="954" name="n_3mainValue【庁舎】&#10;一人当たり面積">
          <a:extLst>
            <a:ext uri="{FF2B5EF4-FFF2-40B4-BE49-F238E27FC236}">
              <a16:creationId xmlns:a16="http://schemas.microsoft.com/office/drawing/2014/main" id="{B9C39B57-E27F-4734-B357-02A33E65B76C}"/>
            </a:ext>
          </a:extLst>
        </xdr:cNvPr>
        <xdr:cNvSpPr txBox="1"/>
      </xdr:nvSpPr>
      <xdr:spPr>
        <a:xfrm>
          <a:off x="17383202" y="1750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15257</xdr:rowOff>
    </xdr:from>
    <xdr:ext cx="469744" cy="259045"/>
    <xdr:sp macro="" textlink="">
      <xdr:nvSpPr>
        <xdr:cNvPr id="955" name="n_4mainValue【庁舎】&#10;一人当たり面積">
          <a:extLst>
            <a:ext uri="{FF2B5EF4-FFF2-40B4-BE49-F238E27FC236}">
              <a16:creationId xmlns:a16="http://schemas.microsoft.com/office/drawing/2014/main" id="{06641AAE-471E-495D-8E46-4B36E8EE8C7C}"/>
            </a:ext>
          </a:extLst>
        </xdr:cNvPr>
        <xdr:cNvSpPr txBox="1"/>
      </xdr:nvSpPr>
      <xdr:spPr>
        <a:xfrm>
          <a:off x="16592627"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166C9F42-D09E-44F8-AE81-E844BAFAC29C}"/>
            </a:ext>
          </a:extLst>
        </xdr:cNvPr>
        <xdr:cNvSpPr/>
      </xdr:nvSpPr>
      <xdr:spPr>
        <a:xfrm>
          <a:off x="685800" y="18354675"/>
          <a:ext cx="20040600" cy="18002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9CA2861C-C523-4E22-BBEF-97D0987A9E6F}"/>
            </a:ext>
          </a:extLst>
        </xdr:cNvPr>
        <xdr:cNvSpPr/>
      </xdr:nvSpPr>
      <xdr:spPr>
        <a:xfrm>
          <a:off x="685800" y="18421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038C4D5B-D0DE-44D9-8D4E-25E480ECF4D7}"/>
            </a:ext>
          </a:extLst>
        </xdr:cNvPr>
        <xdr:cNvSpPr txBox="1"/>
      </xdr:nvSpPr>
      <xdr:spPr>
        <a:xfrm>
          <a:off x="762000" y="18649950"/>
          <a:ext cx="19878675" cy="1409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本市の有形固定資産減価償却率は類似団体と比較して、低い水準となっています。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類似団体と比較して有形固定資産減価償却率が低くなっている施設として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がありますが、これは、近年の新市庁舎の整備や区庁舎の再整備の影響によるものです。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本市では、施設の老朽化の進行に対しては、「公共施設管理基本方針」や、施設ごとの「保全・更新計画」に沿って、長寿命化を基本とした計画的かつ効果的な保全更新を着実に進めています。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また、公共施設が提供する機能・サービスの持続的な維持・向上のため、施設の規模・数量、質、保全更新コスト等の適正化を進めていきます。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3,759,939
3,657,691
437.71
2,392,988,333
2,369,287,047
6,732,820
957,786,462
2,386,412,754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u="none">
              <a:solidFill>
                <a:schemeClr val="tx1"/>
              </a:solidFill>
              <a:latin typeface="ＭＳ Ｐゴシック" panose="020B0600070205080204" pitchFamily="50" charset="-128"/>
              <a:ea typeface="ＭＳ Ｐゴシック" panose="020B0600070205080204" pitchFamily="50" charset="-128"/>
            </a:rPr>
            <a:t>　令和２年度は、基準財政需要額では、社会福祉費や高齢者保健福祉費などの社会保障関係費が増額算定された影響で増額となり、基準財政収入額でも、市町村民税や地方消費税交付金などが増額算定された影響で増額となっていますが、財政力指数は前年と変わらず「</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0.97</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」となっており、類似団体比較においても比較的高い水準で推移しています。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16933</xdr:rowOff>
    </xdr:from>
    <xdr:to>
      <xdr:col>23</xdr:col>
      <xdr:colOff>133350</xdr:colOff>
      <xdr:row>39</xdr:row>
      <xdr:rowOff>16933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034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16933</xdr:rowOff>
    </xdr:from>
    <xdr:to>
      <xdr:col>19</xdr:col>
      <xdr:colOff>133350</xdr:colOff>
      <xdr:row>39</xdr:row>
      <xdr:rowOff>16933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16933</xdr:rowOff>
    </xdr:from>
    <xdr:to>
      <xdr:col>15</xdr:col>
      <xdr:colOff>82550</xdr:colOff>
      <xdr:row>39</xdr:row>
      <xdr:rowOff>16933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16933</xdr:rowOff>
    </xdr:from>
    <xdr:to>
      <xdr:col>11</xdr:col>
      <xdr:colOff>31750</xdr:colOff>
      <xdr:row>39</xdr:row>
      <xdr:rowOff>16933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034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137583</xdr:rowOff>
    </xdr:from>
    <xdr:to>
      <xdr:col>23</xdr:col>
      <xdr:colOff>184150</xdr:colOff>
      <xdr:row>39</xdr:row>
      <xdr:rowOff>67733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154110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137583</xdr:rowOff>
    </xdr:from>
    <xdr:to>
      <xdr:col>19</xdr:col>
      <xdr:colOff>184150</xdr:colOff>
      <xdr:row>39</xdr:row>
      <xdr:rowOff>67733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77910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2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137583</xdr:rowOff>
    </xdr:from>
    <xdr:to>
      <xdr:col>15</xdr:col>
      <xdr:colOff>133350</xdr:colOff>
      <xdr:row>39</xdr:row>
      <xdr:rowOff>67733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137583</xdr:rowOff>
    </xdr:from>
    <xdr:to>
      <xdr:col>11</xdr:col>
      <xdr:colOff>82550</xdr:colOff>
      <xdr:row>39</xdr:row>
      <xdr:rowOff>67733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u="none">
              <a:latin typeface="ＭＳ Ｐゴシック" panose="020B0600070205080204" pitchFamily="50" charset="-128"/>
              <a:ea typeface="ＭＳ Ｐゴシック" panose="020B0600070205080204" pitchFamily="50" charset="-128"/>
            </a:rPr>
            <a:t>平成</a:t>
          </a:r>
          <a:r>
            <a:rPr kumimoji="1" lang="en-US" altLang="ja-JP" sz="1100" u="none">
              <a:latin typeface="ＭＳ Ｐゴシック" panose="020B0600070205080204" pitchFamily="50" charset="-128"/>
              <a:ea typeface="ＭＳ Ｐゴシック" panose="020B0600070205080204" pitchFamily="50" charset="-128"/>
            </a:rPr>
            <a:t>17</a:t>
          </a:r>
          <a:r>
            <a:rPr kumimoji="1" lang="ja-JP" altLang="en-US" sz="1100" u="none">
              <a:latin typeface="ＭＳ Ｐゴシック" panose="020B0600070205080204" pitchFamily="50" charset="-128"/>
              <a:ea typeface="ＭＳ Ｐゴシック" panose="020B0600070205080204" pitchFamily="50" charset="-128"/>
            </a:rPr>
            <a:t>年度に</a:t>
          </a:r>
          <a:r>
            <a:rPr kumimoji="1" lang="en-US" altLang="ja-JP" sz="1100" u="none">
              <a:latin typeface="ＭＳ Ｐゴシック" panose="020B0600070205080204" pitchFamily="50" charset="-128"/>
              <a:ea typeface="ＭＳ Ｐゴシック" panose="020B0600070205080204" pitchFamily="50" charset="-128"/>
            </a:rPr>
            <a:t>90</a:t>
          </a:r>
          <a:r>
            <a:rPr kumimoji="1" lang="ja-JP" altLang="en-US" sz="1100" u="none">
              <a:latin typeface="ＭＳ Ｐゴシック" panose="020B0600070205080204" pitchFamily="50" charset="-128"/>
              <a:ea typeface="ＭＳ Ｐゴシック" panose="020B0600070205080204" pitchFamily="50" charset="-128"/>
            </a:rPr>
            <a:t>％台となり、それ以降</a:t>
          </a:r>
          <a:r>
            <a:rPr kumimoji="1" lang="en-US" altLang="ja-JP" sz="1100" u="none">
              <a:latin typeface="ＭＳ Ｐゴシック" panose="020B0600070205080204" pitchFamily="50" charset="-128"/>
              <a:ea typeface="ＭＳ Ｐゴシック" panose="020B0600070205080204" pitchFamily="50" charset="-128"/>
            </a:rPr>
            <a:t>90</a:t>
          </a:r>
          <a:r>
            <a:rPr kumimoji="1" lang="ja-JP" altLang="en-US" sz="1100" u="none">
              <a:latin typeface="ＭＳ Ｐゴシック" panose="020B0600070205080204" pitchFamily="50" charset="-128"/>
              <a:ea typeface="ＭＳ Ｐゴシック" panose="020B0600070205080204" pitchFamily="50" charset="-128"/>
            </a:rPr>
            <a:t>％台で推移していましたが、令和元年度に</a:t>
          </a:r>
          <a:r>
            <a:rPr kumimoji="1" lang="en-US" altLang="ja-JP" sz="1100" u="none">
              <a:latin typeface="ＭＳ Ｐゴシック" panose="020B0600070205080204" pitchFamily="50" charset="-128"/>
              <a:ea typeface="ＭＳ Ｐゴシック" panose="020B0600070205080204" pitchFamily="50" charset="-128"/>
            </a:rPr>
            <a:t>100</a:t>
          </a:r>
          <a:r>
            <a:rPr kumimoji="1" lang="ja-JP" altLang="en-US" sz="1100" u="none">
              <a:latin typeface="ＭＳ Ｐゴシック" panose="020B0600070205080204" pitchFamily="50" charset="-128"/>
              <a:ea typeface="ＭＳ Ｐゴシック" panose="020B0600070205080204" pitchFamily="50" charset="-128"/>
            </a:rPr>
            <a:t>％を超えました。扶助費が年々増加する中で、それ以外の経費や経常一般財源等の状況により、比率が増減しています。</a:t>
          </a:r>
        </a:p>
        <a:p>
          <a:r>
            <a:rPr kumimoji="1" lang="ja-JP" altLang="en-US" sz="1100" u="none">
              <a:latin typeface="ＭＳ Ｐゴシック" panose="020B0600070205080204" pitchFamily="50" charset="-128"/>
              <a:ea typeface="ＭＳ Ｐゴシック" panose="020B0600070205080204" pitchFamily="50" charset="-128"/>
            </a:rPr>
            <a:t>　平成</a:t>
          </a:r>
          <a:r>
            <a:rPr kumimoji="1" lang="en-US" altLang="ja-JP" sz="1100" u="none">
              <a:latin typeface="ＭＳ Ｐゴシック" panose="020B0600070205080204" pitchFamily="50" charset="-128"/>
              <a:ea typeface="ＭＳ Ｐゴシック" panose="020B0600070205080204" pitchFamily="50" charset="-128"/>
            </a:rPr>
            <a:t>29</a:t>
          </a:r>
          <a:r>
            <a:rPr kumimoji="1" lang="ja-JP" altLang="en-US" sz="1100" u="none">
              <a:latin typeface="ＭＳ Ｐゴシック" panose="020B0600070205080204" pitchFamily="50" charset="-128"/>
              <a:ea typeface="ＭＳ Ｐゴシック" panose="020B0600070205080204" pitchFamily="50" charset="-128"/>
            </a:rPr>
            <a:t>年度、</a:t>
          </a:r>
          <a:r>
            <a:rPr kumimoji="1" lang="en-US" altLang="ja-JP" sz="1100" u="none">
              <a:latin typeface="ＭＳ Ｐゴシック" panose="020B0600070205080204" pitchFamily="50" charset="-128"/>
              <a:ea typeface="ＭＳ Ｐゴシック" panose="020B0600070205080204" pitchFamily="50" charset="-128"/>
            </a:rPr>
            <a:t>30</a:t>
          </a:r>
          <a:r>
            <a:rPr kumimoji="1" lang="ja-JP" altLang="en-US" sz="1100" u="none">
              <a:latin typeface="ＭＳ Ｐゴシック" panose="020B0600070205080204" pitchFamily="50" charset="-128"/>
              <a:ea typeface="ＭＳ Ｐゴシック" panose="020B0600070205080204" pitchFamily="50" charset="-128"/>
            </a:rPr>
            <a:t>年度は、いずれも扶助費等の増加はあったものの、市税収入の増等により経常一般財源等が増加したことで</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比率が低下</a:t>
          </a:r>
          <a:r>
            <a:rPr kumimoji="1" lang="ja-JP" altLang="en-US" sz="1100" u="none">
              <a:latin typeface="ＭＳ Ｐゴシック" panose="020B0600070205080204" pitchFamily="50" charset="-128"/>
              <a:ea typeface="ＭＳ Ｐゴシック" panose="020B0600070205080204" pitchFamily="50" charset="-128"/>
            </a:rPr>
            <a:t>しました。令和元年度は、用地先行取得債の償還に伴う公債費の増加</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などにより比率が上昇しました。令和２年度は、特定財源の減に伴う公債費の増加などがあったものの、県税交付金の増等により経常一般財源等が増加したことで比率が低下し、</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100.5</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％となりました。依然として類似団体内で大きい数値となっています。 </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122767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82550</xdr:rowOff>
    </xdr:from>
    <xdr:to>
      <xdr:col>23</xdr:col>
      <xdr:colOff>133350</xdr:colOff>
      <xdr:row>67</xdr:row>
      <xdr:rowOff>4939</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398250"/>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50095</xdr:rowOff>
    </xdr:from>
    <xdr:to>
      <xdr:col>19</xdr:col>
      <xdr:colOff>133350</xdr:colOff>
      <xdr:row>67</xdr:row>
      <xdr:rowOff>4939</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022895"/>
          <a:ext cx="889000" cy="46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117122</xdr:rowOff>
    </xdr:from>
    <xdr:to>
      <xdr:col>19</xdr:col>
      <xdr:colOff>184150</xdr:colOff>
      <xdr:row>64</xdr:row>
      <xdr:rowOff>47272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57449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8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50095</xdr:rowOff>
    </xdr:from>
    <xdr:to>
      <xdr:col>15</xdr:col>
      <xdr:colOff>82550</xdr:colOff>
      <xdr:row>64</xdr:row>
      <xdr:rowOff>76905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02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36689</xdr:rowOff>
    </xdr:from>
    <xdr:to>
      <xdr:col>15</xdr:col>
      <xdr:colOff>133350</xdr:colOff>
      <xdr:row>63</xdr:row>
      <xdr:rowOff>138289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148466</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76905</xdr:rowOff>
    </xdr:from>
    <xdr:to>
      <xdr:col>11</xdr:col>
      <xdr:colOff>31750</xdr:colOff>
      <xdr:row>65</xdr:row>
      <xdr:rowOff>39511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0497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97666</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99077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4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125589</xdr:rowOff>
    </xdr:from>
    <xdr:to>
      <xdr:col>19</xdr:col>
      <xdr:colOff>184150</xdr:colOff>
      <xdr:row>67</xdr:row>
      <xdr:rowOff>55739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4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40516</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52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170745</xdr:rowOff>
    </xdr:from>
    <xdr:to>
      <xdr:col>15</xdr:col>
      <xdr:colOff>133350</xdr:colOff>
      <xdr:row>64</xdr:row>
      <xdr:rowOff>100895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7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85672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5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26105</xdr:rowOff>
    </xdr:from>
    <xdr:to>
      <xdr:col>11</xdr:col>
      <xdr:colOff>82550</xdr:colOff>
      <xdr:row>64</xdr:row>
      <xdr:rowOff>127705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112482</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8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160161</xdr:rowOff>
    </xdr:from>
    <xdr:to>
      <xdr:col>7</xdr:col>
      <xdr:colOff>31750</xdr:colOff>
      <xdr:row>65</xdr:row>
      <xdr:rowOff>90311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3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75088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1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u="none">
              <a:latin typeface="ＭＳ Ｐゴシック" panose="020B0600070205080204" pitchFamily="50" charset="-128"/>
              <a:ea typeface="ＭＳ Ｐゴシック" panose="020B0600070205080204" pitchFamily="50" charset="-128"/>
            </a:rPr>
            <a:t>　「横浜市中期４か年計画」（</a:t>
          </a:r>
          <a:r>
            <a:rPr kumimoji="1" lang="en-US" altLang="ja-JP" sz="1000" u="none">
              <a:latin typeface="ＭＳ Ｐゴシック" panose="020B0600070205080204" pitchFamily="50" charset="-128"/>
              <a:ea typeface="ＭＳ Ｐゴシック" panose="020B0600070205080204" pitchFamily="50" charset="-128"/>
            </a:rPr>
            <a:t>2018</a:t>
          </a:r>
          <a:r>
            <a:rPr kumimoji="1" lang="ja-JP" altLang="en-US" sz="1000" u="none">
              <a:latin typeface="ＭＳ Ｐゴシック" panose="020B0600070205080204" pitchFamily="50" charset="-128"/>
              <a:ea typeface="ＭＳ Ｐゴシック" panose="020B0600070205080204" pitchFamily="50" charset="-128"/>
            </a:rPr>
            <a:t>～</a:t>
          </a:r>
          <a:r>
            <a:rPr kumimoji="1" lang="en-US" altLang="ja-JP" sz="1000" u="none">
              <a:latin typeface="ＭＳ Ｐゴシック" panose="020B0600070205080204" pitchFamily="50" charset="-128"/>
              <a:ea typeface="ＭＳ Ｐゴシック" panose="020B0600070205080204" pitchFamily="50" charset="-128"/>
            </a:rPr>
            <a:t>2021</a:t>
          </a:r>
          <a:r>
            <a:rPr kumimoji="1" lang="ja-JP" altLang="en-US" sz="1000" u="none">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ています。そのため、人口１人あたりの人件費</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は</a:t>
          </a:r>
          <a:r>
            <a:rPr kumimoji="1" lang="en-US" altLang="ja-JP" sz="1000" u="none">
              <a:solidFill>
                <a:schemeClr val="tx1"/>
              </a:solidFill>
              <a:latin typeface="ＭＳ Ｐゴシック" panose="020B0600070205080204" pitchFamily="50" charset="-128"/>
              <a:ea typeface="ＭＳ Ｐゴシック" panose="020B0600070205080204" pitchFamily="50" charset="-128"/>
            </a:rPr>
            <a:t>95,505</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円</a:t>
          </a:r>
          <a:r>
            <a:rPr kumimoji="1" lang="ja-JP" altLang="en-US" sz="1000" u="none">
              <a:latin typeface="ＭＳ Ｐゴシック" panose="020B0600070205080204" pitchFamily="50" charset="-128"/>
              <a:ea typeface="ＭＳ Ｐゴシック" panose="020B0600070205080204" pitchFamily="50" charset="-128"/>
            </a:rPr>
            <a:t>となっており、類似団体平均を下回っています（（</a:t>
          </a:r>
          <a:r>
            <a:rPr kumimoji="1" lang="en-US" altLang="ja-JP" sz="1000" u="none">
              <a:latin typeface="ＭＳ Ｐゴシック" panose="020B0600070205080204" pitchFamily="50" charset="-128"/>
              <a:ea typeface="ＭＳ Ｐゴシック" panose="020B0600070205080204" pitchFamily="50" charset="-128"/>
            </a:rPr>
            <a:t>5</a:t>
          </a:r>
          <a:r>
            <a:rPr kumimoji="1" lang="ja-JP" altLang="en-US" sz="1000" u="none">
              <a:latin typeface="ＭＳ Ｐゴシック" panose="020B0600070205080204" pitchFamily="50" charset="-128"/>
              <a:ea typeface="ＭＳ Ｐゴシック" panose="020B0600070205080204" pitchFamily="50" charset="-128"/>
            </a:rPr>
            <a:t>）市町村性質別歳出決算分析表参照）。</a:t>
          </a:r>
        </a:p>
        <a:p>
          <a:r>
            <a:rPr kumimoji="1" lang="ja-JP" altLang="en-US" sz="1000" u="none">
              <a:latin typeface="ＭＳ Ｐゴシック" panose="020B0600070205080204" pitchFamily="50" charset="-128"/>
              <a:ea typeface="ＭＳ Ｐゴシック" panose="020B0600070205080204" pitchFamily="50" charset="-128"/>
            </a:rPr>
            <a:t>　平成</a:t>
          </a:r>
          <a:r>
            <a:rPr kumimoji="1" lang="en-US" altLang="ja-JP" sz="1000" u="none">
              <a:latin typeface="ＭＳ Ｐゴシック" panose="020B0600070205080204" pitchFamily="50" charset="-128"/>
              <a:ea typeface="ＭＳ Ｐゴシック" panose="020B0600070205080204" pitchFamily="50" charset="-128"/>
            </a:rPr>
            <a:t>29</a:t>
          </a:r>
          <a:r>
            <a:rPr kumimoji="1" lang="ja-JP" altLang="en-US" sz="1000" u="none">
              <a:latin typeface="ＭＳ Ｐゴシック" panose="020B0600070205080204" pitchFamily="50" charset="-128"/>
              <a:ea typeface="ＭＳ Ｐゴシック" panose="020B0600070205080204" pitchFamily="50" charset="-128"/>
            </a:rPr>
            <a:t>年度に県費負担教職員の本市移管に伴う人件費の増により、大きく上昇しました。令和元年度は、新市庁舎移転やラグビーワールドカップ</a:t>
          </a:r>
          <a:r>
            <a:rPr kumimoji="1" lang="en-US" altLang="ja-JP" sz="1000" u="none">
              <a:latin typeface="ＭＳ Ｐゴシック" panose="020B0600070205080204" pitchFamily="50" charset="-128"/>
              <a:ea typeface="ＭＳ Ｐゴシック" panose="020B0600070205080204" pitchFamily="50" charset="-128"/>
            </a:rPr>
            <a:t>2019</a:t>
          </a:r>
          <a:r>
            <a:rPr kumimoji="1" lang="ja-JP" altLang="en-US" sz="1000" u="none">
              <a:latin typeface="ＭＳ Ｐゴシック" panose="020B0600070205080204" pitchFamily="50" charset="-128"/>
              <a:ea typeface="ＭＳ Ｐゴシック" panose="020B0600070205080204" pitchFamily="50" charset="-128"/>
            </a:rPr>
            <a:t>開催などに伴う物件費の増により上昇しました。</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令和２年度は、ＧＩＧＡスクール構想の実施に伴う児童生徒用タブレット購入などに伴う物件費の増などにより上昇しましたが、引き続き、類似団体内では最少となっています。  </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151981</xdr:rowOff>
    </xdr:from>
    <xdr:to>
      <xdr:col>23</xdr:col>
      <xdr:colOff>133350</xdr:colOff>
      <xdr:row>84</xdr:row>
      <xdr:rowOff>121072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82331"/>
          <a:ext cx="838200" cy="14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130951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704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105135</xdr:rowOff>
    </xdr:from>
    <xdr:to>
      <xdr:col>19</xdr:col>
      <xdr:colOff>133350</xdr:colOff>
      <xdr:row>83</xdr:row>
      <xdr:rowOff>151981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35485"/>
          <a:ext cx="889000" cy="4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118637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69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82883</xdr:rowOff>
    </xdr:from>
    <xdr:to>
      <xdr:col>15</xdr:col>
      <xdr:colOff>82550</xdr:colOff>
      <xdr:row>83</xdr:row>
      <xdr:rowOff>105135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313233"/>
          <a:ext cx="889000" cy="2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79444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65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135806</xdr:rowOff>
    </xdr:from>
    <xdr:to>
      <xdr:col>11</xdr:col>
      <xdr:colOff>31750</xdr:colOff>
      <xdr:row>83</xdr:row>
      <xdr:rowOff>82883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680356"/>
          <a:ext cx="889000" cy="63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78754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65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109321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70272</xdr:rowOff>
    </xdr:from>
    <xdr:to>
      <xdr:col>23</xdr:col>
      <xdr:colOff>184150</xdr:colOff>
      <xdr:row>85</xdr:row>
      <xdr:rowOff>422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4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162999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101181</xdr:rowOff>
    </xdr:from>
    <xdr:to>
      <xdr:col>19</xdr:col>
      <xdr:colOff>184150</xdr:colOff>
      <xdr:row>84</xdr:row>
      <xdr:rowOff>31331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3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41508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100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54335</xdr:rowOff>
    </xdr:from>
    <xdr:to>
      <xdr:col>15</xdr:col>
      <xdr:colOff>133350</xdr:colOff>
      <xdr:row>83</xdr:row>
      <xdr:rowOff>155935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8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166112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5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32083</xdr:rowOff>
    </xdr:from>
    <xdr:to>
      <xdr:col>11</xdr:col>
      <xdr:colOff>82550</xdr:colOff>
      <xdr:row>83</xdr:row>
      <xdr:rowOff>133683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6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143860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03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85006</xdr:rowOff>
    </xdr:from>
    <xdr:to>
      <xdr:col>7</xdr:col>
      <xdr:colOff>31750</xdr:colOff>
      <xdr:row>80</xdr:row>
      <xdr:rowOff>15156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62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25333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39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平成</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28</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年度（</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29</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年</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4</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月</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1</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日現在）及び</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29</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年度（</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30</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年</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4</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月</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1</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日現在）は、国が給料表の引き上げ改定を行ったのに対し、本市は給料表改定を行わなかったため、それぞれ前年度と比較して</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0.1</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低下しました。</a:t>
          </a:r>
          <a:endParaRPr kumimoji="1" lang="en-US" altLang="ja-JP" sz="1100" u="none">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u="none">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30</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年度（</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31</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年４月１日現在）、令和元年度（令和２年４月１日現在）及び令和２年度（令和３年４月１日現在）は、それぞれの年度の採用者・退職者の影響により、前年度と比較して平成</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30</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年度は</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0.3</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、令和元年度は</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0.1</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、令和２年度は</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0.2</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低下しました。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77470</xdr:rowOff>
    </xdr:from>
    <xdr:to>
      <xdr:col>81</xdr:col>
      <xdr:colOff>44450</xdr:colOff>
      <xdr:row>86</xdr:row>
      <xdr:rowOff>125730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221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125730</xdr:rowOff>
    </xdr:from>
    <xdr:to>
      <xdr:col>77</xdr:col>
      <xdr:colOff>44450</xdr:colOff>
      <xdr:row>86</xdr:row>
      <xdr:rowOff>149861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704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138447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54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149861</xdr:rowOff>
    </xdr:from>
    <xdr:to>
      <xdr:col>72</xdr:col>
      <xdr:colOff>203200</xdr:colOff>
      <xdr:row>87</xdr:row>
      <xdr:rowOff>50800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945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74930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669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63516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26670</xdr:rowOff>
    </xdr:from>
    <xdr:to>
      <xdr:col>81</xdr:col>
      <xdr:colOff>95250</xdr:colOff>
      <xdr:row>86</xdr:row>
      <xdr:rowOff>128270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170197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74930</xdr:rowOff>
    </xdr:from>
    <xdr:to>
      <xdr:col>77</xdr:col>
      <xdr:colOff>95250</xdr:colOff>
      <xdr:row>87</xdr:row>
      <xdr:rowOff>5080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161307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90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99061</xdr:rowOff>
    </xdr:from>
    <xdr:to>
      <xdr:col>73</xdr:col>
      <xdr:colOff>44450</xdr:colOff>
      <xdr:row>87</xdr:row>
      <xdr:rowOff>29211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「横浜市中期４か年計画」（</a:t>
          </a:r>
          <a:r>
            <a:rPr kumimoji="1" lang="en-US" altLang="ja-JP" sz="1100">
              <a:solidFill>
                <a:schemeClr val="tx1"/>
              </a:solidFill>
              <a:latin typeface="ＭＳ Ｐゴシック" panose="020B0600070205080204" pitchFamily="50" charset="-128"/>
              <a:ea typeface="ＭＳ Ｐゴシック" panose="020B0600070205080204" pitchFamily="50" charset="-128"/>
            </a:rPr>
            <a:t>2018</a:t>
          </a:r>
          <a:r>
            <a:rPr kumimoji="1" lang="ja-JP" altLang="en-US" sz="1100">
              <a:solidFill>
                <a:schemeClr val="tx1"/>
              </a:solidFill>
              <a:latin typeface="ＭＳ Ｐゴシック" panose="020B0600070205080204" pitchFamily="50" charset="-128"/>
              <a:ea typeface="ＭＳ Ｐゴシック" panose="020B0600070205080204" pitchFamily="50" charset="-128"/>
            </a:rPr>
            <a:t>～</a:t>
          </a:r>
          <a:r>
            <a:rPr kumimoji="1" lang="en-US" altLang="ja-JP" sz="1100">
              <a:solidFill>
                <a:schemeClr val="tx1"/>
              </a:solidFill>
              <a:latin typeface="ＭＳ Ｐゴシック" panose="020B0600070205080204" pitchFamily="50" charset="-128"/>
              <a:ea typeface="ＭＳ Ｐゴシック" panose="020B0600070205080204" pitchFamily="50" charset="-128"/>
            </a:rPr>
            <a:t>2021</a:t>
          </a:r>
          <a:r>
            <a:rPr kumimoji="1" lang="ja-JP" altLang="en-US" sz="1100">
              <a:solidFill>
                <a:schemeClr val="tx1"/>
              </a:solidFill>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ました。</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人口</a:t>
          </a:r>
          <a:r>
            <a:rPr kumimoji="1" lang="en-US" altLang="ja-JP" sz="1100">
              <a:solidFill>
                <a:schemeClr val="tx1"/>
              </a:solidFill>
              <a:latin typeface="ＭＳ Ｐゴシック" panose="020B0600070205080204" pitchFamily="50" charset="-128"/>
              <a:ea typeface="ＭＳ Ｐゴシック" panose="020B0600070205080204" pitchFamily="50" charset="-128"/>
            </a:rPr>
            <a:t>1,000</a:t>
          </a:r>
          <a:r>
            <a:rPr kumimoji="1" lang="ja-JP" altLang="en-US" sz="1100">
              <a:solidFill>
                <a:schemeClr val="tx1"/>
              </a:solidFill>
              <a:latin typeface="ＭＳ Ｐゴシック" panose="020B0600070205080204" pitchFamily="50" charset="-128"/>
              <a:ea typeface="ＭＳ Ｐゴシック" panose="020B0600070205080204" pitchFamily="50" charset="-128"/>
            </a:rPr>
            <a:t>人当たりの職員数は、類似団体の平均を大きく下回っています。</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も、新規事業や重点施策へ対応するための人員は既存事業の見直しにより捻出するという考え方を基本として、既存施策・事業のあり方、仕事の進め方を見直すことにより、効率的・効果的な執行体制づくりを行っていきます。</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61595</xdr:rowOff>
    </xdr:from>
    <xdr:to>
      <xdr:col>81</xdr:col>
      <xdr:colOff>44450</xdr:colOff>
      <xdr:row>66</xdr:row>
      <xdr:rowOff>82550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48595"/>
          <a:ext cx="0" cy="1049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54627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82550</xdr:rowOff>
    </xdr:from>
    <xdr:to>
      <xdr:col>81</xdr:col>
      <xdr:colOff>133350</xdr:colOff>
      <xdr:row>66</xdr:row>
      <xdr:rowOff>82550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147972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09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61595</xdr:rowOff>
    </xdr:from>
    <xdr:to>
      <xdr:col>81</xdr:col>
      <xdr:colOff>133350</xdr:colOff>
      <xdr:row>60</xdr:row>
      <xdr:rowOff>61595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4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53552</xdr:rowOff>
    </xdr:from>
    <xdr:to>
      <xdr:col>81</xdr:col>
      <xdr:colOff>44450</xdr:colOff>
      <xdr:row>61</xdr:row>
      <xdr:rowOff>2752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4055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27533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82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55456</xdr:rowOff>
    </xdr:from>
    <xdr:to>
      <xdr:col>81</xdr:col>
      <xdr:colOff>95250</xdr:colOff>
      <xdr:row>63</xdr:row>
      <xdr:rowOff>157056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140546</xdr:rowOff>
    </xdr:from>
    <xdr:to>
      <xdr:col>77</xdr:col>
      <xdr:colOff>44450</xdr:colOff>
      <xdr:row>60</xdr:row>
      <xdr:rowOff>53552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56096"/>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70062</xdr:rowOff>
    </xdr:from>
    <xdr:to>
      <xdr:col>77</xdr:col>
      <xdr:colOff>95250</xdr:colOff>
      <xdr:row>63</xdr:row>
      <xdr:rowOff>212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156439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86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136525</xdr:rowOff>
    </xdr:from>
    <xdr:to>
      <xdr:col>72</xdr:col>
      <xdr:colOff>203200</xdr:colOff>
      <xdr:row>59</xdr:row>
      <xdr:rowOff>140546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5207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9737</xdr:rowOff>
    </xdr:from>
    <xdr:to>
      <xdr:col>73</xdr:col>
      <xdr:colOff>44450</xdr:colOff>
      <xdr:row>62</xdr:row>
      <xdr:rowOff>111337</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96114</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128481</xdr:rowOff>
    </xdr:from>
    <xdr:to>
      <xdr:col>68</xdr:col>
      <xdr:colOff>152400</xdr:colOff>
      <xdr:row>59</xdr:row>
      <xdr:rowOff>136525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4403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1694</xdr:rowOff>
    </xdr:from>
    <xdr:to>
      <xdr:col>68</xdr:col>
      <xdr:colOff>203200</xdr:colOff>
      <xdr:row>62</xdr:row>
      <xdr:rowOff>103294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88071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13758</xdr:rowOff>
    </xdr:from>
    <xdr:to>
      <xdr:col>64</xdr:col>
      <xdr:colOff>152400</xdr:colOff>
      <xdr:row>62</xdr:row>
      <xdr:rowOff>115358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100135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123402</xdr:rowOff>
    </xdr:from>
    <xdr:to>
      <xdr:col>81</xdr:col>
      <xdr:colOff>95250</xdr:colOff>
      <xdr:row>61</xdr:row>
      <xdr:rowOff>53552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44679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3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2752</xdr:rowOff>
    </xdr:from>
    <xdr:to>
      <xdr:col>77</xdr:col>
      <xdr:colOff>95250</xdr:colOff>
      <xdr:row>60</xdr:row>
      <xdr:rowOff>104352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114529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5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89746</xdr:rowOff>
    </xdr:from>
    <xdr:to>
      <xdr:col>73</xdr:col>
      <xdr:colOff>44450</xdr:colOff>
      <xdr:row>60</xdr:row>
      <xdr:rowOff>19896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30073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85725</xdr:rowOff>
    </xdr:from>
    <xdr:to>
      <xdr:col>68</xdr:col>
      <xdr:colOff>203200</xdr:colOff>
      <xdr:row>60</xdr:row>
      <xdr:rowOff>15875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26052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77681</xdr:rowOff>
    </xdr:from>
    <xdr:to>
      <xdr:col>64</xdr:col>
      <xdr:colOff>152400</xdr:colOff>
      <xdr:row>60</xdr:row>
      <xdr:rowOff>7831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18008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 経済事情の変動により公債費の財源が不足したことで減債基金を活用してきたことにより、減債基金積立不足算定額が大きいことなどの影響に伴い、類似団体の中で高い水準となっています。</a:t>
          </a:r>
        </a:p>
        <a:p>
          <a:r>
            <a:rPr kumimoji="1" lang="ja-JP" altLang="en-US" sz="1100" u="none">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29</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年度の県費負担教職員の本市移管による標準財政規模の増加等によって令和元年度まで比率は低下傾向にありました。令和２年度の比率は、令和２年度単年度数値が算定対象から除外された平成</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29</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年度単年度数値と比較し、分母である標準財政規模の増はあったものの、分子である特定財源が減少したことにより、比率が上昇しました。</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76502</xdr:rowOff>
    </xdr:from>
    <xdr:to>
      <xdr:col>81</xdr:col>
      <xdr:colOff>44450</xdr:colOff>
      <xdr:row>41</xdr:row>
      <xdr:rowOff>104926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077252"/>
          <a:ext cx="0" cy="1057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77003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10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41</xdr:row>
      <xdr:rowOff>104926</xdr:rowOff>
    </xdr:from>
    <xdr:to>
      <xdr:col>81</xdr:col>
      <xdr:colOff>133350</xdr:colOff>
      <xdr:row>41</xdr:row>
      <xdr:rowOff>104926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13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162879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76502</xdr:rowOff>
    </xdr:from>
    <xdr:to>
      <xdr:col>81</xdr:col>
      <xdr:colOff>133350</xdr:colOff>
      <xdr:row>35</xdr:row>
      <xdr:rowOff>76502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40</xdr:row>
      <xdr:rowOff>127000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505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67932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411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51405</xdr:rowOff>
    </xdr:from>
    <xdr:to>
      <xdr:col>81</xdr:col>
      <xdr:colOff>95250</xdr:colOff>
      <xdr:row>38</xdr:row>
      <xdr:rowOff>153005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5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92528</xdr:rowOff>
    </xdr:from>
    <xdr:to>
      <xdr:col>77</xdr:col>
      <xdr:colOff>44450</xdr:colOff>
      <xdr:row>41</xdr:row>
      <xdr:rowOff>35983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950528"/>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51405</xdr:rowOff>
    </xdr:from>
    <xdr:to>
      <xdr:col>77</xdr:col>
      <xdr:colOff>95250</xdr:colOff>
      <xdr:row>38</xdr:row>
      <xdr:rowOff>153005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5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163182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33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42</xdr:row>
      <xdr:rowOff>105833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65433"/>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44</xdr:row>
      <xdr:rowOff>130628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306733"/>
          <a:ext cx="889000" cy="36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75293</xdr:rowOff>
    </xdr:from>
    <xdr:to>
      <xdr:col>68</xdr:col>
      <xdr:colOff>203200</xdr:colOff>
      <xdr:row>40</xdr:row>
      <xdr:rowOff>5443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15620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53219</xdr:rowOff>
    </xdr:from>
    <xdr:to>
      <xdr:col>64</xdr:col>
      <xdr:colOff>152400</xdr:colOff>
      <xdr:row>40</xdr:row>
      <xdr:rowOff>154819</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164996</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48277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79828</xdr:rowOff>
    </xdr:from>
    <xdr:to>
      <xdr:col>64</xdr:col>
      <xdr:colOff>152400</xdr:colOff>
      <xdr:row>45</xdr:row>
      <xdr:rowOff>9978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166205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accent1"/>
              </a:solidFill>
              <a:latin typeface="ＭＳ Ｐゴシック" panose="020B0600070205080204" pitchFamily="50" charset="-128"/>
              <a:ea typeface="ＭＳ Ｐゴシック" panose="020B0600070205080204" pitchFamily="50" charset="-128"/>
            </a:rPr>
            <a:t>　 </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公営企業・外郭団体の借入金等の返済を進めてきたことにより、平成</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30</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年度まで比率は年々低下する傾向にありました。令和元年度は、公営企業・外郭団体の借入金等は引き続き減少した一方、一般会計等に係る地方債の現在高及び債務負担行為に基づく支出予定額が増加したことにより、分子である将来負担額が増加し、比率が上昇しました。令和２年度は、公営企業の地方債残高の減少に伴い、分子である将来負担額が減少したことにより、比率が低下しましたが、類似団体の中で高い水準となっています。</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46821</xdr:rowOff>
    </xdr:from>
    <xdr:to>
      <xdr:col>81</xdr:col>
      <xdr:colOff>44450</xdr:colOff>
      <xdr:row>20</xdr:row>
      <xdr:rowOff>70951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475821"/>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113470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856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55668</xdr:rowOff>
    </xdr:from>
    <xdr:to>
      <xdr:col>77</xdr:col>
      <xdr:colOff>44450</xdr:colOff>
      <xdr:row>20</xdr:row>
      <xdr:rowOff>70951</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3484668"/>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82313</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82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55668</xdr:rowOff>
    </xdr:from>
    <xdr:to>
      <xdr:col>72</xdr:col>
      <xdr:colOff>203200</xdr:colOff>
      <xdr:row>20</xdr:row>
      <xdr:rowOff>112776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484668"/>
          <a:ext cx="8890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18796</xdr:rowOff>
    </xdr:from>
    <xdr:to>
      <xdr:col>73</xdr:col>
      <xdr:colOff>44450</xdr:colOff>
      <xdr:row>18</xdr:row>
      <xdr:rowOff>120396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130573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112776</xdr:rowOff>
    </xdr:from>
    <xdr:to>
      <xdr:col>68</xdr:col>
      <xdr:colOff>152400</xdr:colOff>
      <xdr:row>21</xdr:row>
      <xdr:rowOff>62780</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541776"/>
          <a:ext cx="889000" cy="12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86360</xdr:rowOff>
    </xdr:from>
    <xdr:to>
      <xdr:col>68</xdr:col>
      <xdr:colOff>203200</xdr:colOff>
      <xdr:row>19</xdr:row>
      <xdr:rowOff>16510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26687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104707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167471</xdr:rowOff>
    </xdr:from>
    <xdr:to>
      <xdr:col>81</xdr:col>
      <xdr:colOff>95250</xdr:colOff>
      <xdr:row>20</xdr:row>
      <xdr:rowOff>97621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42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139548</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39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20151</xdr:rowOff>
    </xdr:from>
    <xdr:to>
      <xdr:col>77</xdr:col>
      <xdr:colOff>95250</xdr:colOff>
      <xdr:row>20</xdr:row>
      <xdr:rowOff>121751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44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106528</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535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4868</xdr:rowOff>
    </xdr:from>
    <xdr:to>
      <xdr:col>73</xdr:col>
      <xdr:colOff>44450</xdr:colOff>
      <xdr:row>20</xdr:row>
      <xdr:rowOff>106468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4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91245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52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61976</xdr:rowOff>
    </xdr:from>
    <xdr:to>
      <xdr:col>68</xdr:col>
      <xdr:colOff>203200</xdr:colOff>
      <xdr:row>20</xdr:row>
      <xdr:rowOff>163576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4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148353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11980</xdr:rowOff>
    </xdr:from>
    <xdr:to>
      <xdr:col>64</xdr:col>
      <xdr:colOff>152400</xdr:colOff>
      <xdr:row>21</xdr:row>
      <xdr:rowOff>113580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61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98357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698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3,759,939
3,657,691
437.71
2,392,988,333
2,369,287,047
6,732,820
957,786,462
2,386,412,754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u="none">
              <a:latin typeface="ＭＳ Ｐゴシック" panose="020B0600070205080204" pitchFamily="50" charset="-128"/>
              <a:ea typeface="ＭＳ Ｐゴシック" panose="020B0600070205080204" pitchFamily="50" charset="-128"/>
            </a:rPr>
            <a:t>　「横浜市中期４か年計画」（</a:t>
          </a:r>
          <a:r>
            <a:rPr kumimoji="1" lang="en-US" altLang="ja-JP" sz="1100" u="none">
              <a:latin typeface="ＭＳ Ｐゴシック" panose="020B0600070205080204" pitchFamily="50" charset="-128"/>
              <a:ea typeface="ＭＳ Ｐゴシック" panose="020B0600070205080204" pitchFamily="50" charset="-128"/>
            </a:rPr>
            <a:t>2018</a:t>
          </a:r>
          <a:r>
            <a:rPr kumimoji="1" lang="ja-JP" altLang="en-US" sz="1100" u="none">
              <a:latin typeface="ＭＳ Ｐゴシック" panose="020B0600070205080204" pitchFamily="50" charset="-128"/>
              <a:ea typeface="ＭＳ Ｐゴシック" panose="020B0600070205080204" pitchFamily="50" charset="-128"/>
            </a:rPr>
            <a:t>～</a:t>
          </a:r>
          <a:r>
            <a:rPr kumimoji="1" lang="en-US" altLang="ja-JP" sz="1100" u="none">
              <a:latin typeface="ＭＳ Ｐゴシック" panose="020B0600070205080204" pitchFamily="50" charset="-128"/>
              <a:ea typeface="ＭＳ Ｐゴシック" panose="020B0600070205080204" pitchFamily="50" charset="-128"/>
            </a:rPr>
            <a:t>2021</a:t>
          </a:r>
          <a:r>
            <a:rPr kumimoji="1" lang="ja-JP" altLang="en-US" sz="1100" u="none">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ています。そのため、人件費は類似団体平均を下回っています。</a:t>
          </a:r>
        </a:p>
        <a:p>
          <a:r>
            <a:rPr kumimoji="1" lang="ja-JP" altLang="en-US" sz="1100" u="none">
              <a:latin typeface="ＭＳ Ｐゴシック" panose="020B0600070205080204" pitchFamily="50" charset="-128"/>
              <a:ea typeface="ＭＳ Ｐゴシック" panose="020B0600070205080204" pitchFamily="50" charset="-128"/>
            </a:rPr>
            <a:t>　平成</a:t>
          </a:r>
          <a:r>
            <a:rPr kumimoji="1" lang="en-US" altLang="ja-JP" sz="1100" u="none">
              <a:latin typeface="ＭＳ Ｐゴシック" panose="020B0600070205080204" pitchFamily="50" charset="-128"/>
              <a:ea typeface="ＭＳ Ｐゴシック" panose="020B0600070205080204" pitchFamily="50" charset="-128"/>
            </a:rPr>
            <a:t>29</a:t>
          </a:r>
          <a:r>
            <a:rPr kumimoji="1" lang="ja-JP" altLang="en-US" sz="1100" u="none">
              <a:latin typeface="ＭＳ Ｐゴシック" panose="020B0600070205080204" pitchFamily="50" charset="-128"/>
              <a:ea typeface="ＭＳ Ｐゴシック" panose="020B0600070205080204" pitchFamily="50" charset="-128"/>
            </a:rPr>
            <a:t>年度は、県費負担教職員の本市移管により、大幅に上昇し、それに伴い、人件費以外の経費の割合が低下しました。</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それ以降は、同水準で推移しています。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140607</xdr:rowOff>
    </xdr:from>
    <xdr:to>
      <xdr:col>24</xdr:col>
      <xdr:colOff>25400</xdr:colOff>
      <xdr:row>42</xdr:row>
      <xdr:rowOff>7257</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6141357"/>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150784</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7257</xdr:rowOff>
    </xdr:from>
    <xdr:to>
      <xdr:col>24</xdr:col>
      <xdr:colOff>114300</xdr:colOff>
      <xdr:row>42</xdr:row>
      <xdr:rowOff>7257</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55534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88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140607</xdr:rowOff>
    </xdr:from>
    <xdr:to>
      <xdr:col>24</xdr:col>
      <xdr:colOff>114300</xdr:colOff>
      <xdr:row>35</xdr:row>
      <xdr:rowOff>140607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614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127000</xdr:rowOff>
    </xdr:from>
    <xdr:to>
      <xdr:col>24</xdr:col>
      <xdr:colOff>25400</xdr:colOff>
      <xdr:row>38</xdr:row>
      <xdr:rowOff>127000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64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7455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694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35378</xdr:rowOff>
    </xdr:from>
    <xdr:to>
      <xdr:col>24</xdr:col>
      <xdr:colOff>76200</xdr:colOff>
      <xdr:row>39</xdr:row>
      <xdr:rowOff>136978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72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105228</xdr:rowOff>
    </xdr:from>
    <xdr:to>
      <xdr:col>19</xdr:col>
      <xdr:colOff>187325</xdr:colOff>
      <xdr:row>38</xdr:row>
      <xdr:rowOff>127000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203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163285</xdr:rowOff>
    </xdr:from>
    <xdr:to>
      <xdr:col>20</xdr:col>
      <xdr:colOff>38100</xdr:colOff>
      <xdr:row>39</xdr:row>
      <xdr:rowOff>93435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78212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105228</xdr:rowOff>
    </xdr:from>
    <xdr:to>
      <xdr:col>15</xdr:col>
      <xdr:colOff>98425</xdr:colOff>
      <xdr:row>38</xdr:row>
      <xdr:rowOff>105228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620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163285</xdr:rowOff>
    </xdr:from>
    <xdr:to>
      <xdr:col>15</xdr:col>
      <xdr:colOff>149225</xdr:colOff>
      <xdr:row>39</xdr:row>
      <xdr:rowOff>93435</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6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78212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165100</xdr:rowOff>
    </xdr:from>
    <xdr:to>
      <xdr:col>11</xdr:col>
      <xdr:colOff>9525</xdr:colOff>
      <xdr:row>38</xdr:row>
      <xdr:rowOff>105228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651500"/>
          <a:ext cx="889000" cy="96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13607</xdr:rowOff>
    </xdr:from>
    <xdr:to>
      <xdr:col>11</xdr:col>
      <xdr:colOff>60325</xdr:colOff>
      <xdr:row>39</xdr:row>
      <xdr:rowOff>115207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99984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78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92727</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54428</xdr:rowOff>
    </xdr:from>
    <xdr:to>
      <xdr:col>15</xdr:col>
      <xdr:colOff>149225</xdr:colOff>
      <xdr:row>38</xdr:row>
      <xdr:rowOff>156028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166205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54428</xdr:rowOff>
    </xdr:from>
    <xdr:to>
      <xdr:col>11</xdr:col>
      <xdr:colOff>60325</xdr:colOff>
      <xdr:row>38</xdr:row>
      <xdr:rowOff>156028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166205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114300</xdr:rowOff>
    </xdr:from>
    <xdr:to>
      <xdr:col>6</xdr:col>
      <xdr:colOff>171450</xdr:colOff>
      <xdr:row>33</xdr:row>
      <xdr:rowOff>44450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54627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u="none">
              <a:latin typeface="ＭＳ Ｐゴシック" panose="020B0600070205080204" pitchFamily="50" charset="-128"/>
              <a:ea typeface="ＭＳ Ｐゴシック" panose="020B0600070205080204" pitchFamily="50" charset="-128"/>
            </a:rPr>
            <a:t>平成</a:t>
          </a:r>
          <a:r>
            <a:rPr kumimoji="1" lang="en-US" altLang="ja-JP" sz="1100" u="none">
              <a:latin typeface="ＭＳ Ｐゴシック" panose="020B0600070205080204" pitchFamily="50" charset="-128"/>
              <a:ea typeface="ＭＳ Ｐゴシック" panose="020B0600070205080204" pitchFamily="50" charset="-128"/>
            </a:rPr>
            <a:t>29</a:t>
          </a:r>
          <a:r>
            <a:rPr kumimoji="1" lang="ja-JP" altLang="en-US" sz="1100" u="none">
              <a:latin typeface="ＭＳ Ｐゴシック" panose="020B0600070205080204" pitchFamily="50" charset="-128"/>
              <a:ea typeface="ＭＳ Ｐゴシック" panose="020B0600070205080204" pitchFamily="50" charset="-128"/>
            </a:rPr>
            <a:t>年度は、県費負担教職員の本市移管によるシステム経費の増などにより経常経費充当一般財源が増加しましたが、人件費の増の影響で相対的に割合が下がったこと、また市税収入及び県税交付金の増等による経常一般財源等の増により低下しました。平成</a:t>
          </a:r>
          <a:r>
            <a:rPr kumimoji="1" lang="en-US" altLang="ja-JP" sz="1100" u="none">
              <a:latin typeface="ＭＳ Ｐゴシック" panose="020B0600070205080204" pitchFamily="50" charset="-128"/>
              <a:ea typeface="ＭＳ Ｐゴシック" panose="020B0600070205080204" pitchFamily="50" charset="-128"/>
            </a:rPr>
            <a:t>30</a:t>
          </a:r>
          <a:r>
            <a:rPr kumimoji="1" lang="ja-JP" altLang="en-US" sz="1100" u="none">
              <a:latin typeface="ＭＳ Ｐゴシック" panose="020B0600070205080204" pitchFamily="50" charset="-128"/>
              <a:ea typeface="ＭＳ Ｐゴシック" panose="020B0600070205080204" pitchFamily="50" charset="-128"/>
            </a:rPr>
            <a:t>年度は、ウェブサイト構築経費や</a:t>
          </a:r>
          <a:r>
            <a:rPr kumimoji="1" lang="en-US" altLang="ja-JP" sz="1100" u="none">
              <a:latin typeface="ＭＳ Ｐゴシック" panose="020B0600070205080204" pitchFamily="50" charset="-128"/>
              <a:ea typeface="ＭＳ Ｐゴシック" panose="020B0600070205080204" pitchFamily="50" charset="-128"/>
            </a:rPr>
            <a:t>PCB</a:t>
          </a:r>
          <a:r>
            <a:rPr kumimoji="1" lang="ja-JP" altLang="en-US" sz="1100" u="none">
              <a:latin typeface="ＭＳ Ｐゴシック" panose="020B0600070205080204" pitchFamily="50" charset="-128"/>
              <a:ea typeface="ＭＳ Ｐゴシック" panose="020B0600070205080204" pitchFamily="50" charset="-128"/>
            </a:rPr>
            <a:t>廃棄物処理経費の増などにより、上昇しました。令和元年度は、学校への</a:t>
          </a:r>
          <a:r>
            <a:rPr kumimoji="1" lang="en-US" altLang="ja-JP" sz="1100" u="none">
              <a:latin typeface="ＭＳ Ｐゴシック" panose="020B0600070205080204" pitchFamily="50" charset="-128"/>
              <a:ea typeface="ＭＳ Ｐゴシック" panose="020B0600070205080204" pitchFamily="50" charset="-128"/>
            </a:rPr>
            <a:t>ICT</a:t>
          </a:r>
          <a:r>
            <a:rPr kumimoji="1" lang="ja-JP" altLang="en-US" sz="1100" u="none">
              <a:latin typeface="ＭＳ Ｐゴシック" panose="020B0600070205080204" pitchFamily="50" charset="-128"/>
              <a:ea typeface="ＭＳ Ｐゴシック" panose="020B0600070205080204" pitchFamily="50" charset="-128"/>
            </a:rPr>
            <a:t>支援員派遣経費の増などにより上昇しました。</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令和２年度は、会計年度任用職員制度の導入（物件費から人件費への移行）などに伴い低下しました。</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61686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64014"/>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33763</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80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61686</xdr:rowOff>
    </xdr:from>
    <xdr:to>
      <xdr:col>82</xdr:col>
      <xdr:colOff>196850</xdr:colOff>
      <xdr:row>22</xdr:row>
      <xdr:rowOff>61686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3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53521</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870200"/>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60070</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631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43543</xdr:rowOff>
    </xdr:from>
    <xdr:to>
      <xdr:col>82</xdr:col>
      <xdr:colOff>158750</xdr:colOff>
      <xdr:row>16</xdr:row>
      <xdr:rowOff>145143</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159657</xdr:rowOff>
    </xdr:from>
    <xdr:to>
      <xdr:col>78</xdr:col>
      <xdr:colOff>69850</xdr:colOff>
      <xdr:row>17</xdr:row>
      <xdr:rowOff>53521</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9028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27214</xdr:rowOff>
    </xdr:from>
    <xdr:to>
      <xdr:col>78</xdr:col>
      <xdr:colOff>120650</xdr:colOff>
      <xdr:row>16</xdr:row>
      <xdr:rowOff>128814</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110671</xdr:rowOff>
    </xdr:from>
    <xdr:to>
      <xdr:col>73</xdr:col>
      <xdr:colOff>180975</xdr:colOff>
      <xdr:row>16</xdr:row>
      <xdr:rowOff>159657</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8538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166007</xdr:rowOff>
    </xdr:from>
    <xdr:to>
      <xdr:col>74</xdr:col>
      <xdr:colOff>31750</xdr:colOff>
      <xdr:row>16</xdr:row>
      <xdr:rowOff>96157</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106334</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110671</xdr:rowOff>
    </xdr:from>
    <xdr:to>
      <xdr:col>69</xdr:col>
      <xdr:colOff>92075</xdr:colOff>
      <xdr:row>18</xdr:row>
      <xdr:rowOff>45357</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853871"/>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149679</xdr:rowOff>
    </xdr:from>
    <xdr:to>
      <xdr:col>69</xdr:col>
      <xdr:colOff>142875</xdr:colOff>
      <xdr:row>16</xdr:row>
      <xdr:rowOff>79829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7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90006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490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163484</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2721</xdr:rowOff>
    </xdr:from>
    <xdr:to>
      <xdr:col>78</xdr:col>
      <xdr:colOff>120650</xdr:colOff>
      <xdr:row>17</xdr:row>
      <xdr:rowOff>104321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89098</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00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108857</xdr:rowOff>
    </xdr:from>
    <xdr:to>
      <xdr:col>74</xdr:col>
      <xdr:colOff>31750</xdr:colOff>
      <xdr:row>17</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23784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59871</xdr:rowOff>
    </xdr:from>
    <xdr:to>
      <xdr:col>69</xdr:col>
      <xdr:colOff>142875</xdr:colOff>
      <xdr:row>16</xdr:row>
      <xdr:rowOff>161471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146248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166007</xdr:rowOff>
    </xdr:from>
    <xdr:to>
      <xdr:col>65</xdr:col>
      <xdr:colOff>53975</xdr:colOff>
      <xdr:row>18</xdr:row>
      <xdr:rowOff>96157</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80934</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u="none">
              <a:latin typeface="ＭＳ Ｐゴシック" panose="020B0600070205080204" pitchFamily="50" charset="-128"/>
              <a:ea typeface="ＭＳ Ｐゴシック" panose="020B0600070205080204" pitchFamily="50" charset="-128"/>
            </a:rPr>
            <a:t>　待機児童対策などの子育て支援施策の増、障害者支援施設の増加や施設利用者数の増などにより、扶助費は上昇傾向にあります。</a:t>
          </a:r>
        </a:p>
        <a:p>
          <a:r>
            <a:rPr kumimoji="1" lang="ja-JP" altLang="en-US" sz="1100" u="none">
              <a:latin typeface="ＭＳ Ｐゴシック" panose="020B0600070205080204" pitchFamily="50" charset="-128"/>
              <a:ea typeface="ＭＳ Ｐゴシック" panose="020B0600070205080204" pitchFamily="50" charset="-128"/>
            </a:rPr>
            <a:t>　平成</a:t>
          </a:r>
          <a:r>
            <a:rPr kumimoji="1" lang="en-US" altLang="ja-JP" sz="1100" u="none">
              <a:latin typeface="ＭＳ Ｐゴシック" panose="020B0600070205080204" pitchFamily="50" charset="-128"/>
              <a:ea typeface="ＭＳ Ｐゴシック" panose="020B0600070205080204" pitchFamily="50" charset="-128"/>
            </a:rPr>
            <a:t>29</a:t>
          </a:r>
          <a:r>
            <a:rPr kumimoji="1" lang="ja-JP" altLang="en-US" sz="1100" u="none">
              <a:latin typeface="ＭＳ Ｐゴシック" panose="020B0600070205080204" pitchFamily="50" charset="-128"/>
              <a:ea typeface="ＭＳ Ｐゴシック" panose="020B0600070205080204" pitchFamily="50" charset="-128"/>
            </a:rPr>
            <a:t>年度は、施設型給付費の増などにより、経常経費充当一般財源は増加しましたが、県費負担教職員の本市移管による人件費の増の影響で相対的に割合が下がったこと、また市税収入及び県税交付金の増等による経常一般財源等の増により低下しました。令和元年度は、幼児教育・保育の無償化に伴い施設型給付費などが大幅に増加したことに伴い上昇しました。</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令和２年度は、新型コロナウイルス感染症感染拡大の影響により医療費助成が減少したことなどに伴い低下しました。</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61685</xdr:rowOff>
    </xdr:from>
    <xdr:to>
      <xdr:col>24</xdr:col>
      <xdr:colOff>25400</xdr:colOff>
      <xdr:row>60</xdr:row>
      <xdr:rowOff>143328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103486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27412</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143328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10267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118835</xdr:rowOff>
    </xdr:from>
    <xdr:to>
      <xdr:col>15</xdr:col>
      <xdr:colOff>98425</xdr:colOff>
      <xdr:row>59</xdr:row>
      <xdr:rowOff>151493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10234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90005</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118835</xdr:rowOff>
    </xdr:from>
    <xdr:to>
      <xdr:col>11</xdr:col>
      <xdr:colOff>9525</xdr:colOff>
      <xdr:row>61</xdr:row>
      <xdr:rowOff>167822</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10234385"/>
          <a:ext cx="8890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24692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10885</xdr:rowOff>
    </xdr:from>
    <xdr:to>
      <xdr:col>24</xdr:col>
      <xdr:colOff>76200</xdr:colOff>
      <xdr:row>60</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154412</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92528</xdr:rowOff>
    </xdr:from>
    <xdr:to>
      <xdr:col>20</xdr:col>
      <xdr:colOff>38100</xdr:colOff>
      <xdr:row>61</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7455</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1046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68035</xdr:rowOff>
    </xdr:from>
    <xdr:to>
      <xdr:col>11</xdr:col>
      <xdr:colOff>60325</xdr:colOff>
      <xdr:row>59</xdr:row>
      <xdr:rowOff>169635</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154412</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117022</xdr:rowOff>
    </xdr:from>
    <xdr:to>
      <xdr:col>6</xdr:col>
      <xdr:colOff>171450</xdr:colOff>
      <xdr:row>62</xdr:row>
      <xdr:rowOff>47172</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31949</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u="none">
              <a:latin typeface="ＭＳ Ｐゴシック" panose="020B0600070205080204" pitchFamily="50" charset="-128"/>
              <a:ea typeface="ＭＳ Ｐゴシック" panose="020B0600070205080204" pitchFamily="50" charset="-128"/>
            </a:rPr>
            <a:t>その他のうち主なものは繰出金</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a:t>
          </a:r>
          <a:r>
            <a:rPr kumimoji="1" lang="en-US" altLang="ja-JP" sz="1100" u="none">
              <a:solidFill>
                <a:schemeClr val="tx1"/>
              </a:solidFill>
              <a:latin typeface="ＭＳ Ｐゴシック" panose="020B0600070205080204" pitchFamily="50" charset="-128"/>
              <a:ea typeface="ＭＳ Ｐゴシック" panose="020B0600070205080204" pitchFamily="50" charset="-128"/>
            </a:rPr>
            <a:t>8.8</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a:t>
          </a:r>
          <a:r>
            <a:rPr kumimoji="1" lang="ja-JP" altLang="en-US" sz="1100" u="none">
              <a:latin typeface="ＭＳ Ｐゴシック" panose="020B0600070205080204" pitchFamily="50" charset="-128"/>
              <a:ea typeface="ＭＳ Ｐゴシック" panose="020B0600070205080204" pitchFamily="50" charset="-128"/>
            </a:rPr>
            <a:t>）となっています。</a:t>
          </a:r>
        </a:p>
        <a:p>
          <a:r>
            <a:rPr kumimoji="1" lang="ja-JP" altLang="en-US" sz="1100" u="none">
              <a:latin typeface="ＭＳ Ｐゴシック" panose="020B0600070205080204" pitchFamily="50" charset="-128"/>
              <a:ea typeface="ＭＳ Ｐゴシック" panose="020B0600070205080204" pitchFamily="50" charset="-128"/>
            </a:rPr>
            <a:t>　高齢化に伴い、介護保険事業費会計や後期高齢者医療事業費会計に対する繰出金が増加傾向にあります。令和元年度、</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令和２年度はともに、給付費の増等により上昇しました。</a:t>
          </a: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146050</xdr:rowOff>
    </xdr:from>
    <xdr:to>
      <xdr:col>82</xdr:col>
      <xdr:colOff>107950</xdr:colOff>
      <xdr:row>55</xdr:row>
      <xdr:rowOff>31750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4043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31750</xdr:rowOff>
    </xdr:from>
    <xdr:to>
      <xdr:col>78</xdr:col>
      <xdr:colOff>69850</xdr:colOff>
      <xdr:row>54</xdr:row>
      <xdr:rowOff>146050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290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67327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31750</xdr:rowOff>
    </xdr:from>
    <xdr:to>
      <xdr:col>73</xdr:col>
      <xdr:colOff>180975</xdr:colOff>
      <xdr:row>54</xdr:row>
      <xdr:rowOff>50800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50800</xdr:rowOff>
    </xdr:from>
    <xdr:to>
      <xdr:col>69</xdr:col>
      <xdr:colOff>92075</xdr:colOff>
      <xdr:row>56</xdr:row>
      <xdr:rowOff>12700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3091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95250</xdr:rowOff>
    </xdr:from>
    <xdr:to>
      <xdr:col>78</xdr:col>
      <xdr:colOff>120650</xdr:colOff>
      <xdr:row>55</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35577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152400</xdr:rowOff>
    </xdr:from>
    <xdr:to>
      <xdr:col>74</xdr:col>
      <xdr:colOff>31750</xdr:colOff>
      <xdr:row>54</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0</xdr:rowOff>
    </xdr:from>
    <xdr:to>
      <xdr:col>69</xdr:col>
      <xdr:colOff>142875</xdr:colOff>
      <xdr:row>54</xdr:row>
      <xdr:rowOff>101600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u="none">
              <a:latin typeface="ＭＳ Ｐゴシック" panose="020B0600070205080204" pitchFamily="50" charset="-128"/>
              <a:ea typeface="ＭＳ Ｐゴシック" panose="020B0600070205080204" pitchFamily="50" charset="-128"/>
            </a:rPr>
            <a:t>本市は、地下鉄、病院、下水道等の公営企業会計への繰出しが多額になっており、類似団体の中で最大となっています。</a:t>
          </a:r>
        </a:p>
        <a:p>
          <a:r>
            <a:rPr kumimoji="1" lang="ja-JP" altLang="en-US" sz="1100" u="none">
              <a:latin typeface="ＭＳ Ｐゴシック" panose="020B0600070205080204" pitchFamily="50" charset="-128"/>
              <a:ea typeface="ＭＳ Ｐゴシック" panose="020B0600070205080204" pitchFamily="50" charset="-128"/>
            </a:rPr>
            <a:t>　平成</a:t>
          </a:r>
          <a:r>
            <a:rPr kumimoji="1" lang="en-US" altLang="ja-JP" sz="1100" u="none">
              <a:latin typeface="ＭＳ Ｐゴシック" panose="020B0600070205080204" pitchFamily="50" charset="-128"/>
              <a:ea typeface="ＭＳ Ｐゴシック" panose="020B0600070205080204" pitchFamily="50" charset="-128"/>
            </a:rPr>
            <a:t>29</a:t>
          </a:r>
          <a:r>
            <a:rPr kumimoji="1" lang="ja-JP" altLang="en-US" sz="1100" u="none">
              <a:latin typeface="ＭＳ Ｐゴシック" panose="020B0600070205080204" pitchFamily="50" charset="-128"/>
              <a:ea typeface="ＭＳ Ｐゴシック" panose="020B0600070205080204" pitchFamily="50" charset="-128"/>
            </a:rPr>
            <a:t>年度は　県費負担教職員の本市移管による人件費の増の影響で相対的に割合が下がったことや、市税収入及び県税交付金の増等による経常一般財源等の増により低下しました。平成</a:t>
          </a:r>
          <a:r>
            <a:rPr kumimoji="1" lang="en-US" altLang="ja-JP" sz="1100" u="none">
              <a:latin typeface="ＭＳ Ｐゴシック" panose="020B0600070205080204" pitchFamily="50" charset="-128"/>
              <a:ea typeface="ＭＳ Ｐゴシック" panose="020B0600070205080204" pitchFamily="50" charset="-128"/>
            </a:rPr>
            <a:t>30</a:t>
          </a:r>
          <a:r>
            <a:rPr kumimoji="1" lang="ja-JP" altLang="en-US" sz="1100" u="none">
              <a:latin typeface="ＭＳ Ｐゴシック" panose="020B0600070205080204" pitchFamily="50" charset="-128"/>
              <a:ea typeface="ＭＳ Ｐゴシック" panose="020B0600070205080204" pitchFamily="50" charset="-128"/>
            </a:rPr>
            <a:t>年度は、高速鉄道事業会計や下水道事業会計への繰出金の減等により低下しました。令和元年度、</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令和２年度はともに、下水道事業会計への繰出金の減等により低下しました。 </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a:extLst>
            <a:ext uri="{FF2B5EF4-FFF2-40B4-BE49-F238E27FC236}">
              <a16:creationId xmlns:a16="http://schemas.microsoft.com/office/drawing/2014/main" id="{00000000-0008-0000-0400-00003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143328</xdr:rowOff>
    </xdr:from>
    <xdr:to>
      <xdr:col>82</xdr:col>
      <xdr:colOff>107950</xdr:colOff>
      <xdr:row>39</xdr:row>
      <xdr:rowOff>37193</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6510000" y="5629728"/>
          <a:ext cx="0" cy="109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9270</xdr:rowOff>
    </xdr:from>
    <xdr:ext cx="762000" cy="259045"/>
    <xdr:sp macro="" textlink="">
      <xdr:nvSpPr>
        <xdr:cNvPr id="314" name="補助費等最小値テキスト">
          <a:extLst>
            <a:ext uri="{FF2B5EF4-FFF2-40B4-BE49-F238E27FC236}">
              <a16:creationId xmlns:a16="http://schemas.microsoft.com/office/drawing/2014/main" id="{00000000-0008-0000-0400-00003A010000}"/>
            </a:ext>
          </a:extLst>
        </xdr:cNvPr>
        <xdr:cNvSpPr txBox="1"/>
      </xdr:nvSpPr>
      <xdr:spPr>
        <a:xfrm>
          <a:off x="16598900" y="669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37193</xdr:rowOff>
    </xdr:from>
    <xdr:to>
      <xdr:col>82</xdr:col>
      <xdr:colOff>196850</xdr:colOff>
      <xdr:row>39</xdr:row>
      <xdr:rowOff>37193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672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58255</xdr:rowOff>
    </xdr:from>
    <xdr:ext cx="762000" cy="259045"/>
    <xdr:sp macro="" textlink="">
      <xdr:nvSpPr>
        <xdr:cNvPr id="316" name="補助費等最大値テキスト">
          <a:extLst>
            <a:ext uri="{FF2B5EF4-FFF2-40B4-BE49-F238E27FC236}">
              <a16:creationId xmlns:a16="http://schemas.microsoft.com/office/drawing/2014/main" id="{00000000-0008-0000-0400-00003C010000}"/>
            </a:ext>
          </a:extLst>
        </xdr:cNvPr>
        <xdr:cNvSpPr txBox="1"/>
      </xdr:nvSpPr>
      <xdr:spPr>
        <a:xfrm>
          <a:off x="16598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143328</xdr:rowOff>
    </xdr:from>
    <xdr:to>
      <xdr:col>82</xdr:col>
      <xdr:colOff>196850</xdr:colOff>
      <xdr:row>32</xdr:row>
      <xdr:rowOff>143328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37193</xdr:rowOff>
    </xdr:from>
    <xdr:to>
      <xdr:col>82</xdr:col>
      <xdr:colOff>107950</xdr:colOff>
      <xdr:row>39</xdr:row>
      <xdr:rowOff>151493</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5671800" y="67237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11084</xdr:rowOff>
    </xdr:from>
    <xdr:ext cx="762000" cy="259045"/>
    <xdr:sp macro="" textlink="">
      <xdr:nvSpPr>
        <xdr:cNvPr id="319" name="補助費等平均値テキスト">
          <a:extLst>
            <a:ext uri="{FF2B5EF4-FFF2-40B4-BE49-F238E27FC236}">
              <a16:creationId xmlns:a16="http://schemas.microsoft.com/office/drawing/2014/main" id="{00000000-0008-0000-0400-00003F010000}"/>
            </a:ext>
          </a:extLst>
        </xdr:cNvPr>
        <xdr:cNvSpPr txBox="1"/>
      </xdr:nvSpPr>
      <xdr:spPr>
        <a:xfrm>
          <a:off x="16598900" y="601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166007</xdr:rowOff>
    </xdr:from>
    <xdr:to>
      <xdr:col>82</xdr:col>
      <xdr:colOff>158750</xdr:colOff>
      <xdr:row>36</xdr:row>
      <xdr:rowOff>96157</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64592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151493</xdr:rowOff>
    </xdr:from>
    <xdr:to>
      <xdr:col>78</xdr:col>
      <xdr:colOff>69850</xdr:colOff>
      <xdr:row>40</xdr:row>
      <xdr:rowOff>12700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4782800" y="6838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43543</xdr:rowOff>
    </xdr:from>
    <xdr:to>
      <xdr:col>78</xdr:col>
      <xdr:colOff>120650</xdr:colOff>
      <xdr:row>36</xdr:row>
      <xdr:rowOff>145143</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5621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155320</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598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12700</xdr:rowOff>
    </xdr:from>
    <xdr:to>
      <xdr:col>73</xdr:col>
      <xdr:colOff>180975</xdr:colOff>
      <xdr:row>40</xdr:row>
      <xdr:rowOff>45357</xdr:rowOff>
    </xdr:to>
    <xdr:cxnSp macro="">
      <xdr:nvCxnSpPr>
        <xdr:cNvPr id="324" name="直線コネクタ 323">
          <a:extLst>
            <a:ext uri="{FF2B5EF4-FFF2-40B4-BE49-F238E27FC236}">
              <a16:creationId xmlns:a16="http://schemas.microsoft.com/office/drawing/2014/main" id="{00000000-0008-0000-0400-000044010000}"/>
            </a:ext>
          </a:extLst>
        </xdr:cNvPr>
        <xdr:cNvCxnSpPr/>
      </xdr:nvCxnSpPr>
      <xdr:spPr>
        <a:xfrm flipV="1">
          <a:off x="13893800" y="6870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45357</xdr:rowOff>
    </xdr:from>
    <xdr:to>
      <xdr:col>69</xdr:col>
      <xdr:colOff>92075</xdr:colOff>
      <xdr:row>42</xdr:row>
      <xdr:rowOff>12700</xdr:rowOff>
    </xdr:to>
    <xdr:cxnSp macro="">
      <xdr:nvCxnSpPr>
        <xdr:cNvPr id="327" name="直線コネクタ 326">
          <a:extLst>
            <a:ext uri="{FF2B5EF4-FFF2-40B4-BE49-F238E27FC236}">
              <a16:creationId xmlns:a16="http://schemas.microsoft.com/office/drawing/2014/main" id="{00000000-0008-0000-0400-000047010000}"/>
            </a:ext>
          </a:extLst>
        </xdr:cNvPr>
        <xdr:cNvCxnSpPr/>
      </xdr:nvCxnSpPr>
      <xdr:spPr>
        <a:xfrm flipV="1">
          <a:off x="13004800" y="6903357"/>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108857</xdr:rowOff>
    </xdr:from>
    <xdr:to>
      <xdr:col>69</xdr:col>
      <xdr:colOff>142875</xdr:colOff>
      <xdr:row>37</xdr:row>
      <xdr:rowOff>39007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3843000" y="628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49184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73677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157843</xdr:rowOff>
    </xdr:from>
    <xdr:to>
      <xdr:col>82</xdr:col>
      <xdr:colOff>158750</xdr:colOff>
      <xdr:row>39</xdr:row>
      <xdr:rowOff>87993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64592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66420</xdr:rowOff>
    </xdr:from>
    <xdr:ext cx="762000" cy="259045"/>
    <xdr:sp macro="" textlink="">
      <xdr:nvSpPr>
        <xdr:cNvPr id="338" name="補助費等該当値テキスト">
          <a:extLst>
            <a:ext uri="{FF2B5EF4-FFF2-40B4-BE49-F238E27FC236}">
              <a16:creationId xmlns:a16="http://schemas.microsoft.com/office/drawing/2014/main" id="{00000000-0008-0000-0400-000052010000}"/>
            </a:ext>
          </a:extLst>
        </xdr:cNvPr>
        <xdr:cNvSpPr txBox="1"/>
      </xdr:nvSpPr>
      <xdr:spPr>
        <a:xfrm>
          <a:off x="16598900" y="658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100693</xdr:rowOff>
    </xdr:from>
    <xdr:to>
      <xdr:col>78</xdr:col>
      <xdr:colOff>120650</xdr:colOff>
      <xdr:row>40</xdr:row>
      <xdr:rowOff>30843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5621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15620</xdr:rowOff>
    </xdr:from>
    <xdr:ext cx="7366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5290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133350</xdr:rowOff>
    </xdr:from>
    <xdr:to>
      <xdr:col>74</xdr:col>
      <xdr:colOff>31750</xdr:colOff>
      <xdr:row>40</xdr:row>
      <xdr:rowOff>63500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4732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48277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4401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166007</xdr:rowOff>
    </xdr:from>
    <xdr:to>
      <xdr:col>69</xdr:col>
      <xdr:colOff>142875</xdr:colOff>
      <xdr:row>40</xdr:row>
      <xdr:rowOff>96157</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3843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80934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3512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41</xdr:row>
      <xdr:rowOff>133350</xdr:rowOff>
    </xdr:from>
    <xdr:to>
      <xdr:col>65</xdr:col>
      <xdr:colOff>53975</xdr:colOff>
      <xdr:row>42</xdr:row>
      <xdr:rowOff>63500</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2954000" y="716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42</xdr:row>
      <xdr:rowOff>48277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2623800" y="724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年度は、満期一括５年債（３セク債）の満期到来に伴い償還元金が増加しましたが、土地売払収入などの公債費充当特定財源が増加したことにより、低下しました。　</a:t>
          </a:r>
          <a:endParaRPr kumimoji="1" lang="en-US" altLang="ja-JP" sz="1100" u="none">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u="none">
              <a:solidFill>
                <a:schemeClr val="dk1"/>
              </a:solidFill>
              <a:effectLst/>
              <a:latin typeface="ＭＳ Ｐゴシック" panose="020B0600070205080204" pitchFamily="50" charset="-128"/>
              <a:ea typeface="ＭＳ Ｐゴシック" panose="020B0600070205080204" pitchFamily="50" charset="-128"/>
              <a:cs typeface="+mn-cs"/>
            </a:rPr>
            <a:t>　令和元年度は、用地先行取得債の償還に伴い、上昇しました。</a:t>
          </a:r>
          <a:r>
            <a:rPr kumimoji="1" lang="ja-JP" altLang="en-US" sz="1100" u="none">
              <a:solidFill>
                <a:schemeClr val="tx1"/>
              </a:solidFill>
              <a:effectLst/>
              <a:latin typeface="ＭＳ Ｐゴシック" panose="020B0600070205080204" pitchFamily="50" charset="-128"/>
              <a:ea typeface="ＭＳ Ｐゴシック" panose="020B0600070205080204" pitchFamily="50" charset="-128"/>
              <a:cs typeface="+mn-cs"/>
            </a:rPr>
            <a:t>令和２年度は、土地売払収入などの特定財源の減により、公債費充当一般財源が増加したことにより上昇しました。</a:t>
          </a:r>
        </a:p>
      </xdr:txBody>
    </xdr:sp>
    <xdr:clientData/>
  </xdr:twoCellAnchor>
  <xdr:oneCellAnchor>
    <xdr:from>
      <xdr:col>3</xdr:col>
      <xdr:colOff>123825</xdr:colOff>
      <xdr:row>69</xdr:row>
      <xdr:rowOff>107950</xdr:rowOff>
    </xdr:from>
    <xdr:ext cx="298543" cy="225703"/>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78</xdr:row>
      <xdr:rowOff>12700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987800" y="13233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92727</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88900</xdr:rowOff>
    </xdr:from>
    <xdr:to>
      <xdr:col>19</xdr:col>
      <xdr:colOff>187325</xdr:colOff>
      <xdr:row>77</xdr:row>
      <xdr:rowOff>31750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3098800" y="129476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114300</xdr:rowOff>
    </xdr:from>
    <xdr:to>
      <xdr:col>20</xdr:col>
      <xdr:colOff>38100</xdr:colOff>
      <xdr:row>78</xdr:row>
      <xdr:rowOff>44450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29227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88900</xdr:rowOff>
    </xdr:from>
    <xdr:to>
      <xdr:col>15</xdr:col>
      <xdr:colOff>98425</xdr:colOff>
      <xdr:row>75</xdr:row>
      <xdr:rowOff>165100</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flipV="1">
          <a:off x="2209800" y="12947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165100</xdr:rowOff>
    </xdr:from>
    <xdr:to>
      <xdr:col>11</xdr:col>
      <xdr:colOff>9525</xdr:colOff>
      <xdr:row>78</xdr:row>
      <xdr:rowOff>88900</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30238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57150</xdr:rowOff>
    </xdr:from>
    <xdr:to>
      <xdr:col>11</xdr:col>
      <xdr:colOff>60325</xdr:colOff>
      <xdr:row>78</xdr:row>
      <xdr:rowOff>158750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143527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114300</xdr:rowOff>
    </xdr:from>
    <xdr:to>
      <xdr:col>6</xdr:col>
      <xdr:colOff>171450</xdr:colOff>
      <xdr:row>82</xdr:row>
      <xdr:rowOff>44450</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29227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105427</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152400</xdr:rowOff>
    </xdr:from>
    <xdr:to>
      <xdr:col>20</xdr:col>
      <xdr:colOff>38100</xdr:colOff>
      <xdr:row>77</xdr:row>
      <xdr:rowOff>82550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38100</xdr:rowOff>
    </xdr:from>
    <xdr:to>
      <xdr:col>15</xdr:col>
      <xdr:colOff>149225</xdr:colOff>
      <xdr:row>75</xdr:row>
      <xdr:rowOff>139700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149877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114300</xdr:rowOff>
    </xdr:from>
    <xdr:to>
      <xdr:col>11</xdr:col>
      <xdr:colOff>60325</xdr:colOff>
      <xdr:row>76</xdr:row>
      <xdr:rowOff>44450</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54627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149877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令和元年度までは、公債費以外の経費は上昇しており、占める割合の高い扶助費と同様の状況となっていました。</a:t>
          </a:r>
        </a:p>
        <a:p>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100" u="none">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年度は、県費負担教職員の本市移管の影響による人件費の増により上昇、平成</a:t>
          </a:r>
          <a:r>
            <a:rPr kumimoji="1" lang="en-US" altLang="ja-JP" sz="1100" u="none">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u="none">
              <a:solidFill>
                <a:sysClr val="windowText" lastClr="000000"/>
              </a:solidFill>
              <a:latin typeface="ＭＳ Ｐゴシック" panose="020B0600070205080204" pitchFamily="50" charset="-128"/>
              <a:ea typeface="ＭＳ Ｐゴシック" panose="020B0600070205080204" pitchFamily="50" charset="-128"/>
            </a:rPr>
            <a:t>年度は、施設型給付費の増などによる扶助費の増により上昇しました。令和元年度は、幼児教育・保育の無償化に伴う施設型給付費の増などによる扶助費の増により上昇しました。</a:t>
          </a:r>
          <a:r>
            <a:rPr kumimoji="1" lang="ja-JP" altLang="en-US" sz="1100" u="none">
              <a:solidFill>
                <a:schemeClr val="tx1"/>
              </a:solidFill>
              <a:latin typeface="ＭＳ Ｐゴシック" panose="020B0600070205080204" pitchFamily="50" charset="-128"/>
              <a:ea typeface="ＭＳ Ｐゴシック" panose="020B0600070205080204" pitchFamily="50" charset="-128"/>
            </a:rPr>
            <a:t>令和２年度は下水道事業会計への繰出金の減などによる補助費等の減などにより低下しました。</a:t>
          </a:r>
          <a:endParaRPr kumimoji="1" lang="en-US" altLang="ja-JP" sz="1100" u="none">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95250</xdr:rowOff>
    </xdr:from>
    <xdr:to>
      <xdr:col>82</xdr:col>
      <xdr:colOff>107950</xdr:colOff>
      <xdr:row>81</xdr:row>
      <xdr:rowOff>120650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611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92727</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98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120650</xdr:rowOff>
    </xdr:from>
    <xdr:to>
      <xdr:col>82</xdr:col>
      <xdr:colOff>196850</xdr:colOff>
      <xdr:row>81</xdr:row>
      <xdr:rowOff>120650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400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10177</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95250</xdr:rowOff>
    </xdr:from>
    <xdr:to>
      <xdr:col>82</xdr:col>
      <xdr:colOff>196850</xdr:colOff>
      <xdr:row>73</xdr:row>
      <xdr:rowOff>95250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50800</xdr:rowOff>
    </xdr:from>
    <xdr:to>
      <xdr:col>82</xdr:col>
      <xdr:colOff>107950</xdr:colOff>
      <xdr:row>81</xdr:row>
      <xdr:rowOff>69850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37668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158750</xdr:rowOff>
    </xdr:from>
    <xdr:to>
      <xdr:col>78</xdr:col>
      <xdr:colOff>69850</xdr:colOff>
      <xdr:row>81</xdr:row>
      <xdr:rowOff>69850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4782800" y="137033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120650</xdr:rowOff>
    </xdr:from>
    <xdr:to>
      <xdr:col>78</xdr:col>
      <xdr:colOff>120650</xdr:colOff>
      <xdr:row>78</xdr:row>
      <xdr:rowOff>50800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32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60977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09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133350</xdr:rowOff>
    </xdr:from>
    <xdr:to>
      <xdr:col>73</xdr:col>
      <xdr:colOff>180975</xdr:colOff>
      <xdr:row>79</xdr:row>
      <xdr:rowOff>158750</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3677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31750</xdr:rowOff>
    </xdr:from>
    <xdr:to>
      <xdr:col>74</xdr:col>
      <xdr:colOff>31750</xdr:colOff>
      <xdr:row>77</xdr:row>
      <xdr:rowOff>133350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139700</xdr:rowOff>
    </xdr:from>
    <xdr:to>
      <xdr:col>69</xdr:col>
      <xdr:colOff>92075</xdr:colOff>
      <xdr:row>79</xdr:row>
      <xdr:rowOff>133350</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35128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165100</xdr:rowOff>
    </xdr:from>
    <xdr:to>
      <xdr:col>69</xdr:col>
      <xdr:colOff>142875</xdr:colOff>
      <xdr:row>77</xdr:row>
      <xdr:rowOff>95250</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105427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44450</xdr:rowOff>
    </xdr:from>
    <xdr:to>
      <xdr:col>65</xdr:col>
      <xdr:colOff>53975</xdr:colOff>
      <xdr:row>75</xdr:row>
      <xdr:rowOff>146050</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290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156227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0</xdr:rowOff>
    </xdr:from>
    <xdr:to>
      <xdr:col>82</xdr:col>
      <xdr:colOff>158750</xdr:colOff>
      <xdr:row>80</xdr:row>
      <xdr:rowOff>101600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143527</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19050</xdr:rowOff>
    </xdr:from>
    <xdr:to>
      <xdr:col>78</xdr:col>
      <xdr:colOff>120650</xdr:colOff>
      <xdr:row>81</xdr:row>
      <xdr:rowOff>120650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105427</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399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107950</xdr:rowOff>
    </xdr:from>
    <xdr:to>
      <xdr:col>74</xdr:col>
      <xdr:colOff>31750</xdr:colOff>
      <xdr:row>80</xdr:row>
      <xdr:rowOff>38100</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22877</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82550</xdr:rowOff>
    </xdr:from>
    <xdr:to>
      <xdr:col>69</xdr:col>
      <xdr:colOff>142875</xdr:colOff>
      <xdr:row>80</xdr:row>
      <xdr:rowOff>12700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168927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371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88900</xdr:rowOff>
    </xdr:from>
    <xdr:to>
      <xdr:col>65</xdr:col>
      <xdr:colOff>53975</xdr:colOff>
      <xdr:row>79</xdr:row>
      <xdr:rowOff>19050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3827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169805</xdr:rowOff>
    </xdr:from>
    <xdr:to>
      <xdr:col>29</xdr:col>
      <xdr:colOff>127000</xdr:colOff>
      <xdr:row>15</xdr:row>
      <xdr:rowOff>140183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03380"/>
          <a:ext cx="0" cy="656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15</xdr:row>
      <xdr:rowOff>112260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27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15</xdr:row>
      <xdr:rowOff>140183</xdr:rowOff>
    </xdr:from>
    <xdr:to>
      <xdr:col>30</xdr:col>
      <xdr:colOff>25400</xdr:colOff>
      <xdr:row>15</xdr:row>
      <xdr:rowOff>140183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7595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84732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169805</xdr:rowOff>
    </xdr:from>
    <xdr:to>
      <xdr:col>30</xdr:col>
      <xdr:colOff>25400</xdr:colOff>
      <xdr:row>11</xdr:row>
      <xdr:rowOff>169805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03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89414</xdr:rowOff>
    </xdr:from>
    <xdr:to>
      <xdr:col>29</xdr:col>
      <xdr:colOff>127000</xdr:colOff>
      <xdr:row>14</xdr:row>
      <xdr:rowOff>108217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37339"/>
          <a:ext cx="647700" cy="18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59408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164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42881</xdr:rowOff>
    </xdr:from>
    <xdr:to>
      <xdr:col>29</xdr:col>
      <xdr:colOff>177800</xdr:colOff>
      <xdr:row>13</xdr:row>
      <xdr:rowOff>144481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319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108217</xdr:rowOff>
    </xdr:from>
    <xdr:to>
      <xdr:col>26</xdr:col>
      <xdr:colOff>50800</xdr:colOff>
      <xdr:row>14</xdr:row>
      <xdr:rowOff>123533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56142"/>
          <a:ext cx="698500" cy="15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13</xdr:row>
      <xdr:rowOff>59455</xdr:rowOff>
    </xdr:from>
    <xdr:to>
      <xdr:col>26</xdr:col>
      <xdr:colOff>101600</xdr:colOff>
      <xdr:row>13</xdr:row>
      <xdr:rowOff>161055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335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171232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10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123076</xdr:rowOff>
    </xdr:from>
    <xdr:to>
      <xdr:col>22</xdr:col>
      <xdr:colOff>114300</xdr:colOff>
      <xdr:row>14</xdr:row>
      <xdr:rowOff>123533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571001"/>
          <a:ext cx="698500" cy="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62655</xdr:rowOff>
    </xdr:from>
    <xdr:to>
      <xdr:col>22</xdr:col>
      <xdr:colOff>165100</xdr:colOff>
      <xdr:row>13</xdr:row>
      <xdr:rowOff>164255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339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2982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10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123076</xdr:rowOff>
    </xdr:from>
    <xdr:to>
      <xdr:col>18</xdr:col>
      <xdr:colOff>177800</xdr:colOff>
      <xdr:row>18</xdr:row>
      <xdr:rowOff>137668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71001"/>
          <a:ext cx="698500" cy="700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66637</xdr:rowOff>
    </xdr:from>
    <xdr:to>
      <xdr:col>19</xdr:col>
      <xdr:colOff>38100</xdr:colOff>
      <xdr:row>13</xdr:row>
      <xdr:rowOff>168237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343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6964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11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94374</xdr:rowOff>
    </xdr:from>
    <xdr:to>
      <xdr:col>15</xdr:col>
      <xdr:colOff>101600</xdr:colOff>
      <xdr:row>18</xdr:row>
      <xdr:rowOff>24524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6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34701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38614</xdr:rowOff>
    </xdr:from>
    <xdr:to>
      <xdr:col>29</xdr:col>
      <xdr:colOff>177800</xdr:colOff>
      <xdr:row>14</xdr:row>
      <xdr:rowOff>140214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86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10691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5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57417</xdr:rowOff>
    </xdr:from>
    <xdr:to>
      <xdr:col>26</xdr:col>
      <xdr:colOff>101600</xdr:colOff>
      <xdr:row>14</xdr:row>
      <xdr:rowOff>159017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05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143794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91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72733</xdr:rowOff>
    </xdr:from>
    <xdr:to>
      <xdr:col>22</xdr:col>
      <xdr:colOff>165100</xdr:colOff>
      <xdr:row>15</xdr:row>
      <xdr:rowOff>2883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20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159110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0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72276</xdr:rowOff>
    </xdr:from>
    <xdr:to>
      <xdr:col>19</xdr:col>
      <xdr:colOff>38100</xdr:colOff>
      <xdr:row>15</xdr:row>
      <xdr:rowOff>2426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20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158653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86868</xdr:rowOff>
    </xdr:from>
    <xdr:to>
      <xdr:col>15</xdr:col>
      <xdr:colOff>101600</xdr:colOff>
      <xdr:row>19</xdr:row>
      <xdr:rowOff>17018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20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1795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06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69759</xdr:rowOff>
    </xdr:from>
    <xdr:to>
      <xdr:col>29</xdr:col>
      <xdr:colOff>127000</xdr:colOff>
      <xdr:row>34</xdr:row>
      <xdr:rowOff>92024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337209"/>
          <a:ext cx="647700" cy="22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326712</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59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69759</xdr:rowOff>
    </xdr:from>
    <xdr:to>
      <xdr:col>26</xdr:col>
      <xdr:colOff>50800</xdr:colOff>
      <xdr:row>34</xdr:row>
      <xdr:rowOff>219172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337209"/>
          <a:ext cx="698500" cy="149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116446</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26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219172</xdr:rowOff>
    </xdr:from>
    <xdr:to>
      <xdr:col>22</xdr:col>
      <xdr:colOff>114300</xdr:colOff>
      <xdr:row>34</xdr:row>
      <xdr:rowOff>237551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486622"/>
          <a:ext cx="698500" cy="18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103095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3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310154</xdr:rowOff>
    </xdr:from>
    <xdr:to>
      <xdr:col>18</xdr:col>
      <xdr:colOff>177800</xdr:colOff>
      <xdr:row>34</xdr:row>
      <xdr:rowOff>237551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234704"/>
          <a:ext cx="698500" cy="270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134459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35796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41224</xdr:rowOff>
    </xdr:from>
    <xdr:to>
      <xdr:col>29</xdr:col>
      <xdr:colOff>177800</xdr:colOff>
      <xdr:row>34</xdr:row>
      <xdr:rowOff>142824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308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229201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153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18959</xdr:rowOff>
    </xdr:from>
    <xdr:to>
      <xdr:col>26</xdr:col>
      <xdr:colOff>101600</xdr:colOff>
      <xdr:row>34</xdr:row>
      <xdr:rowOff>120559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286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130736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055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168372</xdr:rowOff>
    </xdr:from>
    <xdr:to>
      <xdr:col>22</xdr:col>
      <xdr:colOff>165100</xdr:colOff>
      <xdr:row>34</xdr:row>
      <xdr:rowOff>269971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43582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280149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186751</xdr:rowOff>
    </xdr:from>
    <xdr:to>
      <xdr:col>19</xdr:col>
      <xdr:colOff>38100</xdr:colOff>
      <xdr:row>34</xdr:row>
      <xdr:rowOff>288351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454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298528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2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259354</xdr:rowOff>
    </xdr:from>
    <xdr:to>
      <xdr:col>15</xdr:col>
      <xdr:colOff>101600</xdr:colOff>
      <xdr:row>34</xdr:row>
      <xdr:rowOff>18054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183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28231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595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3,759,939
3,657,691
437.71
2,392,988,333
2,369,287,047
6,732,820
957,786,462
2,386,412,754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36125</xdr:rowOff>
    </xdr:from>
    <xdr:to>
      <xdr:col>24</xdr:col>
      <xdr:colOff>62865</xdr:colOff>
      <xdr:row>34</xdr:row>
      <xdr:rowOff>45193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79625"/>
          <a:ext cx="1270" cy="6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49020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587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45193</xdr:rowOff>
    </xdr:from>
    <xdr:to>
      <xdr:col>24</xdr:col>
      <xdr:colOff>152400</xdr:colOff>
      <xdr:row>34</xdr:row>
      <xdr:rowOff>45193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874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154252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36125</xdr:rowOff>
    </xdr:from>
    <xdr:to>
      <xdr:col>24</xdr:col>
      <xdr:colOff>152400</xdr:colOff>
      <xdr:row>30</xdr:row>
      <xdr:rowOff>36125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79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15780</xdr:rowOff>
    </xdr:from>
    <xdr:to>
      <xdr:col>24</xdr:col>
      <xdr:colOff>63500</xdr:colOff>
      <xdr:row>33</xdr:row>
      <xdr:rowOff>46755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673630"/>
          <a:ext cx="8382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147248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290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124371</xdr:rowOff>
    </xdr:from>
    <xdr:to>
      <xdr:col>24</xdr:col>
      <xdr:colOff>114300</xdr:colOff>
      <xdr:row>32</xdr:row>
      <xdr:rowOff>54521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43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46755</xdr:rowOff>
    </xdr:from>
    <xdr:to>
      <xdr:col>19</xdr:col>
      <xdr:colOff>177800</xdr:colOff>
      <xdr:row>33</xdr:row>
      <xdr:rowOff>57842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04605"/>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160090</xdr:rowOff>
    </xdr:from>
    <xdr:to>
      <xdr:col>20</xdr:col>
      <xdr:colOff>38100</xdr:colOff>
      <xdr:row>32</xdr:row>
      <xdr:rowOff>90240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47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106767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25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57842</xdr:rowOff>
    </xdr:from>
    <xdr:to>
      <xdr:col>15</xdr:col>
      <xdr:colOff>50800</xdr:colOff>
      <xdr:row>33</xdr:row>
      <xdr:rowOff>59918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715692"/>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162757</xdr:rowOff>
    </xdr:from>
    <xdr:to>
      <xdr:col>15</xdr:col>
      <xdr:colOff>101600</xdr:colOff>
      <xdr:row>32</xdr:row>
      <xdr:rowOff>92907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4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109434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252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59918</xdr:rowOff>
    </xdr:from>
    <xdr:to>
      <xdr:col>10</xdr:col>
      <xdr:colOff>114300</xdr:colOff>
      <xdr:row>37</xdr:row>
      <xdr:rowOff>133509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17768"/>
          <a:ext cx="889000" cy="75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160547</xdr:rowOff>
    </xdr:from>
    <xdr:to>
      <xdr:col>10</xdr:col>
      <xdr:colOff>165100</xdr:colOff>
      <xdr:row>32</xdr:row>
      <xdr:rowOff>90697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47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107224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250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80289</xdr:rowOff>
    </xdr:from>
    <xdr:to>
      <xdr:col>6</xdr:col>
      <xdr:colOff>38100</xdr:colOff>
      <xdr:row>37</xdr:row>
      <xdr:rowOff>10439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5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26966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136430</xdr:rowOff>
    </xdr:from>
    <xdr:to>
      <xdr:col>24</xdr:col>
      <xdr:colOff>114300</xdr:colOff>
      <xdr:row>33</xdr:row>
      <xdr:rowOff>66580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114857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0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167405</xdr:rowOff>
    </xdr:from>
    <xdr:to>
      <xdr:col>20</xdr:col>
      <xdr:colOff>38100</xdr:colOff>
      <xdr:row>33</xdr:row>
      <xdr:rowOff>97555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6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88682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74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7042</xdr:rowOff>
    </xdr:from>
    <xdr:to>
      <xdr:col>15</xdr:col>
      <xdr:colOff>101600</xdr:colOff>
      <xdr:row>33</xdr:row>
      <xdr:rowOff>108642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6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99769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5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9118</xdr:rowOff>
    </xdr:from>
    <xdr:to>
      <xdr:col>10</xdr:col>
      <xdr:colOff>165100</xdr:colOff>
      <xdr:row>33</xdr:row>
      <xdr:rowOff>110718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6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101845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82709</xdr:rowOff>
    </xdr:from>
    <xdr:to>
      <xdr:col>6</xdr:col>
      <xdr:colOff>38100</xdr:colOff>
      <xdr:row>38</xdr:row>
      <xdr:rowOff>12859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3986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164663</xdr:rowOff>
    </xdr:from>
    <xdr:to>
      <xdr:col>24</xdr:col>
      <xdr:colOff>63500</xdr:colOff>
      <xdr:row>57</xdr:row>
      <xdr:rowOff>86071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94413"/>
          <a:ext cx="838200" cy="26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161978</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48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86071</xdr:rowOff>
    </xdr:from>
    <xdr:to>
      <xdr:col>19</xdr:col>
      <xdr:colOff>177800</xdr:colOff>
      <xdr:row>58</xdr:row>
      <xdr:rowOff>9169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58721"/>
          <a:ext cx="889000" cy="9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123451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38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9169</xdr:rowOff>
    </xdr:from>
    <xdr:to>
      <xdr:col>15</xdr:col>
      <xdr:colOff>50800</xdr:colOff>
      <xdr:row>58</xdr:row>
      <xdr:rowOff>40076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53269"/>
          <a:ext cx="889000" cy="3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52402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8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38888</xdr:rowOff>
    </xdr:from>
    <xdr:to>
      <xdr:col>10</xdr:col>
      <xdr:colOff>114300</xdr:colOff>
      <xdr:row>58</xdr:row>
      <xdr:rowOff>40076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982988"/>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24787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4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37543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46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113863</xdr:rowOff>
    </xdr:from>
    <xdr:to>
      <xdr:col>24</xdr:col>
      <xdr:colOff>114300</xdr:colOff>
      <xdr:row>56</xdr:row>
      <xdr:rowOff>44013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4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92290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52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35271</xdr:rowOff>
    </xdr:from>
    <xdr:to>
      <xdr:col>20</xdr:col>
      <xdr:colOff>38100</xdr:colOff>
      <xdr:row>57</xdr:row>
      <xdr:rowOff>136871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0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127998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00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129819</xdr:rowOff>
    </xdr:from>
    <xdr:to>
      <xdr:col>15</xdr:col>
      <xdr:colOff>101600</xdr:colOff>
      <xdr:row>58</xdr:row>
      <xdr:rowOff>59969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51096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9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160726</xdr:rowOff>
    </xdr:from>
    <xdr:to>
      <xdr:col>10</xdr:col>
      <xdr:colOff>165100</xdr:colOff>
      <xdr:row>58</xdr:row>
      <xdr:rowOff>90876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3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82003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2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159538</xdr:rowOff>
    </xdr:from>
    <xdr:to>
      <xdr:col>6</xdr:col>
      <xdr:colOff>38100</xdr:colOff>
      <xdr:row>58</xdr:row>
      <xdr:rowOff>89688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80815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2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62738</xdr:rowOff>
    </xdr:from>
    <xdr:to>
      <xdr:col>24</xdr:col>
      <xdr:colOff>62865</xdr:colOff>
      <xdr:row>79</xdr:row>
      <xdr:rowOff>73406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64238"/>
          <a:ext cx="1270" cy="15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77233</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73406</xdr:rowOff>
    </xdr:from>
    <xdr:to>
      <xdr:col>24</xdr:col>
      <xdr:colOff>152400</xdr:colOff>
      <xdr:row>79</xdr:row>
      <xdr:rowOff>73406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1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9415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62738</xdr:rowOff>
    </xdr:from>
    <xdr:to>
      <xdr:col>24</xdr:col>
      <xdr:colOff>152400</xdr:colOff>
      <xdr:row>70</xdr:row>
      <xdr:rowOff>62738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42818</xdr:rowOff>
    </xdr:from>
    <xdr:to>
      <xdr:col>24</xdr:col>
      <xdr:colOff>63500</xdr:colOff>
      <xdr:row>79</xdr:row>
      <xdr:rowOff>61759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87368"/>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106987</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96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84110</xdr:rowOff>
    </xdr:from>
    <xdr:to>
      <xdr:col>24</xdr:col>
      <xdr:colOff>114300</xdr:colOff>
      <xdr:row>77</xdr:row>
      <xdr:rowOff>14260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61759</xdr:rowOff>
    </xdr:from>
    <xdr:to>
      <xdr:col>19</xdr:col>
      <xdr:colOff>177800</xdr:colOff>
      <xdr:row>79</xdr:row>
      <xdr:rowOff>69814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606309"/>
          <a:ext cx="889000" cy="8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76725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69814</xdr:rowOff>
    </xdr:from>
    <xdr:to>
      <xdr:col>15</xdr:col>
      <xdr:colOff>50800</xdr:colOff>
      <xdr:row>79</xdr:row>
      <xdr:rowOff>102907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614364"/>
          <a:ext cx="889000" cy="3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117856</xdr:rowOff>
    </xdr:from>
    <xdr:to>
      <xdr:col>15</xdr:col>
      <xdr:colOff>101600</xdr:colOff>
      <xdr:row>77</xdr:row>
      <xdr:rowOff>48006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64533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97137</xdr:rowOff>
    </xdr:from>
    <xdr:to>
      <xdr:col>10</xdr:col>
      <xdr:colOff>114300</xdr:colOff>
      <xdr:row>79</xdr:row>
      <xdr:rowOff>102907</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641687"/>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158242</xdr:rowOff>
    </xdr:from>
    <xdr:to>
      <xdr:col>10</xdr:col>
      <xdr:colOff>165100</xdr:colOff>
      <xdr:row>77</xdr:row>
      <xdr:rowOff>88392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104919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16619</xdr:rowOff>
    </xdr:from>
    <xdr:to>
      <xdr:col>6</xdr:col>
      <xdr:colOff>38100</xdr:colOff>
      <xdr:row>77</xdr:row>
      <xdr:rowOff>118219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134746</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163468</xdr:rowOff>
    </xdr:from>
    <xdr:to>
      <xdr:col>24</xdr:col>
      <xdr:colOff>114300</xdr:colOff>
      <xdr:row>79</xdr:row>
      <xdr:rowOff>93618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3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78395</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5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10959</xdr:rowOff>
    </xdr:from>
    <xdr:to>
      <xdr:col>20</xdr:col>
      <xdr:colOff>38100</xdr:colOff>
      <xdr:row>79</xdr:row>
      <xdr:rowOff>112559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5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103686</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4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19014</xdr:rowOff>
    </xdr:from>
    <xdr:to>
      <xdr:col>15</xdr:col>
      <xdr:colOff>101600</xdr:colOff>
      <xdr:row>79</xdr:row>
      <xdr:rowOff>120614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111741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52107</xdr:rowOff>
    </xdr:from>
    <xdr:to>
      <xdr:col>10</xdr:col>
      <xdr:colOff>165100</xdr:colOff>
      <xdr:row>79</xdr:row>
      <xdr:rowOff>153707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9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144834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8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46337</xdr:rowOff>
    </xdr:from>
    <xdr:to>
      <xdr:col>6</xdr:col>
      <xdr:colOff>38100</xdr:colOff>
      <xdr:row>79</xdr:row>
      <xdr:rowOff>147937</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9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139064</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8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15367</xdr:rowOff>
    </xdr:from>
    <xdr:to>
      <xdr:col>24</xdr:col>
      <xdr:colOff>63500</xdr:colOff>
      <xdr:row>96</xdr:row>
      <xdr:rowOff>87364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474567"/>
          <a:ext cx="838200" cy="7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17315</xdr:rowOff>
    </xdr:from>
    <xdr:ext cx="599010"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33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87364</xdr:rowOff>
    </xdr:from>
    <xdr:to>
      <xdr:col>19</xdr:col>
      <xdr:colOff>177800</xdr:colOff>
      <xdr:row>96</xdr:row>
      <xdr:rowOff>161582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46564"/>
          <a:ext cx="889000" cy="7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7383</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12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161582</xdr:rowOff>
    </xdr:from>
    <xdr:to>
      <xdr:col>15</xdr:col>
      <xdr:colOff>50800</xdr:colOff>
      <xdr:row>97</xdr:row>
      <xdr:rowOff>18681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620782"/>
          <a:ext cx="889000" cy="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81348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08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18681</xdr:rowOff>
    </xdr:from>
    <xdr:to>
      <xdr:col>10</xdr:col>
      <xdr:colOff>114300</xdr:colOff>
      <xdr:row>97</xdr:row>
      <xdr:rowOff>51181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649331"/>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101655</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19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133938</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30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136017</xdr:rowOff>
    </xdr:from>
    <xdr:to>
      <xdr:col>24</xdr:col>
      <xdr:colOff>114300</xdr:colOff>
      <xdr:row>96</xdr:row>
      <xdr:rowOff>66167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4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114444</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40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36564</xdr:rowOff>
    </xdr:from>
    <xdr:to>
      <xdr:col>20</xdr:col>
      <xdr:colOff>38100</xdr:colOff>
      <xdr:row>96</xdr:row>
      <xdr:rowOff>138164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4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129291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658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110782</xdr:rowOff>
    </xdr:from>
    <xdr:to>
      <xdr:col>15</xdr:col>
      <xdr:colOff>101600</xdr:colOff>
      <xdr:row>97</xdr:row>
      <xdr:rowOff>40932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56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32059</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666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139331</xdr:rowOff>
    </xdr:from>
    <xdr:to>
      <xdr:col>10</xdr:col>
      <xdr:colOff>165100</xdr:colOff>
      <xdr:row>97</xdr:row>
      <xdr:rowOff>69481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9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60608</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6691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381</xdr:rowOff>
    </xdr:from>
    <xdr:to>
      <xdr:col>6</xdr:col>
      <xdr:colOff>38100</xdr:colOff>
      <xdr:row>97</xdr:row>
      <xdr:rowOff>101981</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63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93108</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672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58014</xdr:rowOff>
    </xdr:from>
    <xdr:to>
      <xdr:col>54</xdr:col>
      <xdr:colOff>189865</xdr:colOff>
      <xdr:row>33</xdr:row>
      <xdr:rowOff>129794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72964"/>
          <a:ext cx="1270" cy="414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133621</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579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129794</xdr:rowOff>
    </xdr:from>
    <xdr:to>
      <xdr:col>55</xdr:col>
      <xdr:colOff>88900</xdr:colOff>
      <xdr:row>33</xdr:row>
      <xdr:rowOff>129794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4691</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4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58014</xdr:rowOff>
    </xdr:from>
    <xdr:to>
      <xdr:col>55</xdr:col>
      <xdr:colOff>88900</xdr:colOff>
      <xdr:row>31</xdr:row>
      <xdr:rowOff>58014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7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73014</xdr:rowOff>
    </xdr:from>
    <xdr:to>
      <xdr:col>55</xdr:col>
      <xdr:colOff>0</xdr:colOff>
      <xdr:row>39</xdr:row>
      <xdr:rowOff>9834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559414"/>
          <a:ext cx="838200" cy="113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6552</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49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28125</xdr:rowOff>
    </xdr:from>
    <xdr:to>
      <xdr:col>55</xdr:col>
      <xdr:colOff>50800</xdr:colOff>
      <xdr:row>32</xdr:row>
      <xdr:rowOff>129725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5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9834</xdr:rowOff>
    </xdr:from>
    <xdr:to>
      <xdr:col>50</xdr:col>
      <xdr:colOff>114300</xdr:colOff>
      <xdr:row>39</xdr:row>
      <xdr:rowOff>13654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696384"/>
          <a:ext cx="889000" cy="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156076</xdr:rowOff>
    </xdr:from>
    <xdr:to>
      <xdr:col>50</xdr:col>
      <xdr:colOff>165100</xdr:colOff>
      <xdr:row>39</xdr:row>
      <xdr:rowOff>86226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77353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7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13654</xdr:rowOff>
    </xdr:from>
    <xdr:to>
      <xdr:col>45</xdr:col>
      <xdr:colOff>177800</xdr:colOff>
      <xdr:row>39</xdr:row>
      <xdr:rowOff>15102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700204"/>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161170</xdr:rowOff>
    </xdr:from>
    <xdr:to>
      <xdr:col>46</xdr:col>
      <xdr:colOff>38100</xdr:colOff>
      <xdr:row>39</xdr:row>
      <xdr:rowOff>91320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7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82447</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7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12968</xdr:rowOff>
    </xdr:from>
    <xdr:to>
      <xdr:col>41</xdr:col>
      <xdr:colOff>50800</xdr:colOff>
      <xdr:row>39</xdr:row>
      <xdr:rowOff>15102</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699518"/>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165415</xdr:rowOff>
    </xdr:from>
    <xdr:to>
      <xdr:col>41</xdr:col>
      <xdr:colOff>101600</xdr:colOff>
      <xdr:row>39</xdr:row>
      <xdr:rowOff>95565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86692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77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162020</xdr:rowOff>
    </xdr:from>
    <xdr:to>
      <xdr:col>36</xdr:col>
      <xdr:colOff>165100</xdr:colOff>
      <xdr:row>39</xdr:row>
      <xdr:rowOff>92170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83297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7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22214</xdr:rowOff>
    </xdr:from>
    <xdr:to>
      <xdr:col>55</xdr:col>
      <xdr:colOff>50800</xdr:colOff>
      <xdr:row>32</xdr:row>
      <xdr:rowOff>123814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50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45091</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36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130484</xdr:rowOff>
    </xdr:from>
    <xdr:to>
      <xdr:col>50</xdr:col>
      <xdr:colOff>165100</xdr:colOff>
      <xdr:row>39</xdr:row>
      <xdr:rowOff>60634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6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77161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42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134304</xdr:rowOff>
    </xdr:from>
    <xdr:to>
      <xdr:col>46</xdr:col>
      <xdr:colOff>38100</xdr:colOff>
      <xdr:row>39</xdr:row>
      <xdr:rowOff>64454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6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80981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2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135752</xdr:rowOff>
    </xdr:from>
    <xdr:to>
      <xdr:col>41</xdr:col>
      <xdr:colOff>101600</xdr:colOff>
      <xdr:row>39</xdr:row>
      <xdr:rowOff>65902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65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82429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133618</xdr:rowOff>
    </xdr:from>
    <xdr:to>
      <xdr:col>36</xdr:col>
      <xdr:colOff>165100</xdr:colOff>
      <xdr:row>39</xdr:row>
      <xdr:rowOff>63768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80296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2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62433</xdr:rowOff>
    </xdr:from>
    <xdr:to>
      <xdr:col>54</xdr:col>
      <xdr:colOff>189865</xdr:colOff>
      <xdr:row>59</xdr:row>
      <xdr:rowOff>114587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634933"/>
          <a:ext cx="1270" cy="1595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118414</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23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114587</xdr:rowOff>
    </xdr:from>
    <xdr:to>
      <xdr:col>55</xdr:col>
      <xdr:colOff>88900</xdr:colOff>
      <xdr:row>59</xdr:row>
      <xdr:rowOff>114587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23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9110</xdr:rowOff>
    </xdr:from>
    <xdr:ext cx="534377"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1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62433</xdr:rowOff>
    </xdr:from>
    <xdr:to>
      <xdr:col>55</xdr:col>
      <xdr:colOff>88900</xdr:colOff>
      <xdr:row>50</xdr:row>
      <xdr:rowOff>62433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63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61225</xdr:rowOff>
    </xdr:from>
    <xdr:to>
      <xdr:col>55</xdr:col>
      <xdr:colOff>0</xdr:colOff>
      <xdr:row>53</xdr:row>
      <xdr:rowOff>118342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9148075"/>
          <a:ext cx="838200" cy="5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115790</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202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137363</xdr:rowOff>
    </xdr:from>
    <xdr:to>
      <xdr:col>55</xdr:col>
      <xdr:colOff>50800</xdr:colOff>
      <xdr:row>54</xdr:row>
      <xdr:rowOff>67513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2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56424</xdr:rowOff>
    </xdr:from>
    <xdr:to>
      <xdr:col>50</xdr:col>
      <xdr:colOff>114300</xdr:colOff>
      <xdr:row>53</xdr:row>
      <xdr:rowOff>61225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8750300" y="9143274"/>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19275</xdr:rowOff>
    </xdr:from>
    <xdr:to>
      <xdr:col>50</xdr:col>
      <xdr:colOff>165100</xdr:colOff>
      <xdr:row>54</xdr:row>
      <xdr:rowOff>120875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27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112002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37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56424</xdr:rowOff>
    </xdr:from>
    <xdr:to>
      <xdr:col>45</xdr:col>
      <xdr:colOff>177800</xdr:colOff>
      <xdr:row>54</xdr:row>
      <xdr:rowOff>166904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9143274"/>
          <a:ext cx="889000" cy="28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90696</xdr:rowOff>
    </xdr:from>
    <xdr:to>
      <xdr:col>46</xdr:col>
      <xdr:colOff>38100</xdr:colOff>
      <xdr:row>55</xdr:row>
      <xdr:rowOff>20846</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11973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44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35916</xdr:rowOff>
    </xdr:from>
    <xdr:to>
      <xdr:col>41</xdr:col>
      <xdr:colOff>50800</xdr:colOff>
      <xdr:row>54</xdr:row>
      <xdr:rowOff>166904</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a:off x="6972300" y="9294216"/>
          <a:ext cx="889000" cy="1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157578</xdr:rowOff>
    </xdr:from>
    <xdr:to>
      <xdr:col>41</xdr:col>
      <xdr:colOff>101600</xdr:colOff>
      <xdr:row>55</xdr:row>
      <xdr:rowOff>87728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78855</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25741</xdr:rowOff>
    </xdr:from>
    <xdr:to>
      <xdr:col>36</xdr:col>
      <xdr:colOff>165100</xdr:colOff>
      <xdr:row>55</xdr:row>
      <xdr:rowOff>127341</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118468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67542</xdr:rowOff>
    </xdr:from>
    <xdr:to>
      <xdr:col>55</xdr:col>
      <xdr:colOff>50800</xdr:colOff>
      <xdr:row>53</xdr:row>
      <xdr:rowOff>169142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15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90419</xdr:rowOff>
    </xdr:from>
    <xdr:ext cx="534377"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00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10425</xdr:rowOff>
    </xdr:from>
    <xdr:to>
      <xdr:col>50</xdr:col>
      <xdr:colOff>165100</xdr:colOff>
      <xdr:row>53</xdr:row>
      <xdr:rowOff>112025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09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128552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72111" y="887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5624</xdr:rowOff>
    </xdr:from>
    <xdr:to>
      <xdr:col>46</xdr:col>
      <xdr:colOff>38100</xdr:colOff>
      <xdr:row>53</xdr:row>
      <xdr:rowOff>107224</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0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123751</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83111" y="88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116104</xdr:rowOff>
    </xdr:from>
    <xdr:to>
      <xdr:col>41</xdr:col>
      <xdr:colOff>101600</xdr:colOff>
      <xdr:row>55</xdr:row>
      <xdr:rowOff>46254</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37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62781</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94111" y="914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156566</xdr:rowOff>
    </xdr:from>
    <xdr:to>
      <xdr:col>36</xdr:col>
      <xdr:colOff>165100</xdr:colOff>
      <xdr:row>54</xdr:row>
      <xdr:rowOff>86716</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24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103243</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705111" y="90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77978</xdr:rowOff>
    </xdr:from>
    <xdr:to>
      <xdr:col>55</xdr:col>
      <xdr:colOff>0</xdr:colOff>
      <xdr:row>72</xdr:row>
      <xdr:rowOff>126533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2079478"/>
          <a:ext cx="838200" cy="39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20464</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2707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77978</xdr:rowOff>
    </xdr:from>
    <xdr:to>
      <xdr:col>50</xdr:col>
      <xdr:colOff>114300</xdr:colOff>
      <xdr:row>71</xdr:row>
      <xdr:rowOff>5512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2079478"/>
          <a:ext cx="889000" cy="9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77294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76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5512</xdr:rowOff>
    </xdr:from>
    <xdr:to>
      <xdr:col>45</xdr:col>
      <xdr:colOff>177800</xdr:colOff>
      <xdr:row>72</xdr:row>
      <xdr:rowOff>67371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2178462"/>
          <a:ext cx="889000" cy="23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31025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145415</xdr:rowOff>
    </xdr:from>
    <xdr:to>
      <xdr:col>41</xdr:col>
      <xdr:colOff>50800</xdr:colOff>
      <xdr:row>72</xdr:row>
      <xdr:rowOff>67371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318365"/>
          <a:ext cx="889000" cy="9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87672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7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153921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8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75733</xdr:rowOff>
    </xdr:from>
    <xdr:to>
      <xdr:col>55</xdr:col>
      <xdr:colOff>50800</xdr:colOff>
      <xdr:row>73</xdr:row>
      <xdr:rowOff>5883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42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98610</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27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27178</xdr:rowOff>
    </xdr:from>
    <xdr:to>
      <xdr:col>50</xdr:col>
      <xdr:colOff>165100</xdr:colOff>
      <xdr:row>70</xdr:row>
      <xdr:rowOff>128778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02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145305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180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126162</xdr:rowOff>
    </xdr:from>
    <xdr:to>
      <xdr:col>46</xdr:col>
      <xdr:colOff>38100</xdr:colOff>
      <xdr:row>71</xdr:row>
      <xdr:rowOff>56312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212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72839</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190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16571</xdr:rowOff>
    </xdr:from>
    <xdr:to>
      <xdr:col>41</xdr:col>
      <xdr:colOff>101600</xdr:colOff>
      <xdr:row>72</xdr:row>
      <xdr:rowOff>118171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36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134698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13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94615</xdr:rowOff>
    </xdr:from>
    <xdr:to>
      <xdr:col>36</xdr:col>
      <xdr:colOff>165100</xdr:colOff>
      <xdr:row>72</xdr:row>
      <xdr:rowOff>24765</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26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41292</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0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63348</xdr:rowOff>
    </xdr:from>
    <xdr:to>
      <xdr:col>54</xdr:col>
      <xdr:colOff>189865</xdr:colOff>
      <xdr:row>98</xdr:row>
      <xdr:rowOff>3759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93848"/>
          <a:ext cx="1270" cy="1312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7586</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0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3759</xdr:rowOff>
    </xdr:from>
    <xdr:to>
      <xdr:col>55</xdr:col>
      <xdr:colOff>88900</xdr:colOff>
      <xdr:row>98</xdr:row>
      <xdr:rowOff>3759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05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10025</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63348</xdr:rowOff>
    </xdr:from>
    <xdr:to>
      <xdr:col>55</xdr:col>
      <xdr:colOff>88900</xdr:colOff>
      <xdr:row>90</xdr:row>
      <xdr:rowOff>63348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93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19608</xdr:rowOff>
    </xdr:from>
    <xdr:to>
      <xdr:col>55</xdr:col>
      <xdr:colOff>0</xdr:colOff>
      <xdr:row>98</xdr:row>
      <xdr:rowOff>83617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650258"/>
          <a:ext cx="838200" cy="23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92079</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036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69202</xdr:rowOff>
    </xdr:from>
    <xdr:to>
      <xdr:col>55</xdr:col>
      <xdr:colOff>50800</xdr:colOff>
      <xdr:row>94</xdr:row>
      <xdr:rowOff>170802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165760</xdr:rowOff>
    </xdr:from>
    <xdr:to>
      <xdr:col>50</xdr:col>
      <xdr:colOff>114300</xdr:colOff>
      <xdr:row>98</xdr:row>
      <xdr:rowOff>83617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796410"/>
          <a:ext cx="889000" cy="8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156414</xdr:rowOff>
    </xdr:from>
    <xdr:to>
      <xdr:col>50</xdr:col>
      <xdr:colOff>165100</xdr:colOff>
      <xdr:row>95</xdr:row>
      <xdr:rowOff>86564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103091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04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165760</xdr:rowOff>
    </xdr:from>
    <xdr:to>
      <xdr:col>45</xdr:col>
      <xdr:colOff>177800</xdr:colOff>
      <xdr:row>98</xdr:row>
      <xdr:rowOff>17399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796410"/>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99110</xdr:rowOff>
    </xdr:from>
    <xdr:to>
      <xdr:col>46</xdr:col>
      <xdr:colOff>38100</xdr:colOff>
      <xdr:row>96</xdr:row>
      <xdr:rowOff>29260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45787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17399</xdr:rowOff>
    </xdr:from>
    <xdr:to>
      <xdr:col>41</xdr:col>
      <xdr:colOff>50800</xdr:colOff>
      <xdr:row>98</xdr:row>
      <xdr:rowOff>24295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819499"/>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166167</xdr:rowOff>
    </xdr:from>
    <xdr:to>
      <xdr:col>41</xdr:col>
      <xdr:colOff>101600</xdr:colOff>
      <xdr:row>96</xdr:row>
      <xdr:rowOff>96317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112844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27673</xdr:rowOff>
    </xdr:from>
    <xdr:to>
      <xdr:col>36</xdr:col>
      <xdr:colOff>165100</xdr:colOff>
      <xdr:row>96</xdr:row>
      <xdr:rowOff>129273</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145800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140258</xdr:rowOff>
    </xdr:from>
    <xdr:to>
      <xdr:col>55</xdr:col>
      <xdr:colOff>50800</xdr:colOff>
      <xdr:row>97</xdr:row>
      <xdr:rowOff>70408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118685</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5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32817</xdr:rowOff>
    </xdr:from>
    <xdr:to>
      <xdr:col>50</xdr:col>
      <xdr:colOff>165100</xdr:colOff>
      <xdr:row>98</xdr:row>
      <xdr:rowOff>134417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83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125544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92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114960</xdr:rowOff>
    </xdr:from>
    <xdr:to>
      <xdr:col>46</xdr:col>
      <xdr:colOff>38100</xdr:colOff>
      <xdr:row>98</xdr:row>
      <xdr:rowOff>45110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7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36237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8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138049</xdr:rowOff>
    </xdr:from>
    <xdr:to>
      <xdr:col>41</xdr:col>
      <xdr:colOff>101600</xdr:colOff>
      <xdr:row>98</xdr:row>
      <xdr:rowOff>68199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59326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86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144945</xdr:rowOff>
    </xdr:from>
    <xdr:to>
      <xdr:col>36</xdr:col>
      <xdr:colOff>165100</xdr:colOff>
      <xdr:row>98</xdr:row>
      <xdr:rowOff>75095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66222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6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145986</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661086"/>
          <a:ext cx="838200" cy="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103967</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27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136732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13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7383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17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129112</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95186</xdr:rowOff>
    </xdr:from>
    <xdr:to>
      <xdr:col>85</xdr:col>
      <xdr:colOff>177800</xdr:colOff>
      <xdr:row>39</xdr:row>
      <xdr:rowOff>25336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10113</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25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31311</xdr:rowOff>
    </xdr:from>
    <xdr:to>
      <xdr:col>85</xdr:col>
      <xdr:colOff>127000</xdr:colOff>
      <xdr:row>75</xdr:row>
      <xdr:rowOff>32552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5481300" y="12890061"/>
          <a:ext cx="8382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95187</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611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31311</xdr:rowOff>
    </xdr:from>
    <xdr:to>
      <xdr:col>81</xdr:col>
      <xdr:colOff>50800</xdr:colOff>
      <xdr:row>75</xdr:row>
      <xdr:rowOff>91694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890061"/>
          <a:ext cx="889000" cy="6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138610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91694</xdr:rowOff>
    </xdr:from>
    <xdr:to>
      <xdr:col>76</xdr:col>
      <xdr:colOff>114300</xdr:colOff>
      <xdr:row>75</xdr:row>
      <xdr:rowOff>161189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2950444"/>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90637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54791</xdr:rowOff>
    </xdr:from>
    <xdr:to>
      <xdr:col>71</xdr:col>
      <xdr:colOff>177800</xdr:colOff>
      <xdr:row>75</xdr:row>
      <xdr:rowOff>161189</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913541"/>
          <a:ext cx="889000" cy="10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109448</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4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88449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4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153202</xdr:rowOff>
    </xdr:from>
    <xdr:to>
      <xdr:col>85</xdr:col>
      <xdr:colOff>177800</xdr:colOff>
      <xdr:row>75</xdr:row>
      <xdr:rowOff>83352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8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131629</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818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151961</xdr:rowOff>
    </xdr:from>
    <xdr:to>
      <xdr:col>81</xdr:col>
      <xdr:colOff>101600</xdr:colOff>
      <xdr:row>75</xdr:row>
      <xdr:rowOff>82111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83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73238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93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40894</xdr:rowOff>
    </xdr:from>
    <xdr:to>
      <xdr:col>76</xdr:col>
      <xdr:colOff>165100</xdr:colOff>
      <xdr:row>75</xdr:row>
      <xdr:rowOff>142494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89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133621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99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110389</xdr:rowOff>
    </xdr:from>
    <xdr:to>
      <xdr:col>72</xdr:col>
      <xdr:colOff>38100</xdr:colOff>
      <xdr:row>76</xdr:row>
      <xdr:rowOff>40539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9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31666</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06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3991</xdr:rowOff>
    </xdr:from>
    <xdr:to>
      <xdr:col>67</xdr:col>
      <xdr:colOff>101600</xdr:colOff>
      <xdr:row>75</xdr:row>
      <xdr:rowOff>105591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86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96718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9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85598</xdr:rowOff>
    </xdr:from>
    <xdr:to>
      <xdr:col>85</xdr:col>
      <xdr:colOff>126364</xdr:colOff>
      <xdr:row>98</xdr:row>
      <xdr:rowOff>169290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687548"/>
          <a:ext cx="1269" cy="12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1667</xdr:rowOff>
    </xdr:from>
    <xdr:ext cx="378565"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7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169290</xdr:rowOff>
    </xdr:from>
    <xdr:to>
      <xdr:col>86</xdr:col>
      <xdr:colOff>25400</xdr:colOff>
      <xdr:row>98</xdr:row>
      <xdr:rowOff>169290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7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32275</xdr:rowOff>
    </xdr:from>
    <xdr:ext cx="534377"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4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85598</xdr:rowOff>
    </xdr:from>
    <xdr:to>
      <xdr:col>86</xdr:col>
      <xdr:colOff>25400</xdr:colOff>
      <xdr:row>91</xdr:row>
      <xdr:rowOff>85598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68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168911</xdr:rowOff>
    </xdr:from>
    <xdr:to>
      <xdr:col>85</xdr:col>
      <xdr:colOff>127000</xdr:colOff>
      <xdr:row>97</xdr:row>
      <xdr:rowOff>83820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5481300" y="16628111"/>
          <a:ext cx="838200" cy="8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28084</xdr:rowOff>
    </xdr:from>
    <xdr:ext cx="469744"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3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5207</xdr:rowOff>
    </xdr:from>
    <xdr:to>
      <xdr:col>85</xdr:col>
      <xdr:colOff>177800</xdr:colOff>
      <xdr:row>96</xdr:row>
      <xdr:rowOff>106807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4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122428</xdr:rowOff>
    </xdr:from>
    <xdr:to>
      <xdr:col>81</xdr:col>
      <xdr:colOff>50800</xdr:colOff>
      <xdr:row>97</xdr:row>
      <xdr:rowOff>83820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4592300" y="16410178"/>
          <a:ext cx="889000" cy="30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26924</xdr:rowOff>
    </xdr:from>
    <xdr:to>
      <xdr:col>81</xdr:col>
      <xdr:colOff>101600</xdr:colOff>
      <xdr:row>95</xdr:row>
      <xdr:rowOff>128524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3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145051</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08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23113</xdr:rowOff>
    </xdr:from>
    <xdr:to>
      <xdr:col>76</xdr:col>
      <xdr:colOff>114300</xdr:colOff>
      <xdr:row>95</xdr:row>
      <xdr:rowOff>122428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3703300" y="16310863"/>
          <a:ext cx="889000" cy="9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124840</xdr:rowOff>
    </xdr:from>
    <xdr:to>
      <xdr:col>76</xdr:col>
      <xdr:colOff>165100</xdr:colOff>
      <xdr:row>96</xdr:row>
      <xdr:rowOff>54990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46117</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57428" y="1650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23113</xdr:rowOff>
    </xdr:from>
    <xdr:to>
      <xdr:col>71</xdr:col>
      <xdr:colOff>177800</xdr:colOff>
      <xdr:row>97</xdr:row>
      <xdr:rowOff>74549</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310863"/>
          <a:ext cx="889000" cy="39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119762</xdr:rowOff>
    </xdr:from>
    <xdr:to>
      <xdr:col>72</xdr:col>
      <xdr:colOff>38100</xdr:colOff>
      <xdr:row>95</xdr:row>
      <xdr:rowOff>49912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66439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5842</xdr:rowOff>
    </xdr:from>
    <xdr:to>
      <xdr:col>67</xdr:col>
      <xdr:colOff>101600</xdr:colOff>
      <xdr:row>96</xdr:row>
      <xdr:rowOff>107442</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123969</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118111</xdr:rowOff>
    </xdr:from>
    <xdr:to>
      <xdr:col>85</xdr:col>
      <xdr:colOff>177800</xdr:colOff>
      <xdr:row>97</xdr:row>
      <xdr:rowOff>48261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57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96538</xdr:rowOff>
    </xdr:from>
    <xdr:ext cx="469744"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33020</xdr:rowOff>
    </xdr:from>
    <xdr:to>
      <xdr:col>81</xdr:col>
      <xdr:colOff>101600</xdr:colOff>
      <xdr:row>97</xdr:row>
      <xdr:rowOff>134620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125747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46428" y="1675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71628</xdr:rowOff>
    </xdr:from>
    <xdr:to>
      <xdr:col>76</xdr:col>
      <xdr:colOff>165100</xdr:colOff>
      <xdr:row>96</xdr:row>
      <xdr:rowOff>1778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3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18305</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57428" y="1613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143763</xdr:rowOff>
    </xdr:from>
    <xdr:to>
      <xdr:col>72</xdr:col>
      <xdr:colOff>38100</xdr:colOff>
      <xdr:row>95</xdr:row>
      <xdr:rowOff>73913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26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65040</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68428" y="1635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23749</xdr:rowOff>
    </xdr:from>
    <xdr:to>
      <xdr:col>67</xdr:col>
      <xdr:colOff>101600</xdr:colOff>
      <xdr:row>97</xdr:row>
      <xdr:rowOff>125349</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6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116476</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79428" y="1674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144653</xdr:rowOff>
    </xdr:from>
    <xdr:to>
      <xdr:col>116</xdr:col>
      <xdr:colOff>63500</xdr:colOff>
      <xdr:row>35</xdr:row>
      <xdr:rowOff>147320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1323300" y="5802503"/>
          <a:ext cx="838200" cy="34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170451</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5828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147574</xdr:rowOff>
    </xdr:from>
    <xdr:to>
      <xdr:col>116</xdr:col>
      <xdr:colOff>114300</xdr:colOff>
      <xdr:row>35</xdr:row>
      <xdr:rowOff>77724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144653</xdr:rowOff>
    </xdr:from>
    <xdr:to>
      <xdr:col>111</xdr:col>
      <xdr:colOff>177800</xdr:colOff>
      <xdr:row>34</xdr:row>
      <xdr:rowOff>69215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0434300" y="5802503"/>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80899</xdr:rowOff>
    </xdr:from>
    <xdr:to>
      <xdr:col>112</xdr:col>
      <xdr:colOff>38100</xdr:colOff>
      <xdr:row>35</xdr:row>
      <xdr:rowOff>11049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2176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00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12446</xdr:rowOff>
    </xdr:from>
    <xdr:to>
      <xdr:col>107</xdr:col>
      <xdr:colOff>50800</xdr:colOff>
      <xdr:row>34</xdr:row>
      <xdr:rowOff>69215</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5841746"/>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80518</xdr:rowOff>
    </xdr:from>
    <xdr:to>
      <xdr:col>107</xdr:col>
      <xdr:colOff>101600</xdr:colOff>
      <xdr:row>35</xdr:row>
      <xdr:rowOff>10668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1795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0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41402</xdr:rowOff>
    </xdr:from>
    <xdr:to>
      <xdr:col>102</xdr:col>
      <xdr:colOff>114300</xdr:colOff>
      <xdr:row>34</xdr:row>
      <xdr:rowOff>12446</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5356352"/>
          <a:ext cx="889000" cy="48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1651</xdr:rowOff>
    </xdr:from>
    <xdr:to>
      <xdr:col>102</xdr:col>
      <xdr:colOff>165100</xdr:colOff>
      <xdr:row>34</xdr:row>
      <xdr:rowOff>103251</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94378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592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104902</xdr:rowOff>
    </xdr:from>
    <xdr:to>
      <xdr:col>98</xdr:col>
      <xdr:colOff>38100</xdr:colOff>
      <xdr:row>34</xdr:row>
      <xdr:rowOff>35052</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57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26179</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58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96520</xdr:rowOff>
    </xdr:from>
    <xdr:to>
      <xdr:col>116</xdr:col>
      <xdr:colOff>114300</xdr:colOff>
      <xdr:row>36</xdr:row>
      <xdr:rowOff>26670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74947</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93853</xdr:rowOff>
    </xdr:from>
    <xdr:to>
      <xdr:col>112</xdr:col>
      <xdr:colOff>38100</xdr:colOff>
      <xdr:row>34</xdr:row>
      <xdr:rowOff>24003</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575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40530</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088428" y="552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18415</xdr:rowOff>
    </xdr:from>
    <xdr:to>
      <xdr:col>107</xdr:col>
      <xdr:colOff>101600</xdr:colOff>
      <xdr:row>34</xdr:row>
      <xdr:rowOff>120015</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584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136542</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199428" y="562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133096</xdr:rowOff>
    </xdr:from>
    <xdr:to>
      <xdr:col>102</xdr:col>
      <xdr:colOff>165100</xdr:colOff>
      <xdr:row>34</xdr:row>
      <xdr:rowOff>63246</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57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79773</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10428" y="556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162052</xdr:rowOff>
    </xdr:from>
    <xdr:to>
      <xdr:col>98</xdr:col>
      <xdr:colOff>38100</xdr:colOff>
      <xdr:row>31</xdr:row>
      <xdr:rowOff>92202</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530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108729</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508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138192</xdr:rowOff>
    </xdr:from>
    <xdr:to>
      <xdr:col>116</xdr:col>
      <xdr:colOff>63500</xdr:colOff>
      <xdr:row>58</xdr:row>
      <xdr:rowOff>130579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1323300" y="9739392"/>
          <a:ext cx="838200" cy="33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18391</xdr:rowOff>
    </xdr:from>
    <xdr:ext cx="534377"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91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130579</xdr:rowOff>
    </xdr:from>
    <xdr:to>
      <xdr:col>111</xdr:col>
      <xdr:colOff>177800</xdr:colOff>
      <xdr:row>58</xdr:row>
      <xdr:rowOff>133566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20434300" y="10074679"/>
          <a:ext cx="8890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128000</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56111" y="972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125664</xdr:rowOff>
    </xdr:from>
    <xdr:to>
      <xdr:col>107</xdr:col>
      <xdr:colOff>50800</xdr:colOff>
      <xdr:row>58</xdr:row>
      <xdr:rowOff>133566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069764"/>
          <a:ext cx="889000" cy="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124015</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67111" y="97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125664</xdr:rowOff>
    </xdr:from>
    <xdr:to>
      <xdr:col>102</xdr:col>
      <xdr:colOff>114300</xdr:colOff>
      <xdr:row>58</xdr:row>
      <xdr:rowOff>127607</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18656300" y="10069764"/>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107098</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70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97223</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6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87392</xdr:rowOff>
    </xdr:from>
    <xdr:to>
      <xdr:col>116</xdr:col>
      <xdr:colOff>114300</xdr:colOff>
      <xdr:row>57</xdr:row>
      <xdr:rowOff>17542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968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110269</xdr:rowOff>
    </xdr:from>
    <xdr:ext cx="534377"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954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79779</xdr:rowOff>
    </xdr:from>
    <xdr:to>
      <xdr:col>112</xdr:col>
      <xdr:colOff>38100</xdr:colOff>
      <xdr:row>59</xdr:row>
      <xdr:rowOff>9929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02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59</xdr:row>
      <xdr:rowOff>1056</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056111" y="1011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82766</xdr:rowOff>
    </xdr:from>
    <xdr:to>
      <xdr:col>107</xdr:col>
      <xdr:colOff>101600</xdr:colOff>
      <xdr:row>59</xdr:row>
      <xdr:rowOff>12916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02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59</xdr:row>
      <xdr:rowOff>4043</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67111" y="1011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74864</xdr:rowOff>
    </xdr:from>
    <xdr:to>
      <xdr:col>102</xdr:col>
      <xdr:colOff>165100</xdr:colOff>
      <xdr:row>59</xdr:row>
      <xdr:rowOff>5014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01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167591</xdr:rowOff>
    </xdr:from>
    <xdr:ext cx="534377"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278111" y="1011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76807</xdr:rowOff>
    </xdr:from>
    <xdr:to>
      <xdr:col>98</xdr:col>
      <xdr:colOff>38100</xdr:colOff>
      <xdr:row>59</xdr:row>
      <xdr:rowOff>6957</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02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169534</xdr:rowOff>
    </xdr:from>
    <xdr:ext cx="534377"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389111" y="1011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144866</xdr:rowOff>
    </xdr:from>
    <xdr:to>
      <xdr:col>116</xdr:col>
      <xdr:colOff>63500</xdr:colOff>
      <xdr:row>75</xdr:row>
      <xdr:rowOff>155702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3003616"/>
          <a:ext cx="8382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64960</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58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116017</xdr:rowOff>
    </xdr:from>
    <xdr:to>
      <xdr:col>111</xdr:col>
      <xdr:colOff>177800</xdr:colOff>
      <xdr:row>75</xdr:row>
      <xdr:rowOff>144866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974767"/>
          <a:ext cx="8890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151568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4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108107</xdr:rowOff>
    </xdr:from>
    <xdr:to>
      <xdr:col>107</xdr:col>
      <xdr:colOff>50800</xdr:colOff>
      <xdr:row>75</xdr:row>
      <xdr:rowOff>116017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9545300" y="12966857"/>
          <a:ext cx="889000" cy="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31965</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5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108107</xdr:rowOff>
    </xdr:from>
    <xdr:to>
      <xdr:col>102</xdr:col>
      <xdr:colOff>114300</xdr:colOff>
      <xdr:row>75</xdr:row>
      <xdr:rowOff>126670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966857"/>
          <a:ext cx="8890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46733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58894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104902</xdr:rowOff>
    </xdr:from>
    <xdr:to>
      <xdr:col>116</xdr:col>
      <xdr:colOff>114300</xdr:colOff>
      <xdr:row>76</xdr:row>
      <xdr:rowOff>35052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83329</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94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94066</xdr:rowOff>
    </xdr:from>
    <xdr:to>
      <xdr:col>112</xdr:col>
      <xdr:colOff>38100</xdr:colOff>
      <xdr:row>76</xdr:row>
      <xdr:rowOff>24216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5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15344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04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65217</xdr:rowOff>
    </xdr:from>
    <xdr:to>
      <xdr:col>107</xdr:col>
      <xdr:colOff>101600</xdr:colOff>
      <xdr:row>75</xdr:row>
      <xdr:rowOff>166818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9239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157945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01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57307</xdr:rowOff>
    </xdr:from>
    <xdr:to>
      <xdr:col>102</xdr:col>
      <xdr:colOff>165100</xdr:colOff>
      <xdr:row>75</xdr:row>
      <xdr:rowOff>158908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9160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150035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00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75870</xdr:rowOff>
    </xdr:from>
    <xdr:to>
      <xdr:col>98</xdr:col>
      <xdr:colOff>38100</xdr:colOff>
      <xdr:row>76</xdr:row>
      <xdr:rowOff>6020</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9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168597</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02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a:t>
          </a:r>
          <a:r>
            <a:rPr kumimoji="1" lang="ja-JP" altLang="en-US" sz="900" u="none">
              <a:latin typeface="ＭＳ Ｐゴシック" panose="020B0600070205080204" pitchFamily="50" charset="-128"/>
              <a:ea typeface="ＭＳ Ｐゴシック" panose="020B0600070205080204" pitchFamily="50" charset="-128"/>
            </a:rPr>
            <a:t>歳出決算総額は、住民一人当たり</a:t>
          </a:r>
          <a:r>
            <a:rPr kumimoji="1" lang="en-US" altLang="ja-JP" sz="900" u="none">
              <a:solidFill>
                <a:schemeClr val="tx1"/>
              </a:solidFill>
              <a:latin typeface="ＭＳ Ｐゴシック" panose="020B0600070205080204" pitchFamily="50" charset="-128"/>
              <a:ea typeface="ＭＳ Ｐゴシック" panose="020B0600070205080204" pitchFamily="50" charset="-128"/>
            </a:rPr>
            <a:t>630,140</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円</a:t>
          </a:r>
          <a:r>
            <a:rPr kumimoji="1" lang="ja-JP" altLang="en-US" sz="900" u="none">
              <a:latin typeface="ＭＳ Ｐゴシック" panose="020B0600070205080204" pitchFamily="50" charset="-128"/>
              <a:ea typeface="ＭＳ Ｐゴシック" panose="020B0600070205080204" pitchFamily="50" charset="-128"/>
            </a:rPr>
            <a:t>（歳出総額</a:t>
          </a:r>
          <a:r>
            <a:rPr kumimoji="1" lang="en-US" altLang="ja-JP" sz="900" u="none">
              <a:latin typeface="ＭＳ Ｐゴシック" panose="020B0600070205080204" pitchFamily="50" charset="-128"/>
              <a:ea typeface="ＭＳ Ｐゴシック" panose="020B0600070205080204" pitchFamily="50" charset="-128"/>
            </a:rPr>
            <a:t>÷</a:t>
          </a:r>
          <a:r>
            <a:rPr kumimoji="1" lang="is-IS" altLang="ja-JP" sz="900" u="none">
              <a:solidFill>
                <a:schemeClr val="tx1"/>
              </a:solidFill>
              <a:latin typeface="ＭＳ Ｐゴシック" panose="020B0600070205080204" pitchFamily="50" charset="-128"/>
              <a:ea typeface="ＭＳ Ｐゴシック" panose="020B0600070205080204" pitchFamily="50" charset="-128"/>
            </a:rPr>
            <a:t>R</a:t>
          </a:r>
          <a:r>
            <a:rPr kumimoji="1" lang="en-US" altLang="ja-JP" sz="900" u="none">
              <a:solidFill>
                <a:schemeClr val="tx1"/>
              </a:solidFill>
              <a:latin typeface="ＭＳ Ｐゴシック" panose="020B0600070205080204" pitchFamily="50" charset="-128"/>
              <a:ea typeface="ＭＳ Ｐゴシック" panose="020B0600070205080204" pitchFamily="50" charset="-128"/>
            </a:rPr>
            <a:t>3</a:t>
          </a:r>
          <a:r>
            <a:rPr kumimoji="1" lang="is-IS" altLang="ja-JP" sz="900" u="none">
              <a:solidFill>
                <a:schemeClr val="tx1"/>
              </a:solidFill>
              <a:latin typeface="ＭＳ Ｐゴシック" panose="020B0600070205080204" pitchFamily="50" charset="-128"/>
              <a:ea typeface="ＭＳ Ｐゴシック" panose="020B0600070205080204" pitchFamily="50" charset="-128"/>
            </a:rPr>
            <a:t>.</a:t>
          </a:r>
          <a:r>
            <a:rPr kumimoji="1" lang="is-IS" altLang="ja-JP" sz="900" u="none">
              <a:latin typeface="ＭＳ Ｐゴシック" panose="020B0600070205080204" pitchFamily="50" charset="-128"/>
              <a:ea typeface="ＭＳ Ｐゴシック" panose="020B0600070205080204" pitchFamily="50" charset="-128"/>
            </a:rPr>
            <a:t>1.1</a:t>
          </a:r>
          <a:r>
            <a:rPr kumimoji="1" lang="ja-JP" altLang="en-US" sz="900" u="none">
              <a:latin typeface="ＭＳ Ｐゴシック" panose="020B0600070205080204" pitchFamily="50" charset="-128"/>
              <a:ea typeface="ＭＳ Ｐゴシック" panose="020B0600070205080204" pitchFamily="50" charset="-128"/>
            </a:rPr>
            <a:t>時点の人口）となっています。各経費の住民一人当たりのコストは、概ね類似団体平均よりも低く なっています。</a:t>
          </a:r>
        </a:p>
        <a:p>
          <a:r>
            <a:rPr kumimoji="1" lang="ja-JP" altLang="en-US" sz="900" u="none">
              <a:latin typeface="ＭＳ Ｐゴシック" panose="020B0600070205080204" pitchFamily="50" charset="-128"/>
              <a:ea typeface="ＭＳ Ｐゴシック" panose="020B0600070205080204" pitchFamily="50" charset="-128"/>
            </a:rPr>
            <a:t>　人件費は、住民一人当たり</a:t>
          </a:r>
          <a:r>
            <a:rPr kumimoji="1" lang="en-US" altLang="ja-JP" sz="900" u="none">
              <a:solidFill>
                <a:schemeClr val="tx1"/>
              </a:solidFill>
              <a:latin typeface="ＭＳ Ｐゴシック" panose="020B0600070205080204" pitchFamily="50" charset="-128"/>
              <a:ea typeface="ＭＳ Ｐゴシック" panose="020B0600070205080204" pitchFamily="50" charset="-128"/>
            </a:rPr>
            <a:t>95,505</a:t>
          </a:r>
          <a:r>
            <a:rPr kumimoji="1" lang="ja-JP" altLang="en-US" sz="900" u="none">
              <a:latin typeface="ＭＳ Ｐゴシック" panose="020B0600070205080204" pitchFamily="50" charset="-128"/>
              <a:ea typeface="ＭＳ Ｐゴシック" panose="020B0600070205080204" pitchFamily="50" charset="-128"/>
            </a:rPr>
            <a:t>円となっています。「横浜市中期４か年計画」（</a:t>
          </a:r>
          <a:r>
            <a:rPr kumimoji="1" lang="en-US" altLang="ja-JP" sz="900" u="none">
              <a:latin typeface="ＭＳ Ｐゴシック" panose="020B0600070205080204" pitchFamily="50" charset="-128"/>
              <a:ea typeface="ＭＳ Ｐゴシック" panose="020B0600070205080204" pitchFamily="50" charset="-128"/>
            </a:rPr>
            <a:t>2018</a:t>
          </a:r>
          <a:r>
            <a:rPr kumimoji="1" lang="ja-JP" altLang="en-US" sz="900" u="none">
              <a:latin typeface="ＭＳ Ｐゴシック" panose="020B0600070205080204" pitchFamily="50" charset="-128"/>
              <a:ea typeface="ＭＳ Ｐゴシック" panose="020B0600070205080204" pitchFamily="50" charset="-128"/>
            </a:rPr>
            <a:t>～</a:t>
          </a:r>
          <a:r>
            <a:rPr kumimoji="1" lang="en-US" altLang="ja-JP" sz="900" u="none">
              <a:latin typeface="ＭＳ Ｐゴシック" panose="020B0600070205080204" pitchFamily="50" charset="-128"/>
              <a:ea typeface="ＭＳ Ｐゴシック" panose="020B0600070205080204" pitchFamily="50" charset="-128"/>
            </a:rPr>
            <a:t>2021</a:t>
          </a:r>
          <a:r>
            <a:rPr kumimoji="1" lang="ja-JP" altLang="en-US" sz="900" u="none">
              <a:latin typeface="ＭＳ Ｐゴシック" panose="020B0600070205080204" pitchFamily="50" charset="-128"/>
              <a:ea typeface="ＭＳ Ｐゴシック" panose="020B0600070205080204" pitchFamily="50" charset="-128"/>
            </a:rPr>
            <a:t>）において、行政ニーズや環境の変化に対応するため、経営資源を重点分野に集中させるとともに、スクラップ・アンド・ビルドの取組によって、簡素で効率的な執行体制を構築するという目標を掲げ、執行体制づくりを進めており、類似団体平均を下回っています。</a:t>
          </a:r>
        </a:p>
        <a:p>
          <a:r>
            <a:rPr kumimoji="1" lang="ja-JP" altLang="en-US" sz="900" u="none">
              <a:latin typeface="ＭＳ Ｐゴシック" panose="020B0600070205080204" pitchFamily="50" charset="-128"/>
              <a:ea typeface="ＭＳ Ｐゴシック" panose="020B0600070205080204" pitchFamily="50" charset="-128"/>
            </a:rPr>
            <a:t>　扶助費は、住民一人当たり</a:t>
          </a:r>
          <a:r>
            <a:rPr kumimoji="1" lang="en-US" altLang="ja-JP" sz="900" u="none">
              <a:solidFill>
                <a:schemeClr val="tx1"/>
              </a:solidFill>
              <a:latin typeface="ＭＳ Ｐゴシック" panose="020B0600070205080204" pitchFamily="50" charset="-128"/>
              <a:ea typeface="ＭＳ Ｐゴシック" panose="020B0600070205080204" pitchFamily="50" charset="-128"/>
            </a:rPr>
            <a:t>132,790</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円</a:t>
          </a:r>
          <a:r>
            <a:rPr kumimoji="1" lang="ja-JP" altLang="en-US" sz="900" u="none">
              <a:latin typeface="ＭＳ Ｐゴシック" panose="020B0600070205080204" pitchFamily="50" charset="-128"/>
              <a:ea typeface="ＭＳ Ｐゴシック" panose="020B0600070205080204" pitchFamily="50" charset="-128"/>
            </a:rPr>
            <a:t>となっており、前年度から大きく増加しました。主な要因は、</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幼保無償化通年化に伴う施設型給付費の増や、子育て・ひとり親世帯臨時特別給付金の給付などによるものです。</a:t>
          </a:r>
        </a:p>
        <a:p>
          <a:r>
            <a:rPr kumimoji="1" lang="ja-JP" altLang="en-US" sz="900" u="none">
              <a:latin typeface="ＭＳ Ｐゴシック" panose="020B0600070205080204" pitchFamily="50" charset="-128"/>
              <a:ea typeface="ＭＳ Ｐゴシック" panose="020B0600070205080204" pitchFamily="50" charset="-128"/>
            </a:rPr>
            <a:t>　補助費等は、住民一人当たり</a:t>
          </a:r>
          <a:r>
            <a:rPr kumimoji="1" lang="en-US" altLang="ja-JP" sz="900" u="none">
              <a:solidFill>
                <a:schemeClr val="tx1"/>
              </a:solidFill>
              <a:latin typeface="ＭＳ Ｐゴシック" panose="020B0600070205080204" pitchFamily="50" charset="-128"/>
              <a:ea typeface="ＭＳ Ｐゴシック" panose="020B0600070205080204" pitchFamily="50" charset="-128"/>
            </a:rPr>
            <a:t>142,626</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円</a:t>
          </a:r>
          <a:r>
            <a:rPr kumimoji="1" lang="ja-JP" altLang="en-US" sz="900" u="none">
              <a:latin typeface="ＭＳ Ｐゴシック" panose="020B0600070205080204" pitchFamily="50" charset="-128"/>
              <a:ea typeface="ＭＳ Ｐゴシック" panose="020B0600070205080204" pitchFamily="50" charset="-128"/>
            </a:rPr>
            <a:t>となっており、前年度から大きく増加しました。</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主な要因は、特別定額給付金の給付などによるものです。なお、全国的に大幅に増加しており、類似団体と同様の水準となっています。</a:t>
          </a:r>
          <a:endParaRPr kumimoji="1" lang="en-US" altLang="ja-JP" sz="900" u="none">
            <a:solidFill>
              <a:schemeClr val="tx1"/>
            </a:solidFill>
            <a:latin typeface="ＭＳ Ｐゴシック" panose="020B0600070205080204" pitchFamily="50" charset="-128"/>
            <a:ea typeface="ＭＳ Ｐゴシック" panose="020B0600070205080204" pitchFamily="50" charset="-128"/>
          </a:endParaRPr>
        </a:p>
        <a:p>
          <a:r>
            <a:rPr kumimoji="1" lang="ja-JP" altLang="en-US" sz="900" u="none">
              <a:latin typeface="ＭＳ Ｐゴシック" panose="020B0600070205080204" pitchFamily="50" charset="-128"/>
              <a:ea typeface="ＭＳ Ｐゴシック" panose="020B0600070205080204" pitchFamily="50" charset="-128"/>
            </a:rPr>
            <a:t>　普通建設事業費は、住民一人当たり</a:t>
          </a:r>
          <a:r>
            <a:rPr kumimoji="1" lang="en-US" altLang="ja-JP" sz="900" u="none">
              <a:solidFill>
                <a:schemeClr val="tx1"/>
              </a:solidFill>
              <a:latin typeface="ＭＳ Ｐゴシック" panose="020B0600070205080204" pitchFamily="50" charset="-128"/>
              <a:ea typeface="ＭＳ Ｐゴシック" panose="020B0600070205080204" pitchFamily="50" charset="-128"/>
            </a:rPr>
            <a:t>60,904</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円</a:t>
          </a:r>
          <a:r>
            <a:rPr kumimoji="1" lang="ja-JP" altLang="en-US" sz="900" u="none">
              <a:latin typeface="ＭＳ Ｐゴシック" panose="020B0600070205080204" pitchFamily="50" charset="-128"/>
              <a:ea typeface="ＭＳ Ｐゴシック" panose="020B0600070205080204" pitchFamily="50" charset="-128"/>
            </a:rPr>
            <a:t>となっており、前年度から</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減少</a:t>
          </a:r>
          <a:r>
            <a:rPr kumimoji="1" lang="ja-JP" altLang="en-US" sz="900" u="none">
              <a:latin typeface="ＭＳ Ｐゴシック" panose="020B0600070205080204" pitchFamily="50" charset="-128"/>
              <a:ea typeface="ＭＳ Ｐゴシック" panose="020B0600070205080204" pitchFamily="50" charset="-128"/>
            </a:rPr>
            <a:t>しました。うち新規整備は、</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新市庁舎整備の完了などに伴い前年度から減少し、住民一人当たり</a:t>
          </a:r>
          <a:r>
            <a:rPr kumimoji="1" lang="en-US" altLang="ja-JP" sz="900" u="none">
              <a:solidFill>
                <a:schemeClr val="tx1"/>
              </a:solidFill>
              <a:latin typeface="ＭＳ Ｐゴシック" panose="020B0600070205080204" pitchFamily="50" charset="-128"/>
              <a:ea typeface="ＭＳ Ｐゴシック" panose="020B0600070205080204" pitchFamily="50" charset="-128"/>
            </a:rPr>
            <a:t>22,788</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円となりました。うち更新整備は、令和元年台風</a:t>
          </a:r>
          <a:r>
            <a:rPr kumimoji="1" lang="en-US" altLang="ja-JP" sz="900" u="none">
              <a:solidFill>
                <a:schemeClr val="tx1"/>
              </a:solidFill>
              <a:latin typeface="ＭＳ Ｐゴシック" panose="020B0600070205080204" pitchFamily="50" charset="-128"/>
              <a:ea typeface="ＭＳ Ｐゴシック" panose="020B0600070205080204" pitchFamily="50" charset="-128"/>
            </a:rPr>
            <a:t>15</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号被害等に伴う港湾施設復旧工事の増などに伴い前年度から増加し、住民一人当たり</a:t>
          </a:r>
          <a:r>
            <a:rPr kumimoji="1" lang="en-US" altLang="ja-JP" sz="900" u="none">
              <a:solidFill>
                <a:schemeClr val="tx1"/>
              </a:solidFill>
              <a:latin typeface="ＭＳ Ｐゴシック" panose="020B0600070205080204" pitchFamily="50" charset="-128"/>
              <a:ea typeface="ＭＳ Ｐゴシック" panose="020B0600070205080204" pitchFamily="50" charset="-128"/>
            </a:rPr>
            <a:t>19,652</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円となりました。</a:t>
          </a:r>
          <a:endParaRPr kumimoji="1" lang="en-US" altLang="ja-JP" sz="900" u="none">
            <a:solidFill>
              <a:schemeClr val="tx1"/>
            </a:solidFill>
            <a:latin typeface="ＭＳ Ｐゴシック" panose="020B0600070205080204" pitchFamily="50" charset="-128"/>
            <a:ea typeface="ＭＳ Ｐゴシック" panose="020B0600070205080204" pitchFamily="50" charset="-128"/>
          </a:endParaRPr>
        </a:p>
        <a:p>
          <a:r>
            <a:rPr kumimoji="1" lang="ja-JP" altLang="en-US" sz="900" u="none">
              <a:solidFill>
                <a:schemeClr val="accent1"/>
              </a:solidFill>
              <a:latin typeface="ＭＳ Ｐゴシック" panose="020B0600070205080204" pitchFamily="50" charset="-128"/>
              <a:ea typeface="ＭＳ Ｐゴシック" panose="020B0600070205080204" pitchFamily="50" charset="-128"/>
            </a:rPr>
            <a:t>　</a:t>
          </a:r>
          <a:r>
            <a:rPr kumimoji="1" lang="ja-JP" altLang="en-US" sz="900" u="none">
              <a:solidFill>
                <a:sysClr val="windowText" lastClr="000000"/>
              </a:solidFill>
              <a:latin typeface="ＭＳ Ｐゴシック" panose="020B0600070205080204" pitchFamily="50" charset="-128"/>
              <a:ea typeface="ＭＳ Ｐゴシック" panose="020B0600070205080204" pitchFamily="50" charset="-128"/>
            </a:rPr>
            <a:t>積立金は、前年から増加しました。主な要因は財政調整基金積立金（財源の年度間調整</a:t>
          </a:r>
          <a:r>
            <a:rPr kumimoji="1" lang="en-US" altLang="ja-JP" sz="900" u="none">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u="none">
              <a:solidFill>
                <a:sysClr val="windowText" lastClr="000000"/>
              </a:solidFill>
              <a:latin typeface="ＭＳ Ｐゴシック" panose="020B0600070205080204" pitchFamily="50" charset="-128"/>
              <a:ea typeface="ＭＳ Ｐゴシック" panose="020B0600070205080204" pitchFamily="50" charset="-128"/>
            </a:rPr>
            <a:t>）の増によるもので、令和２年度</a:t>
          </a:r>
          <a:r>
            <a:rPr kumimoji="1" lang="ja-JP" altLang="en-US" sz="900" u="none">
              <a:solidFill>
                <a:srgbClr val="002060"/>
              </a:solidFill>
              <a:latin typeface="ＭＳ Ｐゴシック" panose="020B0600070205080204" pitchFamily="50" charset="-128"/>
              <a:ea typeface="ＭＳ Ｐゴシック" panose="020B0600070205080204" pitchFamily="50" charset="-128"/>
            </a:rPr>
            <a:t>は</a:t>
          </a:r>
          <a:r>
            <a:rPr kumimoji="1" lang="ja-JP" altLang="en-US" sz="900" u="none">
              <a:solidFill>
                <a:schemeClr val="tx1"/>
              </a:solidFill>
              <a:latin typeface="ＭＳ Ｐゴシック" panose="020B0600070205080204" pitchFamily="50" charset="-128"/>
              <a:ea typeface="ＭＳ Ｐゴシック" panose="020B0600070205080204" pitchFamily="50" charset="-128"/>
            </a:rPr>
            <a:t>令和</a:t>
          </a:r>
          <a:r>
            <a:rPr kumimoji="1" lang="ja-JP" altLang="en-US" sz="900" u="none">
              <a:solidFill>
                <a:sysClr val="windowText" lastClr="000000"/>
              </a:solidFill>
              <a:latin typeface="ＭＳ Ｐゴシック" panose="020B0600070205080204" pitchFamily="50" charset="-128"/>
              <a:ea typeface="ＭＳ Ｐゴシック" panose="020B0600070205080204" pitchFamily="50" charset="-128"/>
            </a:rPr>
            <a:t>３年度にかけて</a:t>
          </a:r>
          <a:r>
            <a:rPr kumimoji="1" lang="en-US" altLang="ja-JP" sz="900" u="none">
              <a:solidFill>
                <a:sysClr val="windowText" lastClr="000000"/>
              </a:solidFill>
              <a:latin typeface="ＭＳ Ｐゴシック" panose="020B0600070205080204" pitchFamily="50" charset="-128"/>
              <a:ea typeface="ＭＳ Ｐゴシック" panose="020B0600070205080204" pitchFamily="50" charset="-128"/>
            </a:rPr>
            <a:t>54</a:t>
          </a:r>
          <a:r>
            <a:rPr kumimoji="1" lang="ja-JP" altLang="en-US" sz="900" u="none">
              <a:solidFill>
                <a:sysClr val="windowText" lastClr="000000"/>
              </a:solidFill>
              <a:latin typeface="ＭＳ Ｐゴシック" panose="020B0600070205080204" pitchFamily="50" charset="-128"/>
              <a:ea typeface="ＭＳ Ｐゴシック" panose="020B0600070205080204" pitchFamily="50" charset="-128"/>
            </a:rPr>
            <a:t>億円行いました。（令和元年度から令和２年度は５億円）</a:t>
          </a:r>
        </a:p>
        <a:p>
          <a:r>
            <a:rPr kumimoji="1" lang="ja-JP" altLang="en-US" sz="900" u="none">
              <a:latin typeface="ＭＳ Ｐゴシック" panose="020B0600070205080204" pitchFamily="50" charset="-128"/>
              <a:ea typeface="ＭＳ Ｐゴシック" panose="020B0600070205080204" pitchFamily="50" charset="-128"/>
            </a:rPr>
            <a:t>　</a:t>
          </a:r>
          <a:r>
            <a:rPr kumimoji="1" lang="en-US" altLang="ja-JP" sz="900" u="none">
              <a:latin typeface="ＭＳ Ｐゴシック" panose="020B0600070205080204" pitchFamily="50" charset="-128"/>
              <a:ea typeface="ＭＳ Ｐゴシック" panose="020B0600070205080204" pitchFamily="50" charset="-128"/>
            </a:rPr>
            <a:t>※</a:t>
          </a:r>
          <a:r>
            <a:rPr kumimoji="1" lang="ja-JP" altLang="en-US" sz="900" u="none">
              <a:latin typeface="ＭＳ Ｐゴシック" panose="020B0600070205080204" pitchFamily="50" charset="-128"/>
              <a:ea typeface="ＭＳ Ｐゴシック" panose="020B0600070205080204" pitchFamily="50" charset="-128"/>
            </a:rPr>
            <a:t>本市では、予算の効率的・効果的な執行等により財源を捻出し、財政調整基金に積み立てて翌年度の財源として活用しています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神奈川県横浜市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3,759,939
3,657,691
437.71
2,392,988,333
2,369,287,047
6,732,820
957,786,462
2,386,412,754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137.4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95613</xdr:rowOff>
    </xdr:from>
    <xdr:to>
      <xdr:col>24</xdr:col>
      <xdr:colOff>63500</xdr:colOff>
      <xdr:row>39</xdr:row>
      <xdr:rowOff>108676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78216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54627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5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95613</xdr:rowOff>
    </xdr:from>
    <xdr:to>
      <xdr:col>19</xdr:col>
      <xdr:colOff>177800</xdr:colOff>
      <xdr:row>39</xdr:row>
      <xdr:rowOff>97246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78216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109055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3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90715</xdr:rowOff>
    </xdr:from>
    <xdr:to>
      <xdr:col>15</xdr:col>
      <xdr:colOff>50800</xdr:colOff>
      <xdr:row>39</xdr:row>
      <xdr:rowOff>97246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77726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87828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1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90715</xdr:rowOff>
    </xdr:from>
    <xdr:to>
      <xdr:col>10</xdr:col>
      <xdr:colOff>114300</xdr:colOff>
      <xdr:row>39</xdr:row>
      <xdr:rowOff>90715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777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74766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64969</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9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57876</xdr:rowOff>
    </xdr:from>
    <xdr:to>
      <xdr:col>24</xdr:col>
      <xdr:colOff>114300</xdr:colOff>
      <xdr:row>39</xdr:row>
      <xdr:rowOff>159476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7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144253</xdr:rowOff>
    </xdr:from>
    <xdr:ext cx="378565"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659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44813</xdr:rowOff>
    </xdr:from>
    <xdr:to>
      <xdr:col>20</xdr:col>
      <xdr:colOff>38100</xdr:colOff>
      <xdr:row>39</xdr:row>
      <xdr:rowOff>146413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7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39</xdr:row>
      <xdr:rowOff>137540</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608017" y="682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46446</xdr:rowOff>
    </xdr:from>
    <xdr:to>
      <xdr:col>15</xdr:col>
      <xdr:colOff>101600</xdr:colOff>
      <xdr:row>39</xdr:row>
      <xdr:rowOff>148046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139173</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719017" y="6825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39915</xdr:rowOff>
    </xdr:from>
    <xdr:to>
      <xdr:col>10</xdr:col>
      <xdr:colOff>165100</xdr:colOff>
      <xdr:row>39</xdr:row>
      <xdr:rowOff>141515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39</xdr:row>
      <xdr:rowOff>132642</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830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39915</xdr:rowOff>
    </xdr:from>
    <xdr:to>
      <xdr:col>6</xdr:col>
      <xdr:colOff>38100</xdr:colOff>
      <xdr:row>39</xdr:row>
      <xdr:rowOff>141515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7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39</xdr:row>
      <xdr:rowOff>132642</xdr:rowOff>
    </xdr:from>
    <xdr:ext cx="378565"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941017" y="681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155511</xdr:rowOff>
    </xdr:from>
    <xdr:to>
      <xdr:col>24</xdr:col>
      <xdr:colOff>63500</xdr:colOff>
      <xdr:row>58</xdr:row>
      <xdr:rowOff>147562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899461"/>
          <a:ext cx="838200" cy="11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86339</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658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141491</xdr:rowOff>
    </xdr:from>
    <xdr:to>
      <xdr:col>19</xdr:col>
      <xdr:colOff>177800</xdr:colOff>
      <xdr:row>58</xdr:row>
      <xdr:rowOff>147562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10085591"/>
          <a:ext cx="8890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30916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14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141491</xdr:rowOff>
    </xdr:from>
    <xdr:to>
      <xdr:col>15</xdr:col>
      <xdr:colOff>50800</xdr:colOff>
      <xdr:row>59</xdr:row>
      <xdr:rowOff>54356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85591"/>
          <a:ext cx="889000" cy="8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46118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6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54356</xdr:rowOff>
    </xdr:from>
    <xdr:to>
      <xdr:col>10</xdr:col>
      <xdr:colOff>114300</xdr:colOff>
      <xdr:row>59</xdr:row>
      <xdr:rowOff>97701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69906"/>
          <a:ext cx="889000" cy="4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96232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104195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104711</xdr:rowOff>
    </xdr:from>
    <xdr:to>
      <xdr:col>24</xdr:col>
      <xdr:colOff>114300</xdr:colOff>
      <xdr:row>52</xdr:row>
      <xdr:rowOff>34861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84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41888</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78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96762</xdr:rowOff>
    </xdr:from>
    <xdr:to>
      <xdr:col>20</xdr:col>
      <xdr:colOff>38100</xdr:colOff>
      <xdr:row>59</xdr:row>
      <xdr:rowOff>26912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43439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81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90691</xdr:rowOff>
    </xdr:from>
    <xdr:to>
      <xdr:col>15</xdr:col>
      <xdr:colOff>101600</xdr:colOff>
      <xdr:row>59</xdr:row>
      <xdr:rowOff>20841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37368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81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3556</xdr:rowOff>
    </xdr:from>
    <xdr:to>
      <xdr:col>10</xdr:col>
      <xdr:colOff>165100</xdr:colOff>
      <xdr:row>59</xdr:row>
      <xdr:rowOff>105156</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1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96283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1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46901</xdr:rowOff>
    </xdr:from>
    <xdr:to>
      <xdr:col>6</xdr:col>
      <xdr:colOff>38100</xdr:colOff>
      <xdr:row>59</xdr:row>
      <xdr:rowOff>148501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6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139628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a:extLst>
            <a:ext uri="{FF2B5EF4-FFF2-40B4-BE49-F238E27FC236}">
              <a16:creationId xmlns:a16="http://schemas.microsoft.com/office/drawing/2014/main" id="{00000000-0008-0000-0700-0000B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a:extLst>
            <a:ext uri="{FF2B5EF4-FFF2-40B4-BE49-F238E27FC236}">
              <a16:creationId xmlns:a16="http://schemas.microsoft.com/office/drawing/2014/main" id="{00000000-0008-0000-0700-0000B3000000}"/>
            </a:ext>
          </a:extLst>
        </xdr:cNvPr>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a:extLst>
            <a:ext uri="{FF2B5EF4-FFF2-40B4-BE49-F238E27FC236}">
              <a16:creationId xmlns:a16="http://schemas.microsoft.com/office/drawing/2014/main" id="{00000000-0008-0000-0700-0000B5000000}"/>
            </a:ext>
          </a:extLst>
        </xdr:cNvPr>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64100</xdr:rowOff>
    </xdr:from>
    <xdr:to>
      <xdr:col>24</xdr:col>
      <xdr:colOff>63500</xdr:colOff>
      <xdr:row>76</xdr:row>
      <xdr:rowOff>121489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3797300" y="13094300"/>
          <a:ext cx="838200" cy="57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40235</xdr:rowOff>
    </xdr:from>
    <xdr:ext cx="599010" cy="259045"/>
    <xdr:sp macro="" textlink="">
      <xdr:nvSpPr>
        <xdr:cNvPr id="184" name="民生費平均値テキスト">
          <a:extLst>
            <a:ext uri="{FF2B5EF4-FFF2-40B4-BE49-F238E27FC236}">
              <a16:creationId xmlns:a16="http://schemas.microsoft.com/office/drawing/2014/main" id="{00000000-0008-0000-0700-0000B8000000}"/>
            </a:ext>
          </a:extLst>
        </xdr:cNvPr>
        <xdr:cNvSpPr txBox="1"/>
      </xdr:nvSpPr>
      <xdr:spPr>
        <a:xfrm>
          <a:off x="4686300" y="12727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121489</xdr:rowOff>
    </xdr:from>
    <xdr:to>
      <xdr:col>19</xdr:col>
      <xdr:colOff>177800</xdr:colOff>
      <xdr:row>77</xdr:row>
      <xdr:rowOff>1254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908300" y="13151689"/>
          <a:ext cx="889000" cy="5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28157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497795" y="1271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1254</xdr:rowOff>
    </xdr:from>
    <xdr:to>
      <xdr:col>15</xdr:col>
      <xdr:colOff>50800</xdr:colOff>
      <xdr:row>77</xdr:row>
      <xdr:rowOff>5693</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2019300" y="13202904"/>
          <a:ext cx="889000" cy="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84974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608795" y="127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5693</xdr:rowOff>
    </xdr:from>
    <xdr:to>
      <xdr:col>10</xdr:col>
      <xdr:colOff>114300</xdr:colOff>
      <xdr:row>77</xdr:row>
      <xdr:rowOff>24676</xdr:rowOff>
    </xdr:to>
    <xdr:cxnSp macro="">
      <xdr:nvCxnSpPr>
        <xdr:cNvPr id="192" name="直線コネクタ 191">
          <a:extLst>
            <a:ext uri="{FF2B5EF4-FFF2-40B4-BE49-F238E27FC236}">
              <a16:creationId xmlns:a16="http://schemas.microsoft.com/office/drawing/2014/main" id="{00000000-0008-0000-0700-0000C0000000}"/>
            </a:ext>
          </a:extLst>
        </xdr:cNvPr>
        <xdr:cNvCxnSpPr/>
      </xdr:nvCxnSpPr>
      <xdr:spPr>
        <a:xfrm flipV="1">
          <a:off x="1130300" y="13207343"/>
          <a:ext cx="889000" cy="18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76401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719795" y="127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a:extLst>
            <a:ext uri="{FF2B5EF4-FFF2-40B4-BE49-F238E27FC236}">
              <a16:creationId xmlns:a16="http://schemas.microsoft.com/office/drawing/2014/main" id="{00000000-0008-0000-0700-0000C3000000}"/>
            </a:ext>
          </a:extLst>
        </xdr:cNvPr>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103585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830795" y="127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13300</xdr:rowOff>
    </xdr:from>
    <xdr:to>
      <xdr:col>24</xdr:col>
      <xdr:colOff>114300</xdr:colOff>
      <xdr:row>76</xdr:row>
      <xdr:rowOff>114900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4584700" y="1304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163177</xdr:rowOff>
    </xdr:from>
    <xdr:ext cx="599010" cy="259045"/>
    <xdr:sp macro="" textlink="">
      <xdr:nvSpPr>
        <xdr:cNvPr id="203" name="民生費該当値テキスト">
          <a:extLst>
            <a:ext uri="{FF2B5EF4-FFF2-40B4-BE49-F238E27FC236}">
              <a16:creationId xmlns:a16="http://schemas.microsoft.com/office/drawing/2014/main" id="{00000000-0008-0000-0700-0000CB000000}"/>
            </a:ext>
          </a:extLst>
        </xdr:cNvPr>
        <xdr:cNvSpPr txBox="1"/>
      </xdr:nvSpPr>
      <xdr:spPr>
        <a:xfrm>
          <a:off x="4686300" y="1302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70689</xdr:rowOff>
    </xdr:from>
    <xdr:to>
      <xdr:col>20</xdr:col>
      <xdr:colOff>38100</xdr:colOff>
      <xdr:row>77</xdr:row>
      <xdr:rowOff>839</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3746500" y="131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163416</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3497795" y="1319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121904</xdr:rowOff>
    </xdr:from>
    <xdr:to>
      <xdr:col>15</xdr:col>
      <xdr:colOff>101600</xdr:colOff>
      <xdr:row>77</xdr:row>
      <xdr:rowOff>52054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2857500" y="1315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43181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2608795" y="1324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126343</xdr:rowOff>
    </xdr:from>
    <xdr:to>
      <xdr:col>10</xdr:col>
      <xdr:colOff>165100</xdr:colOff>
      <xdr:row>77</xdr:row>
      <xdr:rowOff>56493</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968500" y="1315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47620</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1719795" y="132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145326</xdr:rowOff>
    </xdr:from>
    <xdr:to>
      <xdr:col>6</xdr:col>
      <xdr:colOff>38100</xdr:colOff>
      <xdr:row>77</xdr:row>
      <xdr:rowOff>75476</xdr:rowOff>
    </xdr:to>
    <xdr:sp macro="" textlink="">
      <xdr:nvSpPr>
        <xdr:cNvPr id="210" name="楕円 209">
          <a:extLst>
            <a:ext uri="{FF2B5EF4-FFF2-40B4-BE49-F238E27FC236}">
              <a16:creationId xmlns:a16="http://schemas.microsoft.com/office/drawing/2014/main" id="{00000000-0008-0000-0700-0000D2000000}"/>
            </a:ext>
          </a:extLst>
        </xdr:cNvPr>
        <xdr:cNvSpPr/>
      </xdr:nvSpPr>
      <xdr:spPr>
        <a:xfrm>
          <a:off x="1079500" y="1317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66603</xdr:rowOff>
    </xdr:from>
    <xdr:ext cx="599010"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830795" y="1326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23571</xdr:rowOff>
    </xdr:from>
    <xdr:to>
      <xdr:col>24</xdr:col>
      <xdr:colOff>62865</xdr:colOff>
      <xdr:row>97</xdr:row>
      <xdr:rowOff>136010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454071"/>
          <a:ext cx="1270" cy="1312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139837</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77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136010</xdr:rowOff>
    </xdr:from>
    <xdr:to>
      <xdr:col>24</xdr:col>
      <xdr:colOff>152400</xdr:colOff>
      <xdr:row>97</xdr:row>
      <xdr:rowOff>136010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76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141698</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2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23571</xdr:rowOff>
    </xdr:from>
    <xdr:to>
      <xdr:col>24</xdr:col>
      <xdr:colOff>152400</xdr:colOff>
      <xdr:row>90</xdr:row>
      <xdr:rowOff>23571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45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80101</xdr:rowOff>
    </xdr:from>
    <xdr:to>
      <xdr:col>24</xdr:col>
      <xdr:colOff>63500</xdr:colOff>
      <xdr:row>98</xdr:row>
      <xdr:rowOff>44407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6710751"/>
          <a:ext cx="838200" cy="13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1396</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289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149969</xdr:rowOff>
    </xdr:from>
    <xdr:to>
      <xdr:col>24</xdr:col>
      <xdr:colOff>114300</xdr:colOff>
      <xdr:row>96</xdr:row>
      <xdr:rowOff>80119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44407</xdr:rowOff>
    </xdr:from>
    <xdr:to>
      <xdr:col>19</xdr:col>
      <xdr:colOff>177800</xdr:colOff>
      <xdr:row>98</xdr:row>
      <xdr:rowOff>48261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908300" y="16846507"/>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54446</xdr:rowOff>
    </xdr:from>
    <xdr:to>
      <xdr:col>20</xdr:col>
      <xdr:colOff>38100</xdr:colOff>
      <xdr:row>96</xdr:row>
      <xdr:rowOff>156046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51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1123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28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47836</xdr:rowOff>
    </xdr:from>
    <xdr:to>
      <xdr:col>15</xdr:col>
      <xdr:colOff>50800</xdr:colOff>
      <xdr:row>98</xdr:row>
      <xdr:rowOff>48261</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2019300" y="16849936"/>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85079</xdr:rowOff>
    </xdr:from>
    <xdr:to>
      <xdr:col>15</xdr:col>
      <xdr:colOff>101600</xdr:colOff>
      <xdr:row>97</xdr:row>
      <xdr:rowOff>15229</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54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31756</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31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47836</xdr:rowOff>
    </xdr:from>
    <xdr:to>
      <xdr:col>10</xdr:col>
      <xdr:colOff>114300</xdr:colOff>
      <xdr:row>98</xdr:row>
      <xdr:rowOff>55085</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849936"/>
          <a:ext cx="889000" cy="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117670</xdr:rowOff>
    </xdr:from>
    <xdr:to>
      <xdr:col>10</xdr:col>
      <xdr:colOff>165100</xdr:colOff>
      <xdr:row>97</xdr:row>
      <xdr:rowOff>47820</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64347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35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146638</xdr:rowOff>
    </xdr:from>
    <xdr:to>
      <xdr:col>6</xdr:col>
      <xdr:colOff>38100</xdr:colOff>
      <xdr:row>97</xdr:row>
      <xdr:rowOff>76788</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93315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3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29301</xdr:rowOff>
    </xdr:from>
    <xdr:to>
      <xdr:col>24</xdr:col>
      <xdr:colOff>114300</xdr:colOff>
      <xdr:row>97</xdr:row>
      <xdr:rowOff>130901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65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115678</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57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165057</xdr:rowOff>
    </xdr:from>
    <xdr:to>
      <xdr:col>20</xdr:col>
      <xdr:colOff>38100</xdr:colOff>
      <xdr:row>98</xdr:row>
      <xdr:rowOff>95207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79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86334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88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168911</xdr:rowOff>
    </xdr:from>
    <xdr:to>
      <xdr:col>15</xdr:col>
      <xdr:colOff>101600</xdr:colOff>
      <xdr:row>98</xdr:row>
      <xdr:rowOff>99061</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79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90188</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89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168486</xdr:rowOff>
    </xdr:from>
    <xdr:to>
      <xdr:col>10</xdr:col>
      <xdr:colOff>165100</xdr:colOff>
      <xdr:row>98</xdr:row>
      <xdr:rowOff>98636</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7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89763</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89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4285</xdr:rowOff>
    </xdr:from>
    <xdr:to>
      <xdr:col>6</xdr:col>
      <xdr:colOff>38100</xdr:colOff>
      <xdr:row>98</xdr:row>
      <xdr:rowOff>105885</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80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97012</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89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a:extLst>
            <a:ext uri="{FF2B5EF4-FFF2-40B4-BE49-F238E27FC236}">
              <a16:creationId xmlns:a16="http://schemas.microsoft.com/office/drawing/2014/main" id="{00000000-0008-0000-07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6" name="労働費最小値テキスト">
          <a:extLst>
            <a:ext uri="{FF2B5EF4-FFF2-40B4-BE49-F238E27FC236}">
              <a16:creationId xmlns:a16="http://schemas.microsoft.com/office/drawing/2014/main" id="{00000000-0008-0000-0700-000028010000}"/>
            </a:ext>
          </a:extLst>
        </xdr:cNvPr>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8" name="労働費最大値テキスト">
          <a:extLst>
            <a:ext uri="{FF2B5EF4-FFF2-40B4-BE49-F238E27FC236}">
              <a16:creationId xmlns:a16="http://schemas.microsoft.com/office/drawing/2014/main" id="{00000000-0008-0000-0700-00002A010000}"/>
            </a:ext>
          </a:extLst>
        </xdr:cNvPr>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69596</xdr:rowOff>
    </xdr:from>
    <xdr:to>
      <xdr:col>55</xdr:col>
      <xdr:colOff>0</xdr:colOff>
      <xdr:row>37</xdr:row>
      <xdr:rowOff>123698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9639300" y="6413246"/>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301" name="労働費平均値テキスト">
          <a:extLst>
            <a:ext uri="{FF2B5EF4-FFF2-40B4-BE49-F238E27FC236}">
              <a16:creationId xmlns:a16="http://schemas.microsoft.com/office/drawing/2014/main" id="{00000000-0008-0000-0700-00002D010000}"/>
            </a:ext>
          </a:extLst>
        </xdr:cNvPr>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123698</xdr:rowOff>
    </xdr:from>
    <xdr:to>
      <xdr:col>50</xdr:col>
      <xdr:colOff>114300</xdr:colOff>
      <xdr:row>37</xdr:row>
      <xdr:rowOff>124460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8750300" y="646734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124460</xdr:rowOff>
    </xdr:from>
    <xdr:to>
      <xdr:col>45</xdr:col>
      <xdr:colOff>177800</xdr:colOff>
      <xdr:row>37</xdr:row>
      <xdr:rowOff>127508</xdr:rowOff>
    </xdr:to>
    <xdr:cxnSp macro="">
      <xdr:nvCxnSpPr>
        <xdr:cNvPr id="306" name="直線コネクタ 305">
          <a:extLst>
            <a:ext uri="{FF2B5EF4-FFF2-40B4-BE49-F238E27FC236}">
              <a16:creationId xmlns:a16="http://schemas.microsoft.com/office/drawing/2014/main" id="{00000000-0008-0000-0700-000032010000}"/>
            </a:ext>
          </a:extLst>
        </xdr:cNvPr>
        <xdr:cNvCxnSpPr/>
      </xdr:nvCxnSpPr>
      <xdr:spPr>
        <a:xfrm flipV="1">
          <a:off x="7861300" y="646811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9669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127508</xdr:rowOff>
    </xdr:from>
    <xdr:to>
      <xdr:col>41</xdr:col>
      <xdr:colOff>50800</xdr:colOff>
      <xdr:row>37</xdr:row>
      <xdr:rowOff>129032</xdr:rowOff>
    </xdr:to>
    <xdr:cxnSp macro="">
      <xdr:nvCxnSpPr>
        <xdr:cNvPr id="309" name="直線コネクタ 308">
          <a:extLst>
            <a:ext uri="{FF2B5EF4-FFF2-40B4-BE49-F238E27FC236}">
              <a16:creationId xmlns:a16="http://schemas.microsoft.com/office/drawing/2014/main" id="{00000000-0008-0000-0700-000035010000}"/>
            </a:ext>
          </a:extLst>
        </xdr:cNvPr>
        <xdr:cNvCxnSpPr/>
      </xdr:nvCxnSpPr>
      <xdr:spPr>
        <a:xfrm flipV="1">
          <a:off x="6972300" y="647115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150639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2017" y="61513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161307</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3017" y="6162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18796</xdr:rowOff>
    </xdr:from>
    <xdr:to>
      <xdr:col>55</xdr:col>
      <xdr:colOff>50800</xdr:colOff>
      <xdr:row>37</xdr:row>
      <xdr:rowOff>120396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10426700" y="63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41673</xdr:rowOff>
    </xdr:from>
    <xdr:ext cx="378565" cy="259045"/>
    <xdr:sp macro="" textlink="">
      <xdr:nvSpPr>
        <xdr:cNvPr id="320" name="労働費該当値テキスト">
          <a:extLst>
            <a:ext uri="{FF2B5EF4-FFF2-40B4-BE49-F238E27FC236}">
              <a16:creationId xmlns:a16="http://schemas.microsoft.com/office/drawing/2014/main" id="{00000000-0008-0000-0700-000040010000}"/>
            </a:ext>
          </a:extLst>
        </xdr:cNvPr>
        <xdr:cNvSpPr txBox="1"/>
      </xdr:nvSpPr>
      <xdr:spPr>
        <a:xfrm>
          <a:off x="10528300" y="6213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72898</xdr:rowOff>
    </xdr:from>
    <xdr:to>
      <xdr:col>50</xdr:col>
      <xdr:colOff>165100</xdr:colOff>
      <xdr:row>38</xdr:row>
      <xdr:rowOff>3048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95885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165625</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9450017"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73660</xdr:rowOff>
    </xdr:from>
    <xdr:to>
      <xdr:col>46</xdr:col>
      <xdr:colOff>38100</xdr:colOff>
      <xdr:row>38</xdr:row>
      <xdr:rowOff>3810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86995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166387</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8561017" y="6510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76708</xdr:rowOff>
    </xdr:from>
    <xdr:to>
      <xdr:col>41</xdr:col>
      <xdr:colOff>101600</xdr:colOff>
      <xdr:row>38</xdr:row>
      <xdr:rowOff>6858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7810500" y="64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169435</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7672017" y="6513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78232</xdr:rowOff>
    </xdr:from>
    <xdr:to>
      <xdr:col>36</xdr:col>
      <xdr:colOff>165100</xdr:colOff>
      <xdr:row>38</xdr:row>
      <xdr:rowOff>8382</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6921500" y="642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170959</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783017" y="6514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a:extLst>
            <a:ext uri="{FF2B5EF4-FFF2-40B4-BE49-F238E27FC236}">
              <a16:creationId xmlns:a16="http://schemas.microsoft.com/office/drawing/2014/main" id="{00000000-0008-0000-07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91694</xdr:rowOff>
    </xdr:from>
    <xdr:to>
      <xdr:col>54</xdr:col>
      <xdr:colOff>189865</xdr:colOff>
      <xdr:row>59</xdr:row>
      <xdr:rowOff>93001</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10475595" y="8664194"/>
          <a:ext cx="1270" cy="154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96828</xdr:rowOff>
    </xdr:from>
    <xdr:ext cx="313932" cy="259045"/>
    <xdr:sp macro="" textlink="">
      <xdr:nvSpPr>
        <xdr:cNvPr id="355" name="農林水産業費最小値テキスト">
          <a:extLst>
            <a:ext uri="{FF2B5EF4-FFF2-40B4-BE49-F238E27FC236}">
              <a16:creationId xmlns:a16="http://schemas.microsoft.com/office/drawing/2014/main" id="{00000000-0008-0000-0700-000063010000}"/>
            </a:ext>
          </a:extLst>
        </xdr:cNvPr>
        <xdr:cNvSpPr txBox="1"/>
      </xdr:nvSpPr>
      <xdr:spPr>
        <a:xfrm>
          <a:off x="10528300" y="10212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93001</xdr:rowOff>
    </xdr:from>
    <xdr:to>
      <xdr:col>55</xdr:col>
      <xdr:colOff>88900</xdr:colOff>
      <xdr:row>59</xdr:row>
      <xdr:rowOff>93001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102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38371</xdr:rowOff>
    </xdr:from>
    <xdr:ext cx="469744" cy="259045"/>
    <xdr:sp macro="" textlink="">
      <xdr:nvSpPr>
        <xdr:cNvPr id="357" name="農林水産業費最大値テキスト">
          <a:extLst>
            <a:ext uri="{FF2B5EF4-FFF2-40B4-BE49-F238E27FC236}">
              <a16:creationId xmlns:a16="http://schemas.microsoft.com/office/drawing/2014/main" id="{00000000-0008-0000-0700-000065010000}"/>
            </a:ext>
          </a:extLst>
        </xdr:cNvPr>
        <xdr:cNvSpPr txBox="1"/>
      </xdr:nvSpPr>
      <xdr:spPr>
        <a:xfrm>
          <a:off x="10528300" y="8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91694</xdr:rowOff>
    </xdr:from>
    <xdr:to>
      <xdr:col>55</xdr:col>
      <xdr:colOff>88900</xdr:colOff>
      <xdr:row>50</xdr:row>
      <xdr:rowOff>91694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10388600" y="866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19359</xdr:rowOff>
    </xdr:from>
    <xdr:to>
      <xdr:col>55</xdr:col>
      <xdr:colOff>0</xdr:colOff>
      <xdr:row>59</xdr:row>
      <xdr:rowOff>19848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9639300" y="10134909"/>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56423</xdr:rowOff>
    </xdr:from>
    <xdr:ext cx="469744" cy="259045"/>
    <xdr:sp macro="" textlink="">
      <xdr:nvSpPr>
        <xdr:cNvPr id="360" name="農林水産業費平均値テキスト">
          <a:extLst>
            <a:ext uri="{FF2B5EF4-FFF2-40B4-BE49-F238E27FC236}">
              <a16:creationId xmlns:a16="http://schemas.microsoft.com/office/drawing/2014/main" id="{00000000-0008-0000-0700-000068010000}"/>
            </a:ext>
          </a:extLst>
        </xdr:cNvPr>
        <xdr:cNvSpPr txBox="1"/>
      </xdr:nvSpPr>
      <xdr:spPr>
        <a:xfrm>
          <a:off x="10528300" y="9657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33546</xdr:rowOff>
    </xdr:from>
    <xdr:to>
      <xdr:col>55</xdr:col>
      <xdr:colOff>50800</xdr:colOff>
      <xdr:row>57</xdr:row>
      <xdr:rowOff>135146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104267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19848</xdr:rowOff>
    </xdr:from>
    <xdr:to>
      <xdr:col>50</xdr:col>
      <xdr:colOff>114300</xdr:colOff>
      <xdr:row>59</xdr:row>
      <xdr:rowOff>19848</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8750300" y="101353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33546</xdr:rowOff>
    </xdr:from>
    <xdr:to>
      <xdr:col>50</xdr:col>
      <xdr:colOff>165100</xdr:colOff>
      <xdr:row>57</xdr:row>
      <xdr:rowOff>135146</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95885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151673</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04428" y="958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19848</xdr:rowOff>
    </xdr:from>
    <xdr:to>
      <xdr:col>45</xdr:col>
      <xdr:colOff>177800</xdr:colOff>
      <xdr:row>59</xdr:row>
      <xdr:rowOff>20501</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7861300" y="10135398"/>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50364</xdr:rowOff>
    </xdr:from>
    <xdr:to>
      <xdr:col>46</xdr:col>
      <xdr:colOff>38100</xdr:colOff>
      <xdr:row>57</xdr:row>
      <xdr:rowOff>151964</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86995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168491</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959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20501</xdr:rowOff>
    </xdr:from>
    <xdr:to>
      <xdr:col>41</xdr:col>
      <xdr:colOff>50800</xdr:colOff>
      <xdr:row>59</xdr:row>
      <xdr:rowOff>25400</xdr:rowOff>
    </xdr:to>
    <xdr:cxnSp macro="">
      <xdr:nvCxnSpPr>
        <xdr:cNvPr id="368" name="直線コネクタ 367">
          <a:extLst>
            <a:ext uri="{FF2B5EF4-FFF2-40B4-BE49-F238E27FC236}">
              <a16:creationId xmlns:a16="http://schemas.microsoft.com/office/drawing/2014/main" id="{00000000-0008-0000-0700-000070010000}"/>
            </a:ext>
          </a:extLst>
        </xdr:cNvPr>
        <xdr:cNvCxnSpPr/>
      </xdr:nvCxnSpPr>
      <xdr:spPr>
        <a:xfrm flipV="1">
          <a:off x="6972300" y="101360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22116</xdr:rowOff>
    </xdr:from>
    <xdr:to>
      <xdr:col>41</xdr:col>
      <xdr:colOff>101600</xdr:colOff>
      <xdr:row>57</xdr:row>
      <xdr:rowOff>123716</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7810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140243</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18361</xdr:rowOff>
    </xdr:from>
    <xdr:to>
      <xdr:col>36</xdr:col>
      <xdr:colOff>165100</xdr:colOff>
      <xdr:row>57</xdr:row>
      <xdr:rowOff>119961</xdr:rowOff>
    </xdr:to>
    <xdr:sp macro="" textlink="">
      <xdr:nvSpPr>
        <xdr:cNvPr id="371" name="フローチャート: 判断 370">
          <a:extLst>
            <a:ext uri="{FF2B5EF4-FFF2-40B4-BE49-F238E27FC236}">
              <a16:creationId xmlns:a16="http://schemas.microsoft.com/office/drawing/2014/main" id="{00000000-0008-0000-0700-000073010000}"/>
            </a:ext>
          </a:extLst>
        </xdr:cNvPr>
        <xdr:cNvSpPr/>
      </xdr:nvSpPr>
      <xdr:spPr>
        <a:xfrm>
          <a:off x="6921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136488</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140009</xdr:rowOff>
    </xdr:from>
    <xdr:to>
      <xdr:col>55</xdr:col>
      <xdr:colOff>50800</xdr:colOff>
      <xdr:row>59</xdr:row>
      <xdr:rowOff>70159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10426700" y="1008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54936</xdr:rowOff>
    </xdr:from>
    <xdr:ext cx="378565" cy="259045"/>
    <xdr:sp macro="" textlink="">
      <xdr:nvSpPr>
        <xdr:cNvPr id="379" name="農林水産業費該当値テキスト">
          <a:extLst>
            <a:ext uri="{FF2B5EF4-FFF2-40B4-BE49-F238E27FC236}">
              <a16:creationId xmlns:a16="http://schemas.microsoft.com/office/drawing/2014/main" id="{00000000-0008-0000-0700-00007B010000}"/>
            </a:ext>
          </a:extLst>
        </xdr:cNvPr>
        <xdr:cNvSpPr txBox="1"/>
      </xdr:nvSpPr>
      <xdr:spPr>
        <a:xfrm>
          <a:off x="10528300" y="999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140498</xdr:rowOff>
    </xdr:from>
    <xdr:to>
      <xdr:col>50</xdr:col>
      <xdr:colOff>165100</xdr:colOff>
      <xdr:row>59</xdr:row>
      <xdr:rowOff>70648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9588500" y="100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61775</xdr:rowOff>
    </xdr:from>
    <xdr:ext cx="378565"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9450017" y="10177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140498</xdr:rowOff>
    </xdr:from>
    <xdr:to>
      <xdr:col>46</xdr:col>
      <xdr:colOff>38100</xdr:colOff>
      <xdr:row>59</xdr:row>
      <xdr:rowOff>70648</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8699500" y="100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61775</xdr:rowOff>
    </xdr:from>
    <xdr:ext cx="378565"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8561017" y="10177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141151</xdr:rowOff>
    </xdr:from>
    <xdr:to>
      <xdr:col>41</xdr:col>
      <xdr:colOff>101600</xdr:colOff>
      <xdr:row>59</xdr:row>
      <xdr:rowOff>71301</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7810500" y="1008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62428</xdr:rowOff>
    </xdr:from>
    <xdr:ext cx="378565"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7672017" y="101779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146050</xdr:rowOff>
    </xdr:from>
    <xdr:to>
      <xdr:col>36</xdr:col>
      <xdr:colOff>165100</xdr:colOff>
      <xdr:row>59</xdr:row>
      <xdr:rowOff>76200</xdr:rowOff>
    </xdr:to>
    <xdr:sp macro="" textlink="">
      <xdr:nvSpPr>
        <xdr:cNvPr id="386" name="楕円 385">
          <a:extLst>
            <a:ext uri="{FF2B5EF4-FFF2-40B4-BE49-F238E27FC236}">
              <a16:creationId xmlns:a16="http://schemas.microsoft.com/office/drawing/2014/main" id="{00000000-0008-0000-0700-000082010000}"/>
            </a:ext>
          </a:extLst>
        </xdr:cNvPr>
        <xdr:cNvSpPr/>
      </xdr:nvSpPr>
      <xdr:spPr>
        <a:xfrm>
          <a:off x="6921500" y="10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67327</xdr:rowOff>
    </xdr:from>
    <xdr:ext cx="378565"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783017" y="10182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商工費グラフ枠">
          <a:extLst>
            <a:ext uri="{FF2B5EF4-FFF2-40B4-BE49-F238E27FC236}">
              <a16:creationId xmlns:a16="http://schemas.microsoft.com/office/drawing/2014/main" id="{00000000-0008-0000-07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12" name="商工費最小値テキスト">
          <a:extLst>
            <a:ext uri="{FF2B5EF4-FFF2-40B4-BE49-F238E27FC236}">
              <a16:creationId xmlns:a16="http://schemas.microsoft.com/office/drawing/2014/main" id="{00000000-0008-0000-0700-00009C010000}"/>
            </a:ext>
          </a:extLst>
        </xdr:cNvPr>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4" name="商工費最大値テキスト">
          <a:extLst>
            <a:ext uri="{FF2B5EF4-FFF2-40B4-BE49-F238E27FC236}">
              <a16:creationId xmlns:a16="http://schemas.microsoft.com/office/drawing/2014/main" id="{00000000-0008-0000-0700-00009E010000}"/>
            </a:ext>
          </a:extLst>
        </xdr:cNvPr>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87899</xdr:rowOff>
    </xdr:from>
    <xdr:to>
      <xdr:col>55</xdr:col>
      <xdr:colOff>0</xdr:colOff>
      <xdr:row>78</xdr:row>
      <xdr:rowOff>104922</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9639300" y="13118099"/>
          <a:ext cx="838200" cy="35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124767</xdr:rowOff>
    </xdr:from>
    <xdr:ext cx="534377" cy="259045"/>
    <xdr:sp macro="" textlink="">
      <xdr:nvSpPr>
        <xdr:cNvPr id="417" name="商工費平均値テキスト">
          <a:extLst>
            <a:ext uri="{FF2B5EF4-FFF2-40B4-BE49-F238E27FC236}">
              <a16:creationId xmlns:a16="http://schemas.microsoft.com/office/drawing/2014/main" id="{00000000-0008-0000-0700-0000A1010000}"/>
            </a:ext>
          </a:extLst>
        </xdr:cNvPr>
        <xdr:cNvSpPr txBox="1"/>
      </xdr:nvSpPr>
      <xdr:spPr>
        <a:xfrm>
          <a:off x="10528300" y="13154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104922</xdr:rowOff>
    </xdr:from>
    <xdr:to>
      <xdr:col>50</xdr:col>
      <xdr:colOff>114300</xdr:colOff>
      <xdr:row>78</xdr:row>
      <xdr:rowOff>115080</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8750300" y="13478022"/>
          <a:ext cx="889000" cy="1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102587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115080</xdr:rowOff>
    </xdr:from>
    <xdr:to>
      <xdr:col>45</xdr:col>
      <xdr:colOff>177800</xdr:colOff>
      <xdr:row>78</xdr:row>
      <xdr:rowOff>115514</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flipV="1">
          <a:off x="7861300" y="13488180"/>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110039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109083</xdr:rowOff>
    </xdr:from>
    <xdr:to>
      <xdr:col>41</xdr:col>
      <xdr:colOff>50800</xdr:colOff>
      <xdr:row>78</xdr:row>
      <xdr:rowOff>115514</xdr:rowOff>
    </xdr:to>
    <xdr:cxnSp macro="">
      <xdr:nvCxnSpPr>
        <xdr:cNvPr id="425" name="直線コネクタ 424">
          <a:extLst>
            <a:ext uri="{FF2B5EF4-FFF2-40B4-BE49-F238E27FC236}">
              <a16:creationId xmlns:a16="http://schemas.microsoft.com/office/drawing/2014/main" id="{00000000-0008-0000-0700-0000A9010000}"/>
            </a:ext>
          </a:extLst>
        </xdr:cNvPr>
        <xdr:cNvCxnSpPr/>
      </xdr:nvCxnSpPr>
      <xdr:spPr>
        <a:xfrm>
          <a:off x="6972300" y="13482183"/>
          <a:ext cx="889000" cy="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103128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8" name="フローチャート: 判断 427">
          <a:extLst>
            <a:ext uri="{FF2B5EF4-FFF2-40B4-BE49-F238E27FC236}">
              <a16:creationId xmlns:a16="http://schemas.microsoft.com/office/drawing/2014/main" id="{00000000-0008-0000-0700-0000AC010000}"/>
            </a:ext>
          </a:extLst>
        </xdr:cNvPr>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91515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10426700" y="1306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59976</xdr:rowOff>
    </xdr:from>
    <xdr:ext cx="534377" cy="259045"/>
    <xdr:sp macro="" textlink="">
      <xdr:nvSpPr>
        <xdr:cNvPr id="436" name="商工費該当値テキスト">
          <a:extLst>
            <a:ext uri="{FF2B5EF4-FFF2-40B4-BE49-F238E27FC236}">
              <a16:creationId xmlns:a16="http://schemas.microsoft.com/office/drawing/2014/main" id="{00000000-0008-0000-0700-0000B4010000}"/>
            </a:ext>
          </a:extLst>
        </xdr:cNvPr>
        <xdr:cNvSpPr txBox="1"/>
      </xdr:nvSpPr>
      <xdr:spPr>
        <a:xfrm>
          <a:off x="10528300" y="1291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54122</xdr:rowOff>
    </xdr:from>
    <xdr:to>
      <xdr:col>50</xdr:col>
      <xdr:colOff>165100</xdr:colOff>
      <xdr:row>78</xdr:row>
      <xdr:rowOff>155722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9588500" y="134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146849</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9372111" y="1351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64280</xdr:rowOff>
    </xdr:from>
    <xdr:to>
      <xdr:col>46</xdr:col>
      <xdr:colOff>38100</xdr:colOff>
      <xdr:row>78</xdr:row>
      <xdr:rowOff>165880</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8699500" y="134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157007</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8483111" y="1353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64714</xdr:rowOff>
    </xdr:from>
    <xdr:to>
      <xdr:col>41</xdr:col>
      <xdr:colOff>101600</xdr:colOff>
      <xdr:row>78</xdr:row>
      <xdr:rowOff>166314</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7810500" y="134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157441</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7594111" y="1353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58283</xdr:rowOff>
    </xdr:from>
    <xdr:to>
      <xdr:col>36</xdr:col>
      <xdr:colOff>165100</xdr:colOff>
      <xdr:row>78</xdr:row>
      <xdr:rowOff>159883</xdr:rowOff>
    </xdr:to>
    <xdr:sp macro="" textlink="">
      <xdr:nvSpPr>
        <xdr:cNvPr id="443" name="楕円 442">
          <a:extLst>
            <a:ext uri="{FF2B5EF4-FFF2-40B4-BE49-F238E27FC236}">
              <a16:creationId xmlns:a16="http://schemas.microsoft.com/office/drawing/2014/main" id="{00000000-0008-0000-0700-0000BB010000}"/>
            </a:ext>
          </a:extLst>
        </xdr:cNvPr>
        <xdr:cNvSpPr/>
      </xdr:nvSpPr>
      <xdr:spPr>
        <a:xfrm>
          <a:off x="6921500" y="1343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151010</xdr:rowOff>
    </xdr:from>
    <xdr:ext cx="534377"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705111" y="1352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a:extLst>
            <a:ext uri="{FF2B5EF4-FFF2-40B4-BE49-F238E27FC236}">
              <a16:creationId xmlns:a16="http://schemas.microsoft.com/office/drawing/2014/main" id="{00000000-0008-0000-07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70" name="土木費最小値テキスト">
          <a:extLst>
            <a:ext uri="{FF2B5EF4-FFF2-40B4-BE49-F238E27FC236}">
              <a16:creationId xmlns:a16="http://schemas.microsoft.com/office/drawing/2014/main" id="{00000000-0008-0000-0700-0000D6010000}"/>
            </a:ext>
          </a:extLst>
        </xdr:cNvPr>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72" name="土木費最大値テキスト">
          <a:extLst>
            <a:ext uri="{FF2B5EF4-FFF2-40B4-BE49-F238E27FC236}">
              <a16:creationId xmlns:a16="http://schemas.microsoft.com/office/drawing/2014/main" id="{00000000-0008-0000-0700-0000D8010000}"/>
            </a:ext>
          </a:extLst>
        </xdr:cNvPr>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3054</xdr:rowOff>
    </xdr:from>
    <xdr:to>
      <xdr:col>55</xdr:col>
      <xdr:colOff>0</xdr:colOff>
      <xdr:row>94</xdr:row>
      <xdr:rowOff>22352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9639300" y="16119354"/>
          <a:ext cx="8382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169360</xdr:rowOff>
    </xdr:from>
    <xdr:ext cx="534377" cy="259045"/>
    <xdr:sp macro="" textlink="">
      <xdr:nvSpPr>
        <xdr:cNvPr id="475" name="土木費平均値テキスト">
          <a:extLst>
            <a:ext uri="{FF2B5EF4-FFF2-40B4-BE49-F238E27FC236}">
              <a16:creationId xmlns:a16="http://schemas.microsoft.com/office/drawing/2014/main" id="{00000000-0008-0000-0700-0000DB010000}"/>
            </a:ext>
          </a:extLst>
        </xdr:cNvPr>
        <xdr:cNvSpPr txBox="1"/>
      </xdr:nvSpPr>
      <xdr:spPr>
        <a:xfrm>
          <a:off x="10528300" y="16114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166255</xdr:rowOff>
    </xdr:from>
    <xdr:to>
      <xdr:col>50</xdr:col>
      <xdr:colOff>114300</xdr:colOff>
      <xdr:row>94</xdr:row>
      <xdr:rowOff>22352</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8750300" y="16111105"/>
          <a:ext cx="8890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131335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2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165303</xdr:rowOff>
    </xdr:from>
    <xdr:to>
      <xdr:col>45</xdr:col>
      <xdr:colOff>177800</xdr:colOff>
      <xdr:row>93</xdr:row>
      <xdr:rowOff>166255</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a:off x="7861300" y="16110153"/>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123962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24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69786</xdr:rowOff>
    </xdr:from>
    <xdr:to>
      <xdr:col>41</xdr:col>
      <xdr:colOff>50800</xdr:colOff>
      <xdr:row>93</xdr:row>
      <xdr:rowOff>165303</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a:off x="6972300" y="16014636"/>
          <a:ext cx="889000" cy="9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121124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23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6" name="フローチャート: 判断 485">
          <a:extLst>
            <a:ext uri="{FF2B5EF4-FFF2-40B4-BE49-F238E27FC236}">
              <a16:creationId xmlns:a16="http://schemas.microsoft.com/office/drawing/2014/main" id="{00000000-0008-0000-0700-0000E6010000}"/>
            </a:ext>
          </a:extLst>
        </xdr:cNvPr>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130745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2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123704</xdr:rowOff>
    </xdr:from>
    <xdr:to>
      <xdr:col>55</xdr:col>
      <xdr:colOff>50800</xdr:colOff>
      <xdr:row>94</xdr:row>
      <xdr:rowOff>53854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10426700" y="160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146581</xdr:rowOff>
    </xdr:from>
    <xdr:ext cx="534377" cy="259045"/>
    <xdr:sp macro="" textlink="">
      <xdr:nvSpPr>
        <xdr:cNvPr id="494" name="土木費該当値テキスト">
          <a:extLst>
            <a:ext uri="{FF2B5EF4-FFF2-40B4-BE49-F238E27FC236}">
              <a16:creationId xmlns:a16="http://schemas.microsoft.com/office/drawing/2014/main" id="{00000000-0008-0000-0700-0000EE010000}"/>
            </a:ext>
          </a:extLst>
        </xdr:cNvPr>
        <xdr:cNvSpPr txBox="1"/>
      </xdr:nvSpPr>
      <xdr:spPr>
        <a:xfrm>
          <a:off x="10528300" y="1591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143002</xdr:rowOff>
    </xdr:from>
    <xdr:to>
      <xdr:col>50</xdr:col>
      <xdr:colOff>165100</xdr:colOff>
      <xdr:row>94</xdr:row>
      <xdr:rowOff>73152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9588500" y="160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89679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9372111" y="1586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115455</xdr:rowOff>
    </xdr:from>
    <xdr:to>
      <xdr:col>46</xdr:col>
      <xdr:colOff>38100</xdr:colOff>
      <xdr:row>94</xdr:row>
      <xdr:rowOff>45605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8699500" y="16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62132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8483111" y="1583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114503</xdr:rowOff>
    </xdr:from>
    <xdr:to>
      <xdr:col>41</xdr:col>
      <xdr:colOff>101600</xdr:colOff>
      <xdr:row>94</xdr:row>
      <xdr:rowOff>44653</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7810500" y="1605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61180</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7594111" y="1583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18986</xdr:rowOff>
    </xdr:from>
    <xdr:to>
      <xdr:col>36</xdr:col>
      <xdr:colOff>165100</xdr:colOff>
      <xdr:row>93</xdr:row>
      <xdr:rowOff>120586</xdr:rowOff>
    </xdr:to>
    <xdr:sp macro="" textlink="">
      <xdr:nvSpPr>
        <xdr:cNvPr id="501" name="楕円 500">
          <a:extLst>
            <a:ext uri="{FF2B5EF4-FFF2-40B4-BE49-F238E27FC236}">
              <a16:creationId xmlns:a16="http://schemas.microsoft.com/office/drawing/2014/main" id="{00000000-0008-0000-0700-0000F5010000}"/>
            </a:ext>
          </a:extLst>
        </xdr:cNvPr>
        <xdr:cNvSpPr/>
      </xdr:nvSpPr>
      <xdr:spPr>
        <a:xfrm>
          <a:off x="6921500" y="1596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137113</xdr:rowOff>
    </xdr:from>
    <xdr:ext cx="534377"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6705111" y="157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30" name="消防費グラフ枠">
          <a:extLst>
            <a:ext uri="{FF2B5EF4-FFF2-40B4-BE49-F238E27FC236}">
              <a16:creationId xmlns:a16="http://schemas.microsoft.com/office/drawing/2014/main" id="{00000000-0008-0000-0700-00001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32" name="消防費最小値テキスト">
          <a:extLst>
            <a:ext uri="{FF2B5EF4-FFF2-40B4-BE49-F238E27FC236}">
              <a16:creationId xmlns:a16="http://schemas.microsoft.com/office/drawing/2014/main" id="{00000000-0008-0000-0700-000014020000}"/>
            </a:ext>
          </a:extLst>
        </xdr:cNvPr>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4" name="消防費最大値テキスト">
          <a:extLst>
            <a:ext uri="{FF2B5EF4-FFF2-40B4-BE49-F238E27FC236}">
              <a16:creationId xmlns:a16="http://schemas.microsoft.com/office/drawing/2014/main" id="{00000000-0008-0000-0700-000016020000}"/>
            </a:ext>
          </a:extLst>
        </xdr:cNvPr>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23971</xdr:rowOff>
    </xdr:from>
    <xdr:to>
      <xdr:col>85</xdr:col>
      <xdr:colOff>127000</xdr:colOff>
      <xdr:row>37</xdr:row>
      <xdr:rowOff>7398</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5481300" y="6196171"/>
          <a:ext cx="838200" cy="15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9479</xdr:rowOff>
    </xdr:from>
    <xdr:ext cx="534377" cy="259045"/>
    <xdr:sp macro="" textlink="">
      <xdr:nvSpPr>
        <xdr:cNvPr id="537" name="消防費平均値テキスト">
          <a:extLst>
            <a:ext uri="{FF2B5EF4-FFF2-40B4-BE49-F238E27FC236}">
              <a16:creationId xmlns:a16="http://schemas.microsoft.com/office/drawing/2014/main" id="{00000000-0008-0000-0700-000019020000}"/>
            </a:ext>
          </a:extLst>
        </xdr:cNvPr>
        <xdr:cNvSpPr txBox="1"/>
      </xdr:nvSpPr>
      <xdr:spPr>
        <a:xfrm>
          <a:off x="16370300" y="6010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23971</xdr:rowOff>
    </xdr:from>
    <xdr:to>
      <xdr:col>81</xdr:col>
      <xdr:colOff>50800</xdr:colOff>
      <xdr:row>37</xdr:row>
      <xdr:rowOff>53261</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4592300" y="6196171"/>
          <a:ext cx="889000" cy="20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21575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85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53261</xdr:rowOff>
    </xdr:from>
    <xdr:to>
      <xdr:col>76</xdr:col>
      <xdr:colOff>114300</xdr:colOff>
      <xdr:row>37</xdr:row>
      <xdr:rowOff>73692</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flipV="1">
          <a:off x="13703300" y="6396911"/>
          <a:ext cx="889000" cy="2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122016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9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65834</xdr:rowOff>
    </xdr:from>
    <xdr:to>
      <xdr:col>71</xdr:col>
      <xdr:colOff>177800</xdr:colOff>
      <xdr:row>37</xdr:row>
      <xdr:rowOff>73692</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814300" y="6409484"/>
          <a:ext cx="889000" cy="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6" name="フローチャート: 判断 545">
          <a:extLst>
            <a:ext uri="{FF2B5EF4-FFF2-40B4-BE49-F238E27FC236}">
              <a16:creationId xmlns:a16="http://schemas.microsoft.com/office/drawing/2014/main" id="{00000000-0008-0000-0700-000022020000}"/>
            </a:ext>
          </a:extLst>
        </xdr:cNvPr>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108729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8" name="フローチャート: 判断 547">
          <a:extLst>
            <a:ext uri="{FF2B5EF4-FFF2-40B4-BE49-F238E27FC236}">
              <a16:creationId xmlns:a16="http://schemas.microsoft.com/office/drawing/2014/main" id="{00000000-0008-0000-0700-000024020000}"/>
            </a:ext>
          </a:extLst>
        </xdr:cNvPr>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151020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9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128048</xdr:rowOff>
    </xdr:from>
    <xdr:to>
      <xdr:col>85</xdr:col>
      <xdr:colOff>177800</xdr:colOff>
      <xdr:row>37</xdr:row>
      <xdr:rowOff>58198</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6268700" y="630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106475</xdr:rowOff>
    </xdr:from>
    <xdr:ext cx="534377" cy="259045"/>
    <xdr:sp macro="" textlink="">
      <xdr:nvSpPr>
        <xdr:cNvPr id="556" name="消防費該当値テキスト">
          <a:extLst>
            <a:ext uri="{FF2B5EF4-FFF2-40B4-BE49-F238E27FC236}">
              <a16:creationId xmlns:a16="http://schemas.microsoft.com/office/drawing/2014/main" id="{00000000-0008-0000-0700-00002C020000}"/>
            </a:ext>
          </a:extLst>
        </xdr:cNvPr>
        <xdr:cNvSpPr txBox="1"/>
      </xdr:nvSpPr>
      <xdr:spPr>
        <a:xfrm>
          <a:off x="16370300" y="627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144621</xdr:rowOff>
    </xdr:from>
    <xdr:to>
      <xdr:col>81</xdr:col>
      <xdr:colOff>101600</xdr:colOff>
      <xdr:row>36</xdr:row>
      <xdr:rowOff>74771</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5430500" y="614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65898</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5214111" y="62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2461</xdr:rowOff>
    </xdr:from>
    <xdr:to>
      <xdr:col>76</xdr:col>
      <xdr:colOff>165100</xdr:colOff>
      <xdr:row>37</xdr:row>
      <xdr:rowOff>104061</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4541500" y="634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95188</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4325111" y="643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22892</xdr:rowOff>
    </xdr:from>
    <xdr:to>
      <xdr:col>72</xdr:col>
      <xdr:colOff>38100</xdr:colOff>
      <xdr:row>37</xdr:row>
      <xdr:rowOff>124492</xdr:rowOff>
    </xdr:to>
    <xdr:sp macro="" textlink="">
      <xdr:nvSpPr>
        <xdr:cNvPr id="561" name="楕円 560">
          <a:extLst>
            <a:ext uri="{FF2B5EF4-FFF2-40B4-BE49-F238E27FC236}">
              <a16:creationId xmlns:a16="http://schemas.microsoft.com/office/drawing/2014/main" id="{00000000-0008-0000-0700-000031020000}"/>
            </a:ext>
          </a:extLst>
        </xdr:cNvPr>
        <xdr:cNvSpPr/>
      </xdr:nvSpPr>
      <xdr:spPr>
        <a:xfrm>
          <a:off x="13652500" y="636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115619</xdr:rowOff>
    </xdr:from>
    <xdr:ext cx="534377"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3436111" y="645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15034</xdr:rowOff>
    </xdr:from>
    <xdr:to>
      <xdr:col>67</xdr:col>
      <xdr:colOff>101600</xdr:colOff>
      <xdr:row>37</xdr:row>
      <xdr:rowOff>116634</xdr:rowOff>
    </xdr:to>
    <xdr:sp macro="" textlink="">
      <xdr:nvSpPr>
        <xdr:cNvPr id="563" name="楕円 562">
          <a:extLst>
            <a:ext uri="{FF2B5EF4-FFF2-40B4-BE49-F238E27FC236}">
              <a16:creationId xmlns:a16="http://schemas.microsoft.com/office/drawing/2014/main" id="{00000000-0008-0000-0700-000033020000}"/>
            </a:ext>
          </a:extLst>
        </xdr:cNvPr>
        <xdr:cNvSpPr/>
      </xdr:nvSpPr>
      <xdr:spPr>
        <a:xfrm>
          <a:off x="12763500" y="635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107761</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547111" y="64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70" name="正方形/長方形 569">
          <a:extLst>
            <a:ext uri="{FF2B5EF4-FFF2-40B4-BE49-F238E27FC236}">
              <a16:creationId xmlns:a16="http://schemas.microsoft.com/office/drawing/2014/main" id="{00000000-0008-0000-0700-00003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71" name="正方形/長方形 570">
          <a:extLst>
            <a:ext uri="{FF2B5EF4-FFF2-40B4-BE49-F238E27FC236}">
              <a16:creationId xmlns:a16="http://schemas.microsoft.com/office/drawing/2014/main" id="{00000000-0008-0000-0700-00003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2" name="正方形/長方形 571">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6" name="教育費グラフ枠">
          <a:extLst>
            <a:ext uri="{FF2B5EF4-FFF2-40B4-BE49-F238E27FC236}">
              <a16:creationId xmlns:a16="http://schemas.microsoft.com/office/drawing/2014/main" id="{00000000-0008-0000-0700-00004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38133</xdr:rowOff>
    </xdr:from>
    <xdr:to>
      <xdr:col>85</xdr:col>
      <xdr:colOff>126364</xdr:colOff>
      <xdr:row>54</xdr:row>
      <xdr:rowOff>66388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6317595" y="8610633"/>
          <a:ext cx="1269" cy="7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70215</xdr:rowOff>
    </xdr:from>
    <xdr:ext cx="534377" cy="259045"/>
    <xdr:sp macro="" textlink="">
      <xdr:nvSpPr>
        <xdr:cNvPr id="588" name="教育費最小値テキスト">
          <a:extLst>
            <a:ext uri="{FF2B5EF4-FFF2-40B4-BE49-F238E27FC236}">
              <a16:creationId xmlns:a16="http://schemas.microsoft.com/office/drawing/2014/main" id="{00000000-0008-0000-0700-00004C020000}"/>
            </a:ext>
          </a:extLst>
        </xdr:cNvPr>
        <xdr:cNvSpPr txBox="1"/>
      </xdr:nvSpPr>
      <xdr:spPr>
        <a:xfrm>
          <a:off x="16370300" y="93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66388</xdr:rowOff>
    </xdr:from>
    <xdr:to>
      <xdr:col>86</xdr:col>
      <xdr:colOff>25400</xdr:colOff>
      <xdr:row>54</xdr:row>
      <xdr:rowOff>66388</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6230600" y="932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156260</xdr:rowOff>
    </xdr:from>
    <xdr:ext cx="599010" cy="259045"/>
    <xdr:sp macro="" textlink="">
      <xdr:nvSpPr>
        <xdr:cNvPr id="590" name="教育費最大値テキスト">
          <a:extLst>
            <a:ext uri="{FF2B5EF4-FFF2-40B4-BE49-F238E27FC236}">
              <a16:creationId xmlns:a16="http://schemas.microsoft.com/office/drawing/2014/main" id="{00000000-0008-0000-0700-00004E020000}"/>
            </a:ext>
          </a:extLst>
        </xdr:cNvPr>
        <xdr:cNvSpPr txBox="1"/>
      </xdr:nvSpPr>
      <xdr:spPr>
        <a:xfrm>
          <a:off x="16370300" y="838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38133</xdr:rowOff>
    </xdr:from>
    <xdr:to>
      <xdr:col>86</xdr:col>
      <xdr:colOff>25400</xdr:colOff>
      <xdr:row>50</xdr:row>
      <xdr:rowOff>38133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6230600" y="861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61725</xdr:rowOff>
    </xdr:from>
    <xdr:to>
      <xdr:col>85</xdr:col>
      <xdr:colOff>127000</xdr:colOff>
      <xdr:row>53</xdr:row>
      <xdr:rowOff>73475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5481300" y="8977125"/>
          <a:ext cx="838200" cy="18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134088</xdr:rowOff>
    </xdr:from>
    <xdr:ext cx="534377" cy="259045"/>
    <xdr:sp macro="" textlink="">
      <xdr:nvSpPr>
        <xdr:cNvPr id="593" name="教育費平均値テキスト">
          <a:extLst>
            <a:ext uri="{FF2B5EF4-FFF2-40B4-BE49-F238E27FC236}">
              <a16:creationId xmlns:a16="http://schemas.microsoft.com/office/drawing/2014/main" id="{00000000-0008-0000-0700-000051020000}"/>
            </a:ext>
          </a:extLst>
        </xdr:cNvPr>
        <xdr:cNvSpPr txBox="1"/>
      </xdr:nvSpPr>
      <xdr:spPr>
        <a:xfrm>
          <a:off x="16370300" y="8706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111211</xdr:rowOff>
    </xdr:from>
    <xdr:to>
      <xdr:col>85</xdr:col>
      <xdr:colOff>177800</xdr:colOff>
      <xdr:row>52</xdr:row>
      <xdr:rowOff>41361</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6268700" y="885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73475</xdr:rowOff>
    </xdr:from>
    <xdr:to>
      <xdr:col>81</xdr:col>
      <xdr:colOff>50800</xdr:colOff>
      <xdr:row>53</xdr:row>
      <xdr:rowOff>82253</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flipV="1">
          <a:off x="14592300" y="9160325"/>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68463</xdr:rowOff>
    </xdr:from>
    <xdr:to>
      <xdr:col>81</xdr:col>
      <xdr:colOff>101600</xdr:colOff>
      <xdr:row>52</xdr:row>
      <xdr:rowOff>170063</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54305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15140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875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82253</xdr:rowOff>
    </xdr:from>
    <xdr:to>
      <xdr:col>76</xdr:col>
      <xdr:colOff>114300</xdr:colOff>
      <xdr:row>53</xdr:row>
      <xdr:rowOff>148524</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flipV="1">
          <a:off x="13703300" y="9169103"/>
          <a:ext cx="889000" cy="6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134894</xdr:rowOff>
    </xdr:from>
    <xdr:to>
      <xdr:col>76</xdr:col>
      <xdr:colOff>165100</xdr:colOff>
      <xdr:row>53</xdr:row>
      <xdr:rowOff>65044</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4541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81571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88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148524</xdr:rowOff>
    </xdr:from>
    <xdr:to>
      <xdr:col>71</xdr:col>
      <xdr:colOff>177800</xdr:colOff>
      <xdr:row>59</xdr:row>
      <xdr:rowOff>60376</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flipV="1">
          <a:off x="12814300" y="9235374"/>
          <a:ext cx="889000" cy="94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128905</xdr:rowOff>
    </xdr:from>
    <xdr:to>
      <xdr:col>72</xdr:col>
      <xdr:colOff>38100</xdr:colOff>
      <xdr:row>53</xdr:row>
      <xdr:rowOff>59055</xdr:rowOff>
    </xdr:to>
    <xdr:sp macro="" textlink="">
      <xdr:nvSpPr>
        <xdr:cNvPr id="602" name="フローチャート: 判断 601">
          <a:extLst>
            <a:ext uri="{FF2B5EF4-FFF2-40B4-BE49-F238E27FC236}">
              <a16:creationId xmlns:a16="http://schemas.microsoft.com/office/drawing/2014/main" id="{00000000-0008-0000-0700-00005A020000}"/>
            </a:ext>
          </a:extLst>
        </xdr:cNvPr>
        <xdr:cNvSpPr/>
      </xdr:nvSpPr>
      <xdr:spPr>
        <a:xfrm>
          <a:off x="13652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75582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881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59205</xdr:rowOff>
    </xdr:from>
    <xdr:to>
      <xdr:col>67</xdr:col>
      <xdr:colOff>101600</xdr:colOff>
      <xdr:row>58</xdr:row>
      <xdr:rowOff>160805</xdr:rowOff>
    </xdr:to>
    <xdr:sp macro="" textlink="">
      <xdr:nvSpPr>
        <xdr:cNvPr id="604" name="フローチャート: 判断 603">
          <a:extLst>
            <a:ext uri="{FF2B5EF4-FFF2-40B4-BE49-F238E27FC236}">
              <a16:creationId xmlns:a16="http://schemas.microsoft.com/office/drawing/2014/main" id="{00000000-0008-0000-0700-00005C020000}"/>
            </a:ext>
          </a:extLst>
        </xdr:cNvPr>
        <xdr:cNvSpPr/>
      </xdr:nvSpPr>
      <xdr:spPr>
        <a:xfrm>
          <a:off x="12763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5882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10925</xdr:rowOff>
    </xdr:from>
    <xdr:to>
      <xdr:col>85</xdr:col>
      <xdr:colOff>177800</xdr:colOff>
      <xdr:row>52</xdr:row>
      <xdr:rowOff>112525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6268700" y="892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160802</xdr:rowOff>
    </xdr:from>
    <xdr:ext cx="534377" cy="259045"/>
    <xdr:sp macro="" textlink="">
      <xdr:nvSpPr>
        <xdr:cNvPr id="612" name="教育費該当値テキスト">
          <a:extLst>
            <a:ext uri="{FF2B5EF4-FFF2-40B4-BE49-F238E27FC236}">
              <a16:creationId xmlns:a16="http://schemas.microsoft.com/office/drawing/2014/main" id="{00000000-0008-0000-0700-000064020000}"/>
            </a:ext>
          </a:extLst>
        </xdr:cNvPr>
        <xdr:cNvSpPr txBox="1"/>
      </xdr:nvSpPr>
      <xdr:spPr>
        <a:xfrm>
          <a:off x="16370300" y="890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22675</xdr:rowOff>
    </xdr:from>
    <xdr:to>
      <xdr:col>81</xdr:col>
      <xdr:colOff>101600</xdr:colOff>
      <xdr:row>53</xdr:row>
      <xdr:rowOff>124275</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5430500" y="910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115402</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5214111" y="92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31453</xdr:rowOff>
    </xdr:from>
    <xdr:to>
      <xdr:col>76</xdr:col>
      <xdr:colOff>165100</xdr:colOff>
      <xdr:row>53</xdr:row>
      <xdr:rowOff>133053</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4541500" y="911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124180</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4325111" y="921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97724</xdr:rowOff>
    </xdr:from>
    <xdr:to>
      <xdr:col>72</xdr:col>
      <xdr:colOff>38100</xdr:colOff>
      <xdr:row>54</xdr:row>
      <xdr:rowOff>27874</xdr:rowOff>
    </xdr:to>
    <xdr:sp macro="" textlink="">
      <xdr:nvSpPr>
        <xdr:cNvPr id="617" name="楕円 616">
          <a:extLst>
            <a:ext uri="{FF2B5EF4-FFF2-40B4-BE49-F238E27FC236}">
              <a16:creationId xmlns:a16="http://schemas.microsoft.com/office/drawing/2014/main" id="{00000000-0008-0000-0700-000069020000}"/>
            </a:ext>
          </a:extLst>
        </xdr:cNvPr>
        <xdr:cNvSpPr/>
      </xdr:nvSpPr>
      <xdr:spPr>
        <a:xfrm>
          <a:off x="13652500" y="918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19001</xdr:rowOff>
    </xdr:from>
    <xdr:ext cx="534377"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3436111" y="92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9576</xdr:rowOff>
    </xdr:from>
    <xdr:to>
      <xdr:col>67</xdr:col>
      <xdr:colOff>101600</xdr:colOff>
      <xdr:row>59</xdr:row>
      <xdr:rowOff>111176</xdr:rowOff>
    </xdr:to>
    <xdr:sp macro="" textlink="">
      <xdr:nvSpPr>
        <xdr:cNvPr id="619" name="楕円 618">
          <a:extLst>
            <a:ext uri="{FF2B5EF4-FFF2-40B4-BE49-F238E27FC236}">
              <a16:creationId xmlns:a16="http://schemas.microsoft.com/office/drawing/2014/main" id="{00000000-0008-0000-0700-00006B020000}"/>
            </a:ext>
          </a:extLst>
        </xdr:cNvPr>
        <xdr:cNvSpPr/>
      </xdr:nvSpPr>
      <xdr:spPr>
        <a:xfrm>
          <a:off x="12763500" y="1012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102303</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547111" y="1021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8" name="正方形/長方形 627">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3" name="災害復旧費グラフ枠">
          <a:extLst>
            <a:ext uri="{FF2B5EF4-FFF2-40B4-BE49-F238E27FC236}">
              <a16:creationId xmlns:a16="http://schemas.microsoft.com/office/drawing/2014/main" id="{00000000-0008-0000-0700-00008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5" name="災害復旧費最小値テキスト">
          <a:extLst>
            <a:ext uri="{FF2B5EF4-FFF2-40B4-BE49-F238E27FC236}">
              <a16:creationId xmlns:a16="http://schemas.microsoft.com/office/drawing/2014/main" id="{00000000-0008-0000-0700-00008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7" name="災害復旧費最大値テキスト">
          <a:extLst>
            <a:ext uri="{FF2B5EF4-FFF2-40B4-BE49-F238E27FC236}">
              <a16:creationId xmlns:a16="http://schemas.microsoft.com/office/drawing/2014/main" id="{00000000-0008-0000-0700-000087020000}"/>
            </a:ext>
          </a:extLst>
        </xdr:cNvPr>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145986</xdr:rowOff>
    </xdr:from>
    <xdr:to>
      <xdr:col>85</xdr:col>
      <xdr:colOff>127000</xdr:colOff>
      <xdr:row>79</xdr:row>
      <xdr:rowOff>44450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5481300" y="13519086"/>
          <a:ext cx="838200" cy="6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103967</xdr:rowOff>
    </xdr:from>
    <xdr:ext cx="469744" cy="259045"/>
    <xdr:sp macro="" textlink="">
      <xdr:nvSpPr>
        <xdr:cNvPr id="650" name="災害復旧費平均値テキスト">
          <a:extLst>
            <a:ext uri="{FF2B5EF4-FFF2-40B4-BE49-F238E27FC236}">
              <a16:creationId xmlns:a16="http://schemas.microsoft.com/office/drawing/2014/main" id="{00000000-0008-0000-0700-00008A020000}"/>
            </a:ext>
          </a:extLst>
        </xdr:cNvPr>
        <xdr:cNvSpPr txBox="1"/>
      </xdr:nvSpPr>
      <xdr:spPr>
        <a:xfrm>
          <a:off x="16370300" y="131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136732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299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7383</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03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9" name="フローチャート: 判断 658">
          <a:extLst>
            <a:ext uri="{FF2B5EF4-FFF2-40B4-BE49-F238E27FC236}">
              <a16:creationId xmlns:a16="http://schemas.microsoft.com/office/drawing/2014/main" id="{00000000-0008-0000-0700-000093020000}"/>
            </a:ext>
          </a:extLst>
        </xdr:cNvPr>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61" name="フローチャート: 判断 660">
          <a:extLst>
            <a:ext uri="{FF2B5EF4-FFF2-40B4-BE49-F238E27FC236}">
              <a16:creationId xmlns:a16="http://schemas.microsoft.com/office/drawing/2014/main" id="{00000000-0008-0000-0700-000095020000}"/>
            </a:ext>
          </a:extLst>
        </xdr:cNvPr>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129112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15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95186</xdr:rowOff>
    </xdr:from>
    <xdr:to>
      <xdr:col>85</xdr:col>
      <xdr:colOff>177800</xdr:colOff>
      <xdr:row>79</xdr:row>
      <xdr:rowOff>25336</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6268700" y="134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10113</xdr:rowOff>
    </xdr:from>
    <xdr:ext cx="378565" cy="259045"/>
    <xdr:sp macro="" textlink="">
      <xdr:nvSpPr>
        <xdr:cNvPr id="669" name="災害復旧費該当値テキスト">
          <a:extLst>
            <a:ext uri="{FF2B5EF4-FFF2-40B4-BE49-F238E27FC236}">
              <a16:creationId xmlns:a16="http://schemas.microsoft.com/office/drawing/2014/main" id="{00000000-0008-0000-0700-00009D020000}"/>
            </a:ext>
          </a:extLst>
        </xdr:cNvPr>
        <xdr:cNvSpPr txBox="1"/>
      </xdr:nvSpPr>
      <xdr:spPr>
        <a:xfrm>
          <a:off x="16370300" y="13383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4" name="楕円 673">
          <a:extLst>
            <a:ext uri="{FF2B5EF4-FFF2-40B4-BE49-F238E27FC236}">
              <a16:creationId xmlns:a16="http://schemas.microsoft.com/office/drawing/2014/main" id="{00000000-0008-0000-0700-0000A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6" name="楕円 675">
          <a:extLst>
            <a:ext uri="{FF2B5EF4-FFF2-40B4-BE49-F238E27FC236}">
              <a16:creationId xmlns:a16="http://schemas.microsoft.com/office/drawing/2014/main" id="{00000000-0008-0000-0700-0000A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5" name="正方形/長方形 684">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3" name="公債費グラフ枠">
          <a:extLst>
            <a:ext uri="{FF2B5EF4-FFF2-40B4-BE49-F238E27FC236}">
              <a16:creationId xmlns:a16="http://schemas.microsoft.com/office/drawing/2014/main" id="{00000000-0008-0000-0700-0000B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705" name="公債費最小値テキスト">
          <a:extLst>
            <a:ext uri="{FF2B5EF4-FFF2-40B4-BE49-F238E27FC236}">
              <a16:creationId xmlns:a16="http://schemas.microsoft.com/office/drawing/2014/main" id="{00000000-0008-0000-0700-0000C1020000}"/>
            </a:ext>
          </a:extLst>
        </xdr:cNvPr>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7" name="公債費最大値テキスト">
          <a:extLst>
            <a:ext uri="{FF2B5EF4-FFF2-40B4-BE49-F238E27FC236}">
              <a16:creationId xmlns:a16="http://schemas.microsoft.com/office/drawing/2014/main" id="{00000000-0008-0000-0700-0000C3020000}"/>
            </a:ext>
          </a:extLst>
        </xdr:cNvPr>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26250</xdr:rowOff>
    </xdr:from>
    <xdr:to>
      <xdr:col>85</xdr:col>
      <xdr:colOff>127000</xdr:colOff>
      <xdr:row>95</xdr:row>
      <xdr:rowOff>26967</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5481300" y="16314000"/>
          <a:ext cx="83820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88296</xdr:rowOff>
    </xdr:from>
    <xdr:ext cx="534377" cy="259045"/>
    <xdr:sp macro="" textlink="">
      <xdr:nvSpPr>
        <xdr:cNvPr id="710" name="公債費平均値テキスト">
          <a:extLst>
            <a:ext uri="{FF2B5EF4-FFF2-40B4-BE49-F238E27FC236}">
              <a16:creationId xmlns:a16="http://schemas.microsoft.com/office/drawing/2014/main" id="{00000000-0008-0000-0700-0000C6020000}"/>
            </a:ext>
          </a:extLst>
        </xdr:cNvPr>
        <xdr:cNvSpPr txBox="1"/>
      </xdr:nvSpPr>
      <xdr:spPr>
        <a:xfrm>
          <a:off x="16370300" y="16033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26250</xdr:rowOff>
    </xdr:from>
    <xdr:to>
      <xdr:col>81</xdr:col>
      <xdr:colOff>50800</xdr:colOff>
      <xdr:row>95</xdr:row>
      <xdr:rowOff>86109</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4592300" y="16314000"/>
          <a:ext cx="889000" cy="5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131523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9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86109</xdr:rowOff>
    </xdr:from>
    <xdr:to>
      <xdr:col>76</xdr:col>
      <xdr:colOff>114300</xdr:colOff>
      <xdr:row>95</xdr:row>
      <xdr:rowOff>157465</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13703300" y="16373859"/>
          <a:ext cx="889000" cy="7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6" name="フローチャート: 判断 715">
          <a:extLst>
            <a:ext uri="{FF2B5EF4-FFF2-40B4-BE49-F238E27FC236}">
              <a16:creationId xmlns:a16="http://schemas.microsoft.com/office/drawing/2014/main" id="{00000000-0008-0000-0700-0000CC020000}"/>
            </a:ext>
          </a:extLst>
        </xdr:cNvPr>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83583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49436</xdr:rowOff>
    </xdr:from>
    <xdr:to>
      <xdr:col>71</xdr:col>
      <xdr:colOff>177800</xdr:colOff>
      <xdr:row>95</xdr:row>
      <xdr:rowOff>157465</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2814300" y="16337186"/>
          <a:ext cx="889000" cy="10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9" name="フローチャート: 判断 718">
          <a:extLst>
            <a:ext uri="{FF2B5EF4-FFF2-40B4-BE49-F238E27FC236}">
              <a16:creationId xmlns:a16="http://schemas.microsoft.com/office/drawing/2014/main" id="{00000000-0008-0000-0700-0000CF020000}"/>
            </a:ext>
          </a:extLst>
        </xdr:cNvPr>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102557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8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21" name="フローチャート: 判断 720">
          <a:extLst>
            <a:ext uri="{FF2B5EF4-FFF2-40B4-BE49-F238E27FC236}">
              <a16:creationId xmlns:a16="http://schemas.microsoft.com/office/drawing/2014/main" id="{00000000-0008-0000-0700-0000D1020000}"/>
            </a:ext>
          </a:extLst>
        </xdr:cNvPr>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81951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8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147617</xdr:rowOff>
    </xdr:from>
    <xdr:to>
      <xdr:col>85</xdr:col>
      <xdr:colOff>177800</xdr:colOff>
      <xdr:row>95</xdr:row>
      <xdr:rowOff>77767</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6268700" y="1626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126044</xdr:rowOff>
    </xdr:from>
    <xdr:ext cx="534377" cy="259045"/>
    <xdr:sp macro="" textlink="">
      <xdr:nvSpPr>
        <xdr:cNvPr id="729" name="公債費該当値テキスト">
          <a:extLst>
            <a:ext uri="{FF2B5EF4-FFF2-40B4-BE49-F238E27FC236}">
              <a16:creationId xmlns:a16="http://schemas.microsoft.com/office/drawing/2014/main" id="{00000000-0008-0000-0700-0000D9020000}"/>
            </a:ext>
          </a:extLst>
        </xdr:cNvPr>
        <xdr:cNvSpPr txBox="1"/>
      </xdr:nvSpPr>
      <xdr:spPr>
        <a:xfrm>
          <a:off x="16370300" y="1624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146900</xdr:rowOff>
    </xdr:from>
    <xdr:to>
      <xdr:col>81</xdr:col>
      <xdr:colOff>101600</xdr:colOff>
      <xdr:row>95</xdr:row>
      <xdr:rowOff>77050</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5430500" y="162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68177</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5214111" y="1635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35309</xdr:rowOff>
    </xdr:from>
    <xdr:to>
      <xdr:col>76</xdr:col>
      <xdr:colOff>165100</xdr:colOff>
      <xdr:row>95</xdr:row>
      <xdr:rowOff>136909</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4541500" y="1632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128036</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4325111" y="164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106665</xdr:rowOff>
    </xdr:from>
    <xdr:to>
      <xdr:col>72</xdr:col>
      <xdr:colOff>38100</xdr:colOff>
      <xdr:row>96</xdr:row>
      <xdr:rowOff>36815</xdr:rowOff>
    </xdr:to>
    <xdr:sp macro="" textlink="">
      <xdr:nvSpPr>
        <xdr:cNvPr id="734" name="楕円 733">
          <a:extLst>
            <a:ext uri="{FF2B5EF4-FFF2-40B4-BE49-F238E27FC236}">
              <a16:creationId xmlns:a16="http://schemas.microsoft.com/office/drawing/2014/main" id="{00000000-0008-0000-0700-0000DE020000}"/>
            </a:ext>
          </a:extLst>
        </xdr:cNvPr>
        <xdr:cNvSpPr/>
      </xdr:nvSpPr>
      <xdr:spPr>
        <a:xfrm>
          <a:off x="13652500" y="1639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27942</xdr:rowOff>
    </xdr:from>
    <xdr:ext cx="534377"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3436111" y="164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170086</xdr:rowOff>
    </xdr:from>
    <xdr:to>
      <xdr:col>67</xdr:col>
      <xdr:colOff>101600</xdr:colOff>
      <xdr:row>95</xdr:row>
      <xdr:rowOff>100236</xdr:rowOff>
    </xdr:to>
    <xdr:sp macro="" textlink="">
      <xdr:nvSpPr>
        <xdr:cNvPr id="736" name="楕円 735">
          <a:extLst>
            <a:ext uri="{FF2B5EF4-FFF2-40B4-BE49-F238E27FC236}">
              <a16:creationId xmlns:a16="http://schemas.microsoft.com/office/drawing/2014/main" id="{00000000-0008-0000-0700-0000E0020000}"/>
            </a:ext>
          </a:extLst>
        </xdr:cNvPr>
        <xdr:cNvSpPr/>
      </xdr:nvSpPr>
      <xdr:spPr>
        <a:xfrm>
          <a:off x="12763500" y="1628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91363</xdr:rowOff>
    </xdr:from>
    <xdr:ext cx="534377"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2547111" y="1637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2" name="正方形/長方形 741">
          <a:extLst>
            <a:ext uri="{FF2B5EF4-FFF2-40B4-BE49-F238E27FC236}">
              <a16:creationId xmlns:a16="http://schemas.microsoft.com/office/drawing/2014/main" id="{00000000-0008-0000-0700-0000E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3" name="正方形/長方形 742">
          <a:extLst>
            <a:ext uri="{FF2B5EF4-FFF2-40B4-BE49-F238E27FC236}">
              <a16:creationId xmlns:a16="http://schemas.microsoft.com/office/drawing/2014/main" id="{00000000-0008-0000-0700-0000E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4" name="正方形/長方形 743">
          <a:extLst>
            <a:ext uri="{FF2B5EF4-FFF2-40B4-BE49-F238E27FC236}">
              <a16:creationId xmlns:a16="http://schemas.microsoft.com/office/drawing/2014/main" id="{00000000-0008-0000-0700-0000E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5" name="正方形/長方形 744">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60" name="諸支出金グラフ枠">
          <a:extLst>
            <a:ext uri="{FF2B5EF4-FFF2-40B4-BE49-F238E27FC236}">
              <a16:creationId xmlns:a16="http://schemas.microsoft.com/office/drawing/2014/main" id="{00000000-0008-0000-0700-0000F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62" name="諸支出金最小値テキスト">
          <a:extLst>
            <a:ext uri="{FF2B5EF4-FFF2-40B4-BE49-F238E27FC236}">
              <a16:creationId xmlns:a16="http://schemas.microsoft.com/office/drawing/2014/main" id="{00000000-0008-0000-0700-0000F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64" name="諸支出金最大値テキスト">
          <a:extLst>
            <a:ext uri="{FF2B5EF4-FFF2-40B4-BE49-F238E27FC236}">
              <a16:creationId xmlns:a16="http://schemas.microsoft.com/office/drawing/2014/main" id="{00000000-0008-0000-0700-0000FC020000}"/>
            </a:ext>
          </a:extLst>
        </xdr:cNvPr>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63881</xdr:rowOff>
    </xdr:from>
    <xdr:to>
      <xdr:col>116</xdr:col>
      <xdr:colOff>63500</xdr:colOff>
      <xdr:row>36</xdr:row>
      <xdr:rowOff>85344</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flipV="1">
          <a:off x="21323300" y="6236081"/>
          <a:ext cx="8382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81043</xdr:rowOff>
    </xdr:from>
    <xdr:ext cx="469744" cy="259045"/>
    <xdr:sp macro="" textlink="">
      <xdr:nvSpPr>
        <xdr:cNvPr id="767" name="諸支出金平均値テキスト">
          <a:extLst>
            <a:ext uri="{FF2B5EF4-FFF2-40B4-BE49-F238E27FC236}">
              <a16:creationId xmlns:a16="http://schemas.microsoft.com/office/drawing/2014/main" id="{00000000-0008-0000-0700-0000FF020000}"/>
            </a:ext>
          </a:extLst>
        </xdr:cNvPr>
        <xdr:cNvSpPr txBox="1"/>
      </xdr:nvSpPr>
      <xdr:spPr>
        <a:xfrm>
          <a:off x="22212300" y="6253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48514</xdr:rowOff>
    </xdr:from>
    <xdr:to>
      <xdr:col>111</xdr:col>
      <xdr:colOff>177800</xdr:colOff>
      <xdr:row>36</xdr:row>
      <xdr:rowOff>85344</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0434300" y="6220714"/>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18051</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088428" y="636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17907</xdr:rowOff>
    </xdr:from>
    <xdr:to>
      <xdr:col>107</xdr:col>
      <xdr:colOff>50800</xdr:colOff>
      <xdr:row>36</xdr:row>
      <xdr:rowOff>48514</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9545300" y="6190107"/>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151401</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162560</xdr:rowOff>
    </xdr:from>
    <xdr:to>
      <xdr:col>102</xdr:col>
      <xdr:colOff>114300</xdr:colOff>
      <xdr:row>36</xdr:row>
      <xdr:rowOff>17907</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656300" y="6163310"/>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122699</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10428" y="629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95521</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21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13081</xdr:rowOff>
    </xdr:from>
    <xdr:to>
      <xdr:col>116</xdr:col>
      <xdr:colOff>114300</xdr:colOff>
      <xdr:row>36</xdr:row>
      <xdr:rowOff>114681</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2110700" y="61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35958</xdr:rowOff>
    </xdr:from>
    <xdr:ext cx="469744" cy="259045"/>
    <xdr:sp macro="" textlink="">
      <xdr:nvSpPr>
        <xdr:cNvPr id="786" name="諸支出金該当値テキスト">
          <a:extLst>
            <a:ext uri="{FF2B5EF4-FFF2-40B4-BE49-F238E27FC236}">
              <a16:creationId xmlns:a16="http://schemas.microsoft.com/office/drawing/2014/main" id="{00000000-0008-0000-0700-000012030000}"/>
            </a:ext>
          </a:extLst>
        </xdr:cNvPr>
        <xdr:cNvSpPr txBox="1"/>
      </xdr:nvSpPr>
      <xdr:spPr>
        <a:xfrm>
          <a:off x="22212300"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34544</xdr:rowOff>
    </xdr:from>
    <xdr:to>
      <xdr:col>112</xdr:col>
      <xdr:colOff>38100</xdr:colOff>
      <xdr:row>36</xdr:row>
      <xdr:rowOff>136144</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1272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152671</xdr:rowOff>
    </xdr:from>
    <xdr:ext cx="469744"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088428"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169164</xdr:rowOff>
    </xdr:from>
    <xdr:to>
      <xdr:col>107</xdr:col>
      <xdr:colOff>101600</xdr:colOff>
      <xdr:row>36</xdr:row>
      <xdr:rowOff>99314</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20383500" y="61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115841</xdr:rowOff>
    </xdr:from>
    <xdr:ext cx="469744"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199428" y="5945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138557</xdr:rowOff>
    </xdr:from>
    <xdr:to>
      <xdr:col>102</xdr:col>
      <xdr:colOff>165100</xdr:colOff>
      <xdr:row>36</xdr:row>
      <xdr:rowOff>68707</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9494500" y="613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85234</xdr:rowOff>
    </xdr:from>
    <xdr:ext cx="469744"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310428" y="5914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111760</xdr:rowOff>
    </xdr:from>
    <xdr:to>
      <xdr:col>98</xdr:col>
      <xdr:colOff>38100</xdr:colOff>
      <xdr:row>36</xdr:row>
      <xdr:rowOff>41910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18605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58437</xdr:rowOff>
    </xdr:from>
    <xdr:ext cx="469744"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421428"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1" name="正方形/長方形 800">
          <a:extLst>
            <a:ext uri="{FF2B5EF4-FFF2-40B4-BE49-F238E27FC236}">
              <a16:creationId xmlns:a16="http://schemas.microsoft.com/office/drawing/2014/main" id="{00000000-0008-0000-0700-00002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en-US" sz="1000" u="none">
              <a:latin typeface="ＭＳ Ｐゴシック" panose="020B0600070205080204" pitchFamily="50" charset="-128"/>
              <a:ea typeface="ＭＳ Ｐゴシック" panose="020B0600070205080204" pitchFamily="50" charset="-128"/>
            </a:rPr>
            <a:t>歳出決算総額は、住民一人当たり</a:t>
          </a:r>
          <a:r>
            <a:rPr kumimoji="1" lang="en-US" altLang="ja-JP" sz="1000" u="none">
              <a:solidFill>
                <a:schemeClr val="tx1"/>
              </a:solidFill>
              <a:latin typeface="ＭＳ Ｐゴシック" panose="020B0600070205080204" pitchFamily="50" charset="-128"/>
              <a:ea typeface="ＭＳ Ｐゴシック" panose="020B0600070205080204" pitchFamily="50" charset="-128"/>
            </a:rPr>
            <a:t>630,140</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円</a:t>
          </a:r>
          <a:r>
            <a:rPr kumimoji="1" lang="ja-JP" altLang="en-US" sz="1000" u="none">
              <a:latin typeface="ＭＳ Ｐゴシック" panose="020B0600070205080204" pitchFamily="50" charset="-128"/>
              <a:ea typeface="ＭＳ Ｐゴシック" panose="020B0600070205080204" pitchFamily="50" charset="-128"/>
            </a:rPr>
            <a:t>（歳出総額</a:t>
          </a:r>
          <a:r>
            <a:rPr kumimoji="1" lang="en-US" altLang="ja-JP" sz="1000" u="none">
              <a:latin typeface="ＭＳ Ｐゴシック" panose="020B0600070205080204" pitchFamily="50" charset="-128"/>
              <a:ea typeface="ＭＳ Ｐゴシック" panose="020B0600070205080204" pitchFamily="50" charset="-128"/>
            </a:rPr>
            <a:t>÷</a:t>
          </a:r>
          <a:r>
            <a:rPr kumimoji="1" lang="is-IS" altLang="ja-JP" sz="1000" u="none">
              <a:solidFill>
                <a:schemeClr val="tx1"/>
              </a:solidFill>
              <a:latin typeface="ＭＳ Ｐゴシック" panose="020B0600070205080204" pitchFamily="50" charset="-128"/>
              <a:ea typeface="ＭＳ Ｐゴシック" panose="020B0600070205080204" pitchFamily="50" charset="-128"/>
            </a:rPr>
            <a:t>R</a:t>
          </a:r>
          <a:r>
            <a:rPr kumimoji="1" lang="en-US" altLang="ja-JP" sz="1000" u="none">
              <a:solidFill>
                <a:schemeClr val="tx1"/>
              </a:solidFill>
              <a:latin typeface="ＭＳ Ｐゴシック" panose="020B0600070205080204" pitchFamily="50" charset="-128"/>
              <a:ea typeface="ＭＳ Ｐゴシック" panose="020B0600070205080204" pitchFamily="50" charset="-128"/>
            </a:rPr>
            <a:t>3</a:t>
          </a:r>
          <a:r>
            <a:rPr kumimoji="1" lang="is-IS" altLang="ja-JP" sz="1000" u="none">
              <a:latin typeface="ＭＳ Ｐゴシック" panose="020B0600070205080204" pitchFamily="50" charset="-128"/>
              <a:ea typeface="ＭＳ Ｐゴシック" panose="020B0600070205080204" pitchFamily="50" charset="-128"/>
            </a:rPr>
            <a:t>.1.1</a:t>
          </a:r>
          <a:r>
            <a:rPr kumimoji="1" lang="ja-JP" altLang="en-US" sz="1000" u="none">
              <a:latin typeface="ＭＳ Ｐゴシック" panose="020B0600070205080204" pitchFamily="50" charset="-128"/>
              <a:ea typeface="ＭＳ Ｐゴシック" panose="020B0600070205080204" pitchFamily="50" charset="-128"/>
            </a:rPr>
            <a:t>時点の人口）となっています。各経費の住民一人当たりコストは、概ね類似団体平均よりも低く なっています。</a:t>
          </a:r>
          <a:endParaRPr kumimoji="1" lang="en-US" altLang="ja-JP" sz="1000" u="none">
            <a:latin typeface="ＭＳ Ｐゴシック" panose="020B0600070205080204" pitchFamily="50" charset="-128"/>
            <a:ea typeface="ＭＳ Ｐゴシック" panose="020B0600070205080204" pitchFamily="50" charset="-128"/>
          </a:endParaRPr>
        </a:p>
        <a:p>
          <a:r>
            <a:rPr kumimoji="1" lang="ja-JP" altLang="en-US" sz="1000" u="none">
              <a:latin typeface="ＭＳ Ｐゴシック" panose="020B0600070205080204" pitchFamily="50" charset="-128"/>
              <a:ea typeface="ＭＳ Ｐゴシック" panose="020B0600070205080204" pitchFamily="50" charset="-128"/>
            </a:rPr>
            <a:t>　総務費は、住民一人当たり</a:t>
          </a:r>
          <a:r>
            <a:rPr kumimoji="1" lang="en-US" altLang="ja-JP" sz="1000" u="none">
              <a:solidFill>
                <a:schemeClr val="tx1"/>
              </a:solidFill>
              <a:latin typeface="ＭＳ Ｐゴシック" panose="020B0600070205080204" pitchFamily="50" charset="-128"/>
              <a:ea typeface="ＭＳ Ｐゴシック" panose="020B0600070205080204" pitchFamily="50" charset="-128"/>
            </a:rPr>
            <a:t>129,255</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円</a:t>
          </a:r>
          <a:r>
            <a:rPr kumimoji="1" lang="ja-JP" altLang="en-US" sz="1000" u="none">
              <a:latin typeface="ＭＳ Ｐゴシック" panose="020B0600070205080204" pitchFamily="50" charset="-128"/>
              <a:ea typeface="ＭＳ Ｐゴシック" panose="020B0600070205080204" pitchFamily="50" charset="-128"/>
            </a:rPr>
            <a:t>となっており、前年度から大きく増加しました。主な要因は</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、特別定額給付金の給付などによるものです。なお、全国的に大幅に増加しており、類似団体と同様の水準となっています。</a:t>
          </a:r>
        </a:p>
        <a:p>
          <a:r>
            <a:rPr kumimoji="1" lang="ja-JP" altLang="en-US" sz="1000" u="none">
              <a:latin typeface="ＭＳ Ｐゴシック" panose="020B0600070205080204" pitchFamily="50" charset="-128"/>
              <a:ea typeface="ＭＳ Ｐゴシック" panose="020B0600070205080204" pitchFamily="50" charset="-128"/>
            </a:rPr>
            <a:t>　民生費は、住民一人当たり</a:t>
          </a:r>
          <a:r>
            <a:rPr kumimoji="1" lang="en-US" altLang="ja-JP" sz="1000" u="none">
              <a:solidFill>
                <a:schemeClr val="tx1"/>
              </a:solidFill>
              <a:latin typeface="ＭＳ Ｐゴシック" panose="020B0600070205080204" pitchFamily="50" charset="-128"/>
              <a:ea typeface="ＭＳ Ｐゴシック" panose="020B0600070205080204" pitchFamily="50" charset="-128"/>
            </a:rPr>
            <a:t>181,937</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円</a:t>
          </a:r>
          <a:r>
            <a:rPr kumimoji="1" lang="ja-JP" altLang="en-US" sz="1000" u="none">
              <a:latin typeface="ＭＳ Ｐゴシック" panose="020B0600070205080204" pitchFamily="50" charset="-128"/>
              <a:ea typeface="ＭＳ Ｐゴシック" panose="020B0600070205080204" pitchFamily="50" charset="-128"/>
            </a:rPr>
            <a:t>となっており、前年度から増加しました。主な要因は、</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幼保無償化通年化に伴う施設型給付費の増や、子育て・ひとり親世帯臨時特別給付金の給付などによるものです。</a:t>
          </a:r>
          <a:endParaRPr kumimoji="1" lang="en-US" altLang="ja-JP" sz="1000" u="none">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u="none">
              <a:solidFill>
                <a:srgbClr val="FF0000"/>
              </a:solidFill>
              <a:latin typeface="ＭＳ Ｐゴシック" panose="020B0600070205080204" pitchFamily="50" charset="-128"/>
              <a:ea typeface="ＭＳ Ｐゴシック" panose="020B0600070205080204" pitchFamily="50" charset="-128"/>
            </a:rPr>
            <a:t>　</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衛生費は、住民一人当たり</a:t>
          </a:r>
          <a:r>
            <a:rPr kumimoji="1" lang="en-US" altLang="ja-JP" sz="1000" u="none">
              <a:solidFill>
                <a:schemeClr val="tx1"/>
              </a:solidFill>
              <a:latin typeface="ＭＳ Ｐゴシック" panose="020B0600070205080204" pitchFamily="50" charset="-128"/>
              <a:ea typeface="ＭＳ Ｐゴシック" panose="020B0600070205080204" pitchFamily="50" charset="-128"/>
            </a:rPr>
            <a:t>31,075</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円となっとおり、前年度から増加しました。主な要因は、新型コロナウイルス感染症対策事業費の増などによるものです。</a:t>
          </a:r>
        </a:p>
        <a:p>
          <a:r>
            <a:rPr kumimoji="1" lang="ja-JP" altLang="en-US" sz="1000" u="none">
              <a:latin typeface="ＭＳ Ｐゴシック" panose="020B0600070205080204" pitchFamily="50" charset="-128"/>
              <a:ea typeface="ＭＳ Ｐゴシック" panose="020B0600070205080204" pitchFamily="50" charset="-128"/>
            </a:rPr>
            <a:t>　商工費は、住民一人当たり</a:t>
          </a:r>
          <a:r>
            <a:rPr kumimoji="1" lang="en-US" altLang="ja-JP" sz="1000" u="none">
              <a:solidFill>
                <a:schemeClr val="tx1"/>
              </a:solidFill>
              <a:latin typeface="ＭＳ Ｐゴシック" panose="020B0600070205080204" pitchFamily="50" charset="-128"/>
              <a:ea typeface="ＭＳ Ｐゴシック" panose="020B0600070205080204" pitchFamily="50" charset="-128"/>
            </a:rPr>
            <a:t>61,798</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円</a:t>
          </a:r>
          <a:r>
            <a:rPr kumimoji="1" lang="ja-JP" altLang="en-US" sz="1000" u="none">
              <a:latin typeface="ＭＳ Ｐゴシック" panose="020B0600070205080204" pitchFamily="50" charset="-128"/>
              <a:ea typeface="ＭＳ Ｐゴシック" panose="020B0600070205080204" pitchFamily="50" charset="-128"/>
            </a:rPr>
            <a:t>となっており、前年度から大きく増加しました。主な要因は、</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新型コロナウイルス感染症対策にかかる中小企業制度融資事業における預託金の増などによるものです。</a:t>
          </a:r>
        </a:p>
        <a:p>
          <a:r>
            <a:rPr kumimoji="1" lang="ja-JP" altLang="en-US" sz="1000" u="none">
              <a:latin typeface="ＭＳ Ｐゴシック" panose="020B0600070205080204" pitchFamily="50" charset="-128"/>
              <a:ea typeface="ＭＳ Ｐゴシック" panose="020B0600070205080204" pitchFamily="50" charset="-128"/>
            </a:rPr>
            <a:t>　</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教育費は、住民一人当たり</a:t>
          </a:r>
          <a:r>
            <a:rPr kumimoji="1" lang="en-US" altLang="ja-JP" sz="1000" u="none">
              <a:solidFill>
                <a:schemeClr val="tx1"/>
              </a:solidFill>
              <a:latin typeface="ＭＳ Ｐゴシック" panose="020B0600070205080204" pitchFamily="50" charset="-128"/>
              <a:ea typeface="ＭＳ Ｐゴシック" panose="020B0600070205080204" pitchFamily="50" charset="-128"/>
            </a:rPr>
            <a:t>88,411</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円となっており、前年度から増加しました。主な要因は、ＧＩＧＡスクール構想の実施に伴う教育用コンピューター整備費等の増などによるものです。</a:t>
          </a:r>
          <a:endParaRPr kumimoji="1" lang="en-US" altLang="ja-JP" sz="1000" u="none">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u="none">
              <a:solidFill>
                <a:srgbClr val="002060"/>
              </a:solidFill>
              <a:latin typeface="ＭＳ Ｐゴシック" panose="020B0600070205080204" pitchFamily="50" charset="-128"/>
              <a:ea typeface="ＭＳ Ｐゴシック" panose="020B0600070205080204" pitchFamily="50" charset="-128"/>
            </a:rPr>
            <a:t>　</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消防費は、住民一人当たり</a:t>
          </a:r>
          <a:r>
            <a:rPr kumimoji="1" lang="en-US" altLang="ja-JP" sz="1000" u="none">
              <a:solidFill>
                <a:schemeClr val="tx1"/>
              </a:solidFill>
              <a:latin typeface="ＭＳ Ｐゴシック" panose="020B0600070205080204" pitchFamily="50" charset="-128"/>
              <a:ea typeface="ＭＳ Ｐゴシック" panose="020B0600070205080204" pitchFamily="50" charset="-128"/>
            </a:rPr>
            <a:t>11,326</a:t>
          </a:r>
          <a:r>
            <a:rPr kumimoji="1" lang="ja-JP" altLang="en-US" sz="1000" u="none">
              <a:solidFill>
                <a:schemeClr val="tx1"/>
              </a:solidFill>
              <a:latin typeface="ＭＳ Ｐゴシック" panose="020B0600070205080204" pitchFamily="50" charset="-128"/>
              <a:ea typeface="ＭＳ Ｐゴシック" panose="020B0600070205080204" pitchFamily="50" charset="-128"/>
            </a:rPr>
            <a:t>円となっており、前年度から減少しました。主な要因は、災害救助基金積立金の減などによるものです。</a:t>
          </a:r>
          <a:endParaRPr kumimoji="1" lang="en-US" altLang="ja-JP" sz="1000" u="none">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u="none">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800" u="none">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年度は、「歳入歳出差引」が増加したことに加え、財政調整基金の積立額が大きかったことから、「実質単年度収支」が黒字となりました。</a:t>
          </a:r>
          <a:r>
            <a:rPr kumimoji="1" lang="en-US" altLang="ja-JP" sz="800" u="none">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年度は、「歳入歳出差引」が減少したことにより、「実質収支額」が減少、また、財政調整基金の取崩額が大きかったことから、「実質単年度収支」が再び赤字となりました。令和元年度は、「歳入歳出差引」は増加したものの、財政調整基金の取崩額が非常に大きかったことから、「実質単年度収支」は赤字のままとなっています。</a:t>
          </a:r>
          <a:r>
            <a:rPr kumimoji="1" lang="ja-JP" altLang="en-US" sz="800" u="none">
              <a:solidFill>
                <a:schemeClr val="tx1"/>
              </a:solidFill>
              <a:effectLst/>
              <a:latin typeface="ＭＳ ゴシック" panose="020B0609070205080204" pitchFamily="49" charset="-128"/>
              <a:ea typeface="ＭＳ ゴシック" panose="020B0609070205080204" pitchFamily="49" charset="-128"/>
              <a:cs typeface="+mn-cs"/>
            </a:rPr>
            <a:t>令和２年度は、「歳入歳出差引」が減少したものの、財政調整基金の取崩額が少なかったため、「実質単年度収支」が減少しましたが、赤字が続いています。</a:t>
          </a:r>
          <a:endParaRPr lang="ja-JP" altLang="ja-JP" sz="800" u="none">
            <a:solidFill>
              <a:schemeClr val="tx1"/>
            </a:solidFill>
            <a:effectLst/>
            <a:latin typeface="ＭＳ ゴシック" panose="020B0609070205080204" pitchFamily="49" charset="-128"/>
            <a:ea typeface="ＭＳ ゴシック" panose="020B0609070205080204" pitchFamily="49" charset="-128"/>
          </a:endParaRPr>
        </a:p>
        <a:p>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　なお、財政調整基金については、毎年度、決算剰余金の</a:t>
          </a:r>
          <a:r>
            <a:rPr kumimoji="1" lang="en-US" altLang="ja-JP" sz="800" u="none">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の積立てに加え、近年、効率的・効果的な執行により捻出した財源を一旦積み立て、翌年度の財源として活用（財源の年度間調整</a:t>
          </a:r>
          <a:r>
            <a:rPr kumimoji="1" lang="en-US" altLang="ja-JP" sz="8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）しており、これに伴う各年度の積立額と取崩額の変動が実質単年度収支に大きな影響を与えています。</a:t>
          </a:r>
          <a:endParaRPr lang="ja-JP" altLang="ja-JP" sz="800" u="none">
            <a:effectLst/>
            <a:latin typeface="ＭＳ ゴシック" panose="020B0609070205080204" pitchFamily="49" charset="-128"/>
            <a:ea typeface="ＭＳ ゴシック" panose="020B0609070205080204" pitchFamily="49" charset="-128"/>
          </a:endParaRPr>
        </a:p>
        <a:p>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8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財源の年度間調整を除いた場合、表中の基金残高は、</a:t>
          </a:r>
          <a:endParaRPr lang="ja-JP" altLang="ja-JP" sz="800" u="none">
            <a:effectLst/>
            <a:latin typeface="ＭＳ ゴシック" panose="020B0609070205080204" pitchFamily="49" charset="-128"/>
            <a:ea typeface="ＭＳ ゴシック" panose="020B0609070205080204" pitchFamily="49" charset="-128"/>
          </a:endParaRPr>
        </a:p>
        <a:p>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　　</a:t>
          </a:r>
          <a:r>
            <a:rPr kumimoji="1" lang="is-IS" altLang="ja-JP" sz="800" u="none">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is-IS" altLang="ja-JP" sz="800" u="none">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is-IS" altLang="ja-JP" sz="800" u="none">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is-IS" altLang="ja-JP" sz="800" u="none">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is-IS" altLang="ja-JP" sz="800" u="none">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is-IS" altLang="ja-JP" sz="800" u="none">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is-IS" altLang="ja-JP" sz="800" u="none">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is-IS" altLang="ja-JP" sz="800" u="none">
              <a:solidFill>
                <a:schemeClr val="dk1"/>
              </a:solidFill>
              <a:effectLst/>
              <a:latin typeface="ＭＳ ゴシック" panose="020B0609070205080204" pitchFamily="49" charset="-128"/>
              <a:ea typeface="ＭＳ ゴシック" panose="020B0609070205080204" pitchFamily="49" charset="-128"/>
              <a:cs typeface="+mn-cs"/>
            </a:rPr>
            <a:t>0.79</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800" u="none">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800" u="none">
              <a:solidFill>
                <a:schemeClr val="tx1"/>
              </a:solidFill>
              <a:effectLst/>
              <a:latin typeface="ＭＳ ゴシック" panose="020B0609070205080204" pitchFamily="49" charset="-128"/>
              <a:ea typeface="ＭＳ ゴシック" panose="020B0609070205080204" pitchFamily="49" charset="-128"/>
              <a:cs typeface="+mn-cs"/>
            </a:rPr>
            <a:t>R02</a:t>
          </a:r>
          <a:r>
            <a:rPr kumimoji="1" lang="ja-JP" altLang="en-US" sz="800" u="none">
              <a:solidFill>
                <a:schemeClr val="tx1"/>
              </a:solidFill>
              <a:effectLst/>
              <a:latin typeface="ＭＳ ゴシック" panose="020B0609070205080204" pitchFamily="49" charset="-128"/>
              <a:ea typeface="ＭＳ ゴシック" panose="020B0609070205080204" pitchFamily="49" charset="-128"/>
              <a:cs typeface="+mn-cs"/>
            </a:rPr>
            <a:t>：</a:t>
          </a:r>
          <a:r>
            <a:rPr kumimoji="1" lang="en-US" altLang="ja-JP" sz="800" u="none">
              <a:solidFill>
                <a:schemeClr val="tx1"/>
              </a:solidFill>
              <a:effectLst/>
              <a:latin typeface="ＭＳ ゴシック" panose="020B0609070205080204" pitchFamily="49" charset="-128"/>
              <a:ea typeface="ＭＳ ゴシック" panose="020B0609070205080204" pitchFamily="49" charset="-128"/>
              <a:cs typeface="+mn-cs"/>
            </a:rPr>
            <a:t>0.62</a:t>
          </a:r>
          <a:r>
            <a:rPr kumimoji="1" lang="ja-JP" altLang="en-US" sz="800" u="none">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800" u="none">
              <a:solidFill>
                <a:sysClr val="windowText" lastClr="000000"/>
              </a:solidFill>
              <a:effectLst/>
              <a:latin typeface="ＭＳ ゴシック" panose="020B0609070205080204" pitchFamily="49" charset="-128"/>
              <a:ea typeface="ＭＳ ゴシック" panose="020B0609070205080204" pitchFamily="49" charset="-128"/>
              <a:cs typeface="+mn-cs"/>
            </a:rPr>
            <a:t>と</a:t>
          </a:r>
          <a:r>
            <a:rPr kumimoji="1" lang="ja-JP" altLang="ja-JP" sz="800" u="none">
              <a:solidFill>
                <a:schemeClr val="dk1"/>
              </a:solidFill>
              <a:effectLst/>
              <a:latin typeface="ＭＳ ゴシック" panose="020B0609070205080204" pitchFamily="49" charset="-128"/>
              <a:ea typeface="ＭＳ ゴシック" panose="020B0609070205080204" pitchFamily="49" charset="-128"/>
              <a:cs typeface="+mn-cs"/>
            </a:rPr>
            <a:t>なります。</a:t>
          </a:r>
          <a:endParaRPr lang="ja-JP" altLang="ja-JP" sz="800" u="none">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神奈川県横浜市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a:t>
          </a:r>
          <a:r>
            <a:rPr kumimoji="1" lang="ja-JP" altLang="en-US" sz="1100" u="none">
              <a:latin typeface="ＭＳ ゴシック" pitchFamily="49" charset="-128"/>
              <a:ea typeface="ＭＳ ゴシック" pitchFamily="49" charset="-128"/>
            </a:rPr>
            <a:t>令和２年度は、引き続き全会計が黒字会計のため、連結実質赤字比率は発生していません。</a:t>
          </a:r>
        </a:p>
        <a:p>
          <a:r>
            <a:rPr kumimoji="1" lang="ja-JP" altLang="en-US" sz="1100" u="none">
              <a:latin typeface="ＭＳ ゴシック" pitchFamily="49" charset="-128"/>
              <a:ea typeface="ＭＳ ゴシック" pitchFamily="49" charset="-128"/>
            </a:rPr>
            <a:t>　</a:t>
          </a:r>
          <a:r>
            <a:rPr kumimoji="1" lang="ja-JP" altLang="en-US" sz="1100" u="none">
              <a:solidFill>
                <a:schemeClr val="tx1"/>
              </a:solidFill>
              <a:latin typeface="ＭＳ ゴシック" pitchFamily="49" charset="-128"/>
              <a:ea typeface="ＭＳ ゴシック" pitchFamily="49" charset="-128"/>
            </a:rPr>
            <a:t>国民健康保険事業費会計や介護保険事業費会計において、新型コロナウイルス感染症拡大の影響による給付費の減などによる歳入歳出差引の増などがあったものの、自動車事業会計や左記表のその他会計に含まれる高速鉄道事業会計において、新型コロナウイルス感染症の影響に伴う乗車料収入の減などに伴う実質収支額の減などがあったことにより、標準財政規模比の全体の黒字額は前年度とほぼ横ばいとなっています。</a:t>
          </a:r>
          <a:r>
            <a:rPr kumimoji="1" lang="ja-JP" altLang="en-US" sz="1100" u="none">
              <a:latin typeface="ＭＳ ゴシック" pitchFamily="49" charset="-128"/>
              <a:ea typeface="ＭＳ ゴシック" pitchFamily="49" charset="-128"/>
            </a:rPr>
            <a:t>　　</a:t>
          </a:r>
          <a:endParaRPr kumimoji="1" lang="en-US" altLang="ja-JP" sz="1100" u="none">
            <a:latin typeface="ＭＳ ゴシック" pitchFamily="49" charset="-128"/>
            <a:ea typeface="ＭＳ ゴシック" pitchFamily="49" charset="-128"/>
          </a:endParaRPr>
        </a:p>
        <a:p>
          <a:r>
            <a:rPr kumimoji="1" lang="ja-JP" altLang="en-US" sz="1100" u="none">
              <a:latin typeface="ＭＳ ゴシック" pitchFamily="49" charset="-128"/>
              <a:ea typeface="ＭＳ ゴシック" pitchFamily="49" charset="-128"/>
            </a:rPr>
            <a:t>　今後は、企業会計を中心に施設やインフラ設備の老朽化による保全・更新経費等の上昇が見込まれますが、経営計画等により、計画的な財政運営を行っていきます。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2.mic5.soumu.go.jp\org1107\01_&#20225;&#30011;&#20418;\15&#12304;&#22823;&#20998;&#39006;&#12305;&#22320;&#26041;&#20844;&#20849;&#22243;&#20307;&#12398;&#36001;&#25919;&#36939;&#21942;&#12395;&#38306;&#12377;&#12427;&#35519;&#26619;&#12539;&#21161;&#35328;&#31561;\05&#12304;&#20013;&#20998;&#39006;&#12305;&#20250;&#35696;\00&#12304;&#23567;&#20998;&#39006;&#12305;&#21508;&#31278;&#20250;&#35696;\&#32076;&#28168;&#36001;&#25919;&#35566;&#21839;&#20250;&#35696;&#31561;\R3\220302%200419&#22269;&#22320;&#26041;WG&#12395;&#21521;&#12369;&#12383;&#26908;&#35342;&#20381;&#38972;&#65288;&#20869;&#38307;&#24220;&#12289;&#22522;&#37329;&#12398;&#35211;&#12360;&#12427;&#21270;&#65289;\07_&#25919;&#20196;&#24066;&#12395;&#25351;&#25688;\&#22238;&#31572;\14&#27178;&#27996;&#24066;\20220329&#27178;&#27996;&#24066;&#20462;&#27491;&#26696;&#12304;&#36001;&#25919;&#29366;&#27841;&#36039;&#26009;&#38598;&#12305;_141003_&#27178;&#27996;&#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1">
          <cell r="B71" t="str">
            <v>H30</v>
          </cell>
          <cell r="C71" t="str">
            <v>R01</v>
          </cell>
          <cell r="D71" t="str">
            <v>R02</v>
          </cell>
        </row>
        <row r="72">
          <cell r="A72" t="str">
            <v>財政調整基金</v>
          </cell>
          <cell r="B72">
            <v>21690</v>
          </cell>
          <cell r="C72">
            <v>7965</v>
          </cell>
          <cell r="D72">
            <v>11352</v>
          </cell>
        </row>
        <row r="73">
          <cell r="A73" t="str">
            <v>減債基金</v>
          </cell>
          <cell r="B73" t="str">
            <v>-</v>
          </cell>
          <cell r="C73" t="str">
            <v>-</v>
          </cell>
          <cell r="D73" t="str">
            <v>-</v>
          </cell>
        </row>
        <row r="74">
          <cell r="A74" t="str">
            <v>その他特定目的基金</v>
          </cell>
          <cell r="B74">
            <v>14530</v>
          </cell>
          <cell r="C74">
            <v>16740</v>
          </cell>
          <cell r="D74">
            <v>17419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2392988333</v>
      </c>
      <c r="BO4" s="433"/>
      <c r="BP4" s="433"/>
      <c r="BQ4" s="433"/>
      <c r="BR4" s="433"/>
      <c r="BS4" s="433"/>
      <c r="BT4" s="433"/>
      <c r="BU4" s="434"/>
      <c r="BV4" s="432">
        <v>1794130726</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0.7</v>
      </c>
      <c r="CU4" s="439"/>
      <c r="CV4" s="439"/>
      <c r="CW4" s="439"/>
      <c r="CX4" s="439"/>
      <c r="CY4" s="439"/>
      <c r="CZ4" s="439"/>
      <c r="DA4" s="440"/>
      <c r="DB4" s="438">
        <v>0.9</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2369287047</v>
      </c>
      <c r="BO5" s="470"/>
      <c r="BP5" s="470"/>
      <c r="BQ5" s="470"/>
      <c r="BR5" s="470"/>
      <c r="BS5" s="470"/>
      <c r="BT5" s="470"/>
      <c r="BU5" s="471"/>
      <c r="BV5" s="469">
        <v>1765970570</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100.5</v>
      </c>
      <c r="CU5" s="467"/>
      <c r="CV5" s="467"/>
      <c r="CW5" s="467"/>
      <c r="CX5" s="467"/>
      <c r="CY5" s="467"/>
      <c r="CZ5" s="467"/>
      <c r="DA5" s="468"/>
      <c r="DB5" s="466">
        <v>101.2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23701286</v>
      </c>
      <c r="BO6" s="470"/>
      <c r="BP6" s="470"/>
      <c r="BQ6" s="470"/>
      <c r="BR6" s="470"/>
      <c r="BS6" s="470"/>
      <c r="BT6" s="470"/>
      <c r="BU6" s="471"/>
      <c r="BV6" s="469">
        <v>28160156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105.6</v>
      </c>
      <c r="CU6" s="507"/>
      <c r="CV6" s="507"/>
      <c r="CW6" s="507"/>
      <c r="CX6" s="507"/>
      <c r="CY6" s="507"/>
      <c r="CZ6" s="507"/>
      <c r="DA6" s="508"/>
      <c r="DB6" s="506">
        <v>105.9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16968466</v>
      </c>
      <c r="BO7" s="470"/>
      <c r="BP7" s="470"/>
      <c r="BQ7" s="470"/>
      <c r="BR7" s="470"/>
      <c r="BS7" s="470"/>
      <c r="BT7" s="470"/>
      <c r="BU7" s="471"/>
      <c r="BV7" s="469">
        <v>20075118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957786462</v>
      </c>
      <c r="CU7" s="470"/>
      <c r="CV7" s="470"/>
      <c r="CW7" s="470"/>
      <c r="CX7" s="470"/>
      <c r="CY7" s="470"/>
      <c r="CZ7" s="470"/>
      <c r="DA7" s="471"/>
      <c r="DB7" s="469">
        <v>944806570</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6732820</v>
      </c>
      <c r="BO8" s="470"/>
      <c r="BP8" s="470"/>
      <c r="BQ8" s="470"/>
      <c r="BR8" s="470"/>
      <c r="BS8" s="470"/>
      <c r="BT8" s="470"/>
      <c r="BU8" s="471"/>
      <c r="BV8" s="469">
        <v>8085038</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0.97</v>
      </c>
      <c r="CU8" s="510"/>
      <c r="CV8" s="510"/>
      <c r="CW8" s="510"/>
      <c r="CX8" s="510"/>
      <c r="CY8" s="510"/>
      <c r="CZ8" s="510"/>
      <c r="DA8" s="511"/>
      <c r="DB8" s="509">
        <v>0.97</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3777491</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-1417622</v>
      </c>
      <c r="BO9" s="470"/>
      <c r="BP9" s="470"/>
      <c r="BQ9" s="470"/>
      <c r="BR9" s="470"/>
      <c r="BS9" s="470"/>
      <c r="BT9" s="470"/>
      <c r="BU9" s="471"/>
      <c r="BV9" s="469">
        <v>3330013</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16.3</v>
      </c>
      <c r="CU9" s="467"/>
      <c r="CV9" s="467"/>
      <c r="CW9" s="467"/>
      <c r="CX9" s="467"/>
      <c r="CY9" s="467"/>
      <c r="CZ9" s="467"/>
      <c r="DA9" s="468"/>
      <c r="DB9" s="466">
        <v>15.8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3724844</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94</v>
      </c>
      <c r="AV10" s="502"/>
      <c r="AW10" s="502"/>
      <c r="AX10" s="502"/>
      <c r="AY10" s="503" t="s">
        <v>119</v>
      </c>
      <c r="AZ10" s="504"/>
      <c r="BA10" s="504"/>
      <c r="BB10" s="504"/>
      <c r="BC10" s="504"/>
      <c r="BD10" s="504"/>
      <c r="BE10" s="504"/>
      <c r="BF10" s="504"/>
      <c r="BG10" s="504"/>
      <c r="BH10" s="504"/>
      <c r="BI10" s="504"/>
      <c r="BJ10" s="504"/>
      <c r="BK10" s="504"/>
      <c r="BL10" s="504"/>
      <c r="BM10" s="505"/>
      <c r="BN10" s="469">
        <v>6402299</v>
      </c>
      <c r="BO10" s="470"/>
      <c r="BP10" s="470"/>
      <c r="BQ10" s="470"/>
      <c r="BR10" s="470"/>
      <c r="BS10" s="470"/>
      <c r="BT10" s="470"/>
      <c r="BU10" s="471"/>
      <c r="BV10" s="469">
        <v>503382</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3759939</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5138889</v>
      </c>
      <c r="BO12" s="470"/>
      <c r="BP12" s="470"/>
      <c r="BQ12" s="470"/>
      <c r="BR12" s="470"/>
      <c r="BS12" s="470"/>
      <c r="BT12" s="470"/>
      <c r="BU12" s="471"/>
      <c r="BV12" s="469">
        <v>15219608</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128</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3657691</v>
      </c>
      <c r="S13" s="554"/>
      <c r="T13" s="554"/>
      <c r="U13" s="554"/>
      <c r="V13" s="555"/>
      <c r="W13" s="485" t="s">
        <v>138</v>
      </c>
      <c r="X13" s="486"/>
      <c r="Y13" s="486"/>
      <c r="Z13" s="486"/>
      <c r="AA13" s="486"/>
      <c r="AB13" s="476"/>
      <c r="AC13" s="520">
        <v>7761</v>
      </c>
      <c r="AD13" s="521"/>
      <c r="AE13" s="521"/>
      <c r="AF13" s="521"/>
      <c r="AG13" s="563"/>
      <c r="AH13" s="520">
        <v>7814</v>
      </c>
      <c r="AI13" s="521"/>
      <c r="AJ13" s="521"/>
      <c r="AK13" s="521"/>
      <c r="AL13" s="522"/>
      <c r="AM13" s="498" t="s">
        <v>139</v>
      </c>
      <c r="AN13" s="499"/>
      <c r="AO13" s="499"/>
      <c r="AP13" s="499"/>
      <c r="AQ13" s="499"/>
      <c r="AR13" s="499"/>
      <c r="AS13" s="499"/>
      <c r="AT13" s="500"/>
      <c r="AU13" s="501" t="s">
        <v>105</v>
      </c>
      <c r="AV13" s="502"/>
      <c r="AW13" s="502"/>
      <c r="AX13" s="502"/>
      <c r="AY13" s="503" t="s">
        <v>140</v>
      </c>
      <c r="AZ13" s="504"/>
      <c r="BA13" s="504"/>
      <c r="BB13" s="504"/>
      <c r="BC13" s="504"/>
      <c r="BD13" s="504"/>
      <c r="BE13" s="504"/>
      <c r="BF13" s="504"/>
      <c r="BG13" s="504"/>
      <c r="BH13" s="504"/>
      <c r="BI13" s="504"/>
      <c r="BJ13" s="504"/>
      <c r="BK13" s="504"/>
      <c r="BL13" s="504"/>
      <c r="BM13" s="505"/>
      <c r="BN13" s="469">
        <v>-154212</v>
      </c>
      <c r="BO13" s="470"/>
      <c r="BP13" s="470"/>
      <c r="BQ13" s="470"/>
      <c r="BR13" s="470"/>
      <c r="BS13" s="470"/>
      <c r="BT13" s="470"/>
      <c r="BU13" s="471"/>
      <c r="BV13" s="469">
        <v>-11386213</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10.5</v>
      </c>
      <c r="CU13" s="467"/>
      <c r="CV13" s="467"/>
      <c r="CW13" s="467"/>
      <c r="CX13" s="467"/>
      <c r="CY13" s="467"/>
      <c r="CZ13" s="467"/>
      <c r="DA13" s="468"/>
      <c r="DB13" s="466">
        <v>10.199999999999999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3754772</v>
      </c>
      <c r="S14" s="554"/>
      <c r="T14" s="554"/>
      <c r="U14" s="554"/>
      <c r="V14" s="555"/>
      <c r="W14" s="459"/>
      <c r="X14" s="460"/>
      <c r="Y14" s="460"/>
      <c r="Z14" s="460"/>
      <c r="AA14" s="460"/>
      <c r="AB14" s="449"/>
      <c r="AC14" s="556">
        <v>0.5</v>
      </c>
      <c r="AD14" s="557"/>
      <c r="AE14" s="557"/>
      <c r="AF14" s="557"/>
      <c r="AG14" s="558"/>
      <c r="AH14" s="556">
        <v>0.5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137.4</v>
      </c>
      <c r="CU14" s="568"/>
      <c r="CV14" s="568"/>
      <c r="CW14" s="568"/>
      <c r="CX14" s="568"/>
      <c r="CY14" s="568"/>
      <c r="CZ14" s="568"/>
      <c r="DA14" s="569"/>
      <c r="DB14" s="567">
        <v>140.4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137</v>
      </c>
      <c r="N15" s="561"/>
      <c r="O15" s="561"/>
      <c r="P15" s="561"/>
      <c r="Q15" s="562"/>
      <c r="R15" s="553">
        <v>3650739</v>
      </c>
      <c r="S15" s="554"/>
      <c r="T15" s="554"/>
      <c r="U15" s="554"/>
      <c r="V15" s="555"/>
      <c r="W15" s="485" t="s">
        <v>144</v>
      </c>
      <c r="X15" s="486"/>
      <c r="Y15" s="486"/>
      <c r="Z15" s="486"/>
      <c r="AA15" s="486"/>
      <c r="AB15" s="476"/>
      <c r="AC15" s="520">
        <v>324156</v>
      </c>
      <c r="AD15" s="521"/>
      <c r="AE15" s="521"/>
      <c r="AF15" s="521"/>
      <c r="AG15" s="563"/>
      <c r="AH15" s="520">
        <v>334137</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714604325</v>
      </c>
      <c r="BO15" s="433"/>
      <c r="BP15" s="433"/>
      <c r="BQ15" s="433"/>
      <c r="BR15" s="433"/>
      <c r="BS15" s="433"/>
      <c r="BT15" s="433"/>
      <c r="BU15" s="434"/>
      <c r="BV15" s="432">
        <v>698269277</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20.7</v>
      </c>
      <c r="AD16" s="557"/>
      <c r="AE16" s="557"/>
      <c r="AF16" s="557"/>
      <c r="AG16" s="558"/>
      <c r="AH16" s="556">
        <v>20.7</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737680974</v>
      </c>
      <c r="BO16" s="470"/>
      <c r="BP16" s="470"/>
      <c r="BQ16" s="470"/>
      <c r="BR16" s="470"/>
      <c r="BS16" s="470"/>
      <c r="BT16" s="470"/>
      <c r="BU16" s="471"/>
      <c r="BV16" s="469">
        <v>723418635</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1233147</v>
      </c>
      <c r="AD17" s="521"/>
      <c r="AE17" s="521"/>
      <c r="AF17" s="521"/>
      <c r="AG17" s="563"/>
      <c r="AH17" s="520">
        <v>1274381</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897564826</v>
      </c>
      <c r="BO17" s="470"/>
      <c r="BP17" s="470"/>
      <c r="BQ17" s="470"/>
      <c r="BR17" s="470"/>
      <c r="BS17" s="470"/>
      <c r="BT17" s="470"/>
      <c r="BU17" s="471"/>
      <c r="BV17" s="469">
        <v>880457759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437.71</v>
      </c>
      <c r="M18" s="585"/>
      <c r="N18" s="585"/>
      <c r="O18" s="585"/>
      <c r="P18" s="585"/>
      <c r="Q18" s="585"/>
      <c r="R18" s="586"/>
      <c r="S18" s="586"/>
      <c r="T18" s="586"/>
      <c r="U18" s="586"/>
      <c r="V18" s="587"/>
      <c r="W18" s="487"/>
      <c r="X18" s="488"/>
      <c r="Y18" s="488"/>
      <c r="Z18" s="488"/>
      <c r="AA18" s="488"/>
      <c r="AB18" s="479"/>
      <c r="AC18" s="588">
        <v>78.8</v>
      </c>
      <c r="AD18" s="589"/>
      <c r="AE18" s="589"/>
      <c r="AF18" s="589"/>
      <c r="AG18" s="590"/>
      <c r="AH18" s="588">
        <v>78.8</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988598897</v>
      </c>
      <c r="BO18" s="470"/>
      <c r="BP18" s="470"/>
      <c r="BQ18" s="470"/>
      <c r="BR18" s="470"/>
      <c r="BS18" s="470"/>
      <c r="BT18" s="470"/>
      <c r="BU18" s="471"/>
      <c r="BV18" s="469">
        <v>979509417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8630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1139003141</v>
      </c>
      <c r="BO19" s="470"/>
      <c r="BP19" s="470"/>
      <c r="BQ19" s="470"/>
      <c r="BR19" s="470"/>
      <c r="BS19" s="470"/>
      <c r="BT19" s="470"/>
      <c r="BU19" s="471"/>
      <c r="BV19" s="469">
        <v>1115857662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1753081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2386412754</v>
      </c>
      <c r="BO23" s="470"/>
      <c r="BP23" s="470"/>
      <c r="BQ23" s="470"/>
      <c r="BR23" s="470"/>
      <c r="BS23" s="470"/>
      <c r="BT23" s="470"/>
      <c r="BU23" s="471"/>
      <c r="BV23" s="469">
        <v>2392643732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15990</v>
      </c>
      <c r="R24" s="521"/>
      <c r="S24" s="521"/>
      <c r="T24" s="521"/>
      <c r="U24" s="521"/>
      <c r="V24" s="563"/>
      <c r="W24" s="622"/>
      <c r="X24" s="610"/>
      <c r="Y24" s="611"/>
      <c r="Z24" s="519" t="s">
        <v>168</v>
      </c>
      <c r="AA24" s="499"/>
      <c r="AB24" s="499"/>
      <c r="AC24" s="499"/>
      <c r="AD24" s="499"/>
      <c r="AE24" s="499"/>
      <c r="AF24" s="499"/>
      <c r="AG24" s="500"/>
      <c r="AH24" s="520">
        <v>21568</v>
      </c>
      <c r="AI24" s="521"/>
      <c r="AJ24" s="521"/>
      <c r="AK24" s="521"/>
      <c r="AL24" s="563"/>
      <c r="AM24" s="520">
        <v>67141184</v>
      </c>
      <c r="AN24" s="521"/>
      <c r="AO24" s="521"/>
      <c r="AP24" s="521"/>
      <c r="AQ24" s="521"/>
      <c r="AR24" s="563"/>
      <c r="AS24" s="520">
        <v>3113</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434724107</v>
      </c>
      <c r="BO24" s="470"/>
      <c r="BP24" s="470"/>
      <c r="BQ24" s="470"/>
      <c r="BR24" s="470"/>
      <c r="BS24" s="470"/>
      <c r="BT24" s="470"/>
      <c r="BU24" s="471"/>
      <c r="BV24" s="469">
        <v>464237066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4</v>
      </c>
      <c r="M25" s="521"/>
      <c r="N25" s="521"/>
      <c r="O25" s="521"/>
      <c r="P25" s="563"/>
      <c r="Q25" s="520">
        <v>12850</v>
      </c>
      <c r="R25" s="521"/>
      <c r="S25" s="521"/>
      <c r="T25" s="521"/>
      <c r="U25" s="521"/>
      <c r="V25" s="563"/>
      <c r="W25" s="622"/>
      <c r="X25" s="610"/>
      <c r="Y25" s="611"/>
      <c r="Z25" s="519" t="s">
        <v>171</v>
      </c>
      <c r="AA25" s="499"/>
      <c r="AB25" s="499"/>
      <c r="AC25" s="499"/>
      <c r="AD25" s="499"/>
      <c r="AE25" s="499"/>
      <c r="AF25" s="499"/>
      <c r="AG25" s="500"/>
      <c r="AH25" s="520">
        <v>3638</v>
      </c>
      <c r="AI25" s="521"/>
      <c r="AJ25" s="521"/>
      <c r="AK25" s="521"/>
      <c r="AL25" s="563"/>
      <c r="AM25" s="520">
        <v>11125004</v>
      </c>
      <c r="AN25" s="521"/>
      <c r="AO25" s="521"/>
      <c r="AP25" s="521"/>
      <c r="AQ25" s="521"/>
      <c r="AR25" s="563"/>
      <c r="AS25" s="520">
        <v>3058</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251549297</v>
      </c>
      <c r="BO25" s="433"/>
      <c r="BP25" s="433"/>
      <c r="BQ25" s="433"/>
      <c r="BR25" s="433"/>
      <c r="BS25" s="433"/>
      <c r="BT25" s="433"/>
      <c r="BU25" s="434"/>
      <c r="BV25" s="432">
        <v>254108152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9400</v>
      </c>
      <c r="R26" s="521"/>
      <c r="S26" s="521"/>
      <c r="T26" s="521"/>
      <c r="U26" s="521"/>
      <c r="V26" s="563"/>
      <c r="W26" s="622"/>
      <c r="X26" s="610"/>
      <c r="Y26" s="611"/>
      <c r="Z26" s="519" t="s">
        <v>174</v>
      </c>
      <c r="AA26" s="632"/>
      <c r="AB26" s="632"/>
      <c r="AC26" s="632"/>
      <c r="AD26" s="632"/>
      <c r="AE26" s="632"/>
      <c r="AF26" s="632"/>
      <c r="AG26" s="633"/>
      <c r="AH26" s="520">
        <v>2669</v>
      </c>
      <c r="AI26" s="521"/>
      <c r="AJ26" s="521"/>
      <c r="AK26" s="521"/>
      <c r="AL26" s="563"/>
      <c r="AM26" s="520">
        <v>8276569</v>
      </c>
      <c r="AN26" s="521"/>
      <c r="AO26" s="521"/>
      <c r="AP26" s="521"/>
      <c r="AQ26" s="521"/>
      <c r="AR26" s="563"/>
      <c r="AS26" s="520">
        <v>3101</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v>7622142</v>
      </c>
      <c r="BO26" s="470"/>
      <c r="BP26" s="470"/>
      <c r="BQ26" s="470"/>
      <c r="BR26" s="470"/>
      <c r="BS26" s="470"/>
      <c r="BT26" s="470"/>
      <c r="BU26" s="471"/>
      <c r="BV26" s="469">
        <v>8759560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176</v>
      </c>
      <c r="F27" s="499"/>
      <c r="G27" s="499"/>
      <c r="H27" s="499"/>
      <c r="I27" s="499"/>
      <c r="J27" s="499"/>
      <c r="K27" s="500"/>
      <c r="L27" s="520">
        <v>1</v>
      </c>
      <c r="M27" s="521"/>
      <c r="N27" s="521"/>
      <c r="O27" s="521"/>
      <c r="P27" s="563"/>
      <c r="Q27" s="520">
        <v>11790</v>
      </c>
      <c r="R27" s="521"/>
      <c r="S27" s="521"/>
      <c r="T27" s="521"/>
      <c r="U27" s="521"/>
      <c r="V27" s="563"/>
      <c r="W27" s="622"/>
      <c r="X27" s="610"/>
      <c r="Y27" s="611"/>
      <c r="Z27" s="519" t="s">
        <v>177</v>
      </c>
      <c r="AA27" s="499"/>
      <c r="AB27" s="499"/>
      <c r="AC27" s="499"/>
      <c r="AD27" s="499"/>
      <c r="AE27" s="499"/>
      <c r="AF27" s="499"/>
      <c r="AG27" s="500"/>
      <c r="AH27" s="520">
        <v>15803</v>
      </c>
      <c r="AI27" s="521"/>
      <c r="AJ27" s="521"/>
      <c r="AK27" s="521"/>
      <c r="AL27" s="563"/>
      <c r="AM27" s="520">
        <v>53343827</v>
      </c>
      <c r="AN27" s="521"/>
      <c r="AO27" s="521"/>
      <c r="AP27" s="521"/>
      <c r="AQ27" s="521"/>
      <c r="AR27" s="563"/>
      <c r="AS27" s="520">
        <v>3376</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v>109872468</v>
      </c>
      <c r="BO27" s="646"/>
      <c r="BP27" s="646"/>
      <c r="BQ27" s="646"/>
      <c r="BR27" s="646"/>
      <c r="BS27" s="646"/>
      <c r="BT27" s="646"/>
      <c r="BU27" s="647"/>
      <c r="BV27" s="645">
        <v>111794508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179</v>
      </c>
      <c r="F28" s="499"/>
      <c r="G28" s="499"/>
      <c r="H28" s="499"/>
      <c r="I28" s="499"/>
      <c r="J28" s="499"/>
      <c r="K28" s="500"/>
      <c r="L28" s="520">
        <v>1</v>
      </c>
      <c r="M28" s="521"/>
      <c r="N28" s="521"/>
      <c r="O28" s="521"/>
      <c r="P28" s="563"/>
      <c r="Q28" s="520">
        <v>10610</v>
      </c>
      <c r="R28" s="521"/>
      <c r="S28" s="521"/>
      <c r="T28" s="521"/>
      <c r="U28" s="521"/>
      <c r="V28" s="563"/>
      <c r="W28" s="622"/>
      <c r="X28" s="610"/>
      <c r="Y28" s="611"/>
      <c r="Z28" s="519" t="s">
        <v>180</v>
      </c>
      <c r="AA28" s="499"/>
      <c r="AB28" s="499"/>
      <c r="AC28" s="499"/>
      <c r="AD28" s="499"/>
      <c r="AE28" s="499"/>
      <c r="AF28" s="499"/>
      <c r="AG28" s="500"/>
      <c r="AH28" s="520">
        <v>865</v>
      </c>
      <c r="AI28" s="521"/>
      <c r="AJ28" s="521"/>
      <c r="AK28" s="521"/>
      <c r="AL28" s="563"/>
      <c r="AM28" s="520">
        <v>2489470</v>
      </c>
      <c r="AN28" s="521"/>
      <c r="AO28" s="521"/>
      <c r="AP28" s="521"/>
      <c r="AQ28" s="521"/>
      <c r="AR28" s="563"/>
      <c r="AS28" s="520">
        <v>2878</v>
      </c>
      <c r="AT28" s="521"/>
      <c r="AU28" s="521"/>
      <c r="AV28" s="521"/>
      <c r="AW28" s="521"/>
      <c r="AX28" s="522"/>
      <c r="AY28" s="648" t="s">
        <v>181</v>
      </c>
      <c r="AZ28" s="649"/>
      <c r="BA28" s="649"/>
      <c r="BB28" s="650"/>
      <c r="BC28" s="429" t="s">
        <v>48</v>
      </c>
      <c r="BD28" s="430"/>
      <c r="BE28" s="430"/>
      <c r="BF28" s="430"/>
      <c r="BG28" s="430"/>
      <c r="BH28" s="430"/>
      <c r="BI28" s="430"/>
      <c r="BJ28" s="430"/>
      <c r="BK28" s="430"/>
      <c r="BL28" s="430"/>
      <c r="BM28" s="431"/>
      <c r="BN28" s="432">
        <v>11352385</v>
      </c>
      <c r="BO28" s="433"/>
      <c r="BP28" s="433"/>
      <c r="BQ28" s="433"/>
      <c r="BR28" s="433"/>
      <c r="BS28" s="433"/>
      <c r="BT28" s="433"/>
      <c r="BU28" s="434"/>
      <c r="BV28" s="432">
        <v>7964885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182</v>
      </c>
      <c r="F29" s="499"/>
      <c r="G29" s="499"/>
      <c r="H29" s="499"/>
      <c r="I29" s="499"/>
      <c r="J29" s="499"/>
      <c r="K29" s="500"/>
      <c r="L29" s="520">
        <v>84</v>
      </c>
      <c r="M29" s="521"/>
      <c r="N29" s="521"/>
      <c r="O29" s="521"/>
      <c r="P29" s="563"/>
      <c r="Q29" s="520">
        <v>9530</v>
      </c>
      <c r="R29" s="521"/>
      <c r="S29" s="521"/>
      <c r="T29" s="521"/>
      <c r="U29" s="521"/>
      <c r="V29" s="563"/>
      <c r="W29" s="623"/>
      <c r="X29" s="624"/>
      <c r="Y29" s="625"/>
      <c r="Z29" s="519" t="s">
        <v>183</v>
      </c>
      <c r="AA29" s="499"/>
      <c r="AB29" s="499"/>
      <c r="AC29" s="499"/>
      <c r="AD29" s="499"/>
      <c r="AE29" s="499"/>
      <c r="AF29" s="499"/>
      <c r="AG29" s="500"/>
      <c r="AH29" s="520">
        <v>38236</v>
      </c>
      <c r="AI29" s="521"/>
      <c r="AJ29" s="521"/>
      <c r="AK29" s="521"/>
      <c r="AL29" s="563"/>
      <c r="AM29" s="520">
        <v>122974481</v>
      </c>
      <c r="AN29" s="521"/>
      <c r="AO29" s="521"/>
      <c r="AP29" s="521"/>
      <c r="AQ29" s="521"/>
      <c r="AR29" s="563"/>
      <c r="AS29" s="520">
        <v>3216</v>
      </c>
      <c r="AT29" s="521"/>
      <c r="AU29" s="521"/>
      <c r="AV29" s="521"/>
      <c r="AW29" s="521"/>
      <c r="AX29" s="522"/>
      <c r="AY29" s="651"/>
      <c r="AZ29" s="652"/>
      <c r="BA29" s="652"/>
      <c r="BB29" s="653"/>
      <c r="BC29" s="503" t="s">
        <v>184</v>
      </c>
      <c r="BD29" s="504"/>
      <c r="BE29" s="504"/>
      <c r="BF29" s="504"/>
      <c r="BG29" s="504"/>
      <c r="BH29" s="504"/>
      <c r="BI29" s="504"/>
      <c r="BJ29" s="504"/>
      <c r="BK29" s="504"/>
      <c r="BL29" s="504"/>
      <c r="BM29" s="505"/>
      <c r="BN29" s="469" t="s">
        <v>127</v>
      </c>
      <c r="BO29" s="470"/>
      <c r="BP29" s="470"/>
      <c r="BQ29" s="470"/>
      <c r="BR29" s="470"/>
      <c r="BS29" s="470"/>
      <c r="BT29" s="470"/>
      <c r="BU29" s="471"/>
      <c r="BV29" s="469" t="s">
        <v>127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185</v>
      </c>
      <c r="X30" s="630"/>
      <c r="Y30" s="630"/>
      <c r="Z30" s="630"/>
      <c r="AA30" s="630"/>
      <c r="AB30" s="630"/>
      <c r="AC30" s="630"/>
      <c r="AD30" s="630"/>
      <c r="AE30" s="630"/>
      <c r="AF30" s="630"/>
      <c r="AG30" s="631"/>
      <c r="AH30" s="588">
        <v>99.9</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17419136</v>
      </c>
      <c r="BO30" s="646"/>
      <c r="BP30" s="646"/>
      <c r="BQ30" s="646"/>
      <c r="BR30" s="646"/>
      <c r="BS30" s="646"/>
      <c r="BT30" s="646"/>
      <c r="BU30" s="647"/>
      <c r="BV30" s="645">
        <v>16740057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192</v>
      </c>
      <c r="D33" s="493"/>
      <c r="E33" s="458" t="s">
        <v>193</v>
      </c>
      <c r="F33" s="458"/>
      <c r="G33" s="458"/>
      <c r="H33" s="458"/>
      <c r="I33" s="458"/>
      <c r="J33" s="458"/>
      <c r="K33" s="458"/>
      <c r="L33" s="458"/>
      <c r="M33" s="458"/>
      <c r="N33" s="458"/>
      <c r="O33" s="458"/>
      <c r="P33" s="458"/>
      <c r="Q33" s="458"/>
      <c r="R33" s="458"/>
      <c r="S33" s="458"/>
      <c r="T33" s="216"/>
      <c r="U33" s="493" t="s">
        <v>192</v>
      </c>
      <c r="V33" s="493"/>
      <c r="W33" s="458" t="s">
        <v>194</v>
      </c>
      <c r="X33" s="458"/>
      <c r="Y33" s="458"/>
      <c r="Z33" s="458"/>
      <c r="AA33" s="458"/>
      <c r="AB33" s="458"/>
      <c r="AC33" s="458"/>
      <c r="AD33" s="458"/>
      <c r="AE33" s="458"/>
      <c r="AF33" s="458"/>
      <c r="AG33" s="458"/>
      <c r="AH33" s="458"/>
      <c r="AI33" s="458"/>
      <c r="AJ33" s="458"/>
      <c r="AK33" s="458"/>
      <c r="AL33" s="216"/>
      <c r="AM33" s="493" t="s">
        <v>195</v>
      </c>
      <c r="AN33" s="493"/>
      <c r="AO33" s="458" t="s">
        <v>193</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192</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10</v>
      </c>
      <c r="V34" s="658"/>
      <c r="W34" s="659" t="str">
        <f>IF('各会計、関係団体の財政状況及び健全化判断比率'!B28="","",'各会計、関係団体の財政状況及び健全化判断比率'!B28)</f>
        <v>国民健康保険事業費会計</v>
      </c>
      <c r="X34" s="659"/>
      <c r="Y34" s="659"/>
      <c r="Z34" s="659"/>
      <c r="AA34" s="659"/>
      <c r="AB34" s="659"/>
      <c r="AC34" s="659"/>
      <c r="AD34" s="659"/>
      <c r="AE34" s="659"/>
      <c r="AF34" s="659"/>
      <c r="AG34" s="659"/>
      <c r="AH34" s="659"/>
      <c r="AI34" s="659"/>
      <c r="AJ34" s="659"/>
      <c r="AK34" s="659"/>
      <c r="AL34" s="214"/>
      <c r="AM34" s="658">
        <f>IF(AO34="","",MAX(C34:D43,U34:V43)+1)</f>
        <v>14</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21</v>
      </c>
      <c r="BF34" s="658"/>
      <c r="BG34" s="659" t="str">
        <f>IF('各会計、関係団体の財政状況及び健全化判断比率'!B39="","",'各会計、関係団体の財政状況及び健全化判断比率'!B39)</f>
        <v>港湾整備事業費会計</v>
      </c>
      <c r="BH34" s="659"/>
      <c r="BI34" s="659"/>
      <c r="BJ34" s="659"/>
      <c r="BK34" s="659"/>
      <c r="BL34" s="659"/>
      <c r="BM34" s="659"/>
      <c r="BN34" s="659"/>
      <c r="BO34" s="659"/>
      <c r="BP34" s="659"/>
      <c r="BQ34" s="659"/>
      <c r="BR34" s="659"/>
      <c r="BS34" s="659"/>
      <c r="BT34" s="659"/>
      <c r="BU34" s="659"/>
      <c r="BV34" s="214"/>
      <c r="BW34" s="658">
        <f>IF(BY34="","",MAX(C34:D43,U34:V43,AM34:AN43,BE34:BF43)+1)</f>
        <v>25</v>
      </c>
      <c r="BX34" s="658"/>
      <c r="BY34" s="659" t="str">
        <f>IF('各会計、関係団体の財政状況及び健全化判断比率'!B68="","",'各会計、関係団体の財政状況及び健全化判断比率'!B68)</f>
        <v>神奈川県内広域水道企業団（水道用水供給事業会計）</v>
      </c>
      <c r="BZ34" s="659"/>
      <c r="CA34" s="659"/>
      <c r="CB34" s="659"/>
      <c r="CC34" s="659"/>
      <c r="CD34" s="659"/>
      <c r="CE34" s="659"/>
      <c r="CF34" s="659"/>
      <c r="CG34" s="659"/>
      <c r="CH34" s="659"/>
      <c r="CI34" s="659"/>
      <c r="CJ34" s="659"/>
      <c r="CK34" s="659"/>
      <c r="CL34" s="659"/>
      <c r="CM34" s="659"/>
      <c r="CN34" s="214"/>
      <c r="CO34" s="658">
        <f>IF(CQ34="","",MAX(C34:D43,U34:V43,AM34:AN43,BE34:BF43,BW34:BX43)+1)</f>
        <v>28</v>
      </c>
      <c r="CP34" s="658"/>
      <c r="CQ34" s="659" t="str">
        <f>IF('各会計、関係団体の財政状況及び健全化判断比率'!BS7="","",'各会計、関係団体の財政状況及び健全化判断比率'!BS7)</f>
        <v>公益財団法人横浜市男女共同参画推進協会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市債金会計</v>
      </c>
      <c r="F35" s="659"/>
      <c r="G35" s="659"/>
      <c r="H35" s="659"/>
      <c r="I35" s="659"/>
      <c r="J35" s="659"/>
      <c r="K35" s="659"/>
      <c r="L35" s="659"/>
      <c r="M35" s="659"/>
      <c r="N35" s="659"/>
      <c r="O35" s="659"/>
      <c r="P35" s="659"/>
      <c r="Q35" s="659"/>
      <c r="R35" s="659"/>
      <c r="S35" s="659"/>
      <c r="T35" s="214"/>
      <c r="U35" s="658">
        <f>IF(W35="","",U34+1)</f>
        <v>11</v>
      </c>
      <c r="V35" s="658"/>
      <c r="W35" s="659" t="str">
        <f>IF('各会計、関係団体の財政状況及び健全化判断比率'!B29="","",'各会計、関係団体の財政状況及び健全化判断比率'!B29)</f>
        <v>介護保険事業費会計</v>
      </c>
      <c r="X35" s="659"/>
      <c r="Y35" s="659"/>
      <c r="Z35" s="659"/>
      <c r="AA35" s="659"/>
      <c r="AB35" s="659"/>
      <c r="AC35" s="659"/>
      <c r="AD35" s="659"/>
      <c r="AE35" s="659"/>
      <c r="AF35" s="659"/>
      <c r="AG35" s="659"/>
      <c r="AH35" s="659"/>
      <c r="AI35" s="659"/>
      <c r="AJ35" s="659"/>
      <c r="AK35" s="659"/>
      <c r="AL35" s="214"/>
      <c r="AM35" s="658">
        <f t="shared" ref="AM35:AM43" si="0">IF(AO35="","",AM34+1)</f>
        <v>15</v>
      </c>
      <c r="AN35" s="658"/>
      <c r="AO35" s="659" t="str">
        <f>IF('各会計、関係団体の財政状況及び健全化判断比率'!B33="","",'各会計、関係団体の財政状況及び健全化判断比率'!B33)</f>
        <v>工業用水道事業会計</v>
      </c>
      <c r="AP35" s="659"/>
      <c r="AQ35" s="659"/>
      <c r="AR35" s="659"/>
      <c r="AS35" s="659"/>
      <c r="AT35" s="659"/>
      <c r="AU35" s="659"/>
      <c r="AV35" s="659"/>
      <c r="AW35" s="659"/>
      <c r="AX35" s="659"/>
      <c r="AY35" s="659"/>
      <c r="AZ35" s="659"/>
      <c r="BA35" s="659"/>
      <c r="BB35" s="659"/>
      <c r="BC35" s="659"/>
      <c r="BD35" s="214"/>
      <c r="BE35" s="658">
        <f t="shared" ref="BE35:BE43" si="1">IF(BG35="","",BE34+1)</f>
        <v>22</v>
      </c>
      <c r="BF35" s="658"/>
      <c r="BG35" s="659" t="str">
        <f>IF('各会計、関係団体の財政状況及び健全化判断比率'!B40="","",'各会計、関係団体の財政状況及び健全化判断比率'!B40)</f>
        <v>中央卸売市場費会計</v>
      </c>
      <c r="BH35" s="659"/>
      <c r="BI35" s="659"/>
      <c r="BJ35" s="659"/>
      <c r="BK35" s="659"/>
      <c r="BL35" s="659"/>
      <c r="BM35" s="659"/>
      <c r="BN35" s="659"/>
      <c r="BO35" s="659"/>
      <c r="BP35" s="659"/>
      <c r="BQ35" s="659"/>
      <c r="BR35" s="659"/>
      <c r="BS35" s="659"/>
      <c r="BT35" s="659"/>
      <c r="BU35" s="659"/>
      <c r="BV35" s="214"/>
      <c r="BW35" s="658">
        <f t="shared" ref="BW35:BW43" si="2">IF(BY35="","",BW34+1)</f>
        <v>26</v>
      </c>
      <c r="BX35" s="658"/>
      <c r="BY35" s="659" t="str">
        <f>IF('各会計、関係団体の財政状況及び健全化判断比率'!B69="","",'各会計、関係団体の財政状況及び健全化判断比率'!B69)</f>
        <v>神奈川県後期高齢者医療広域連合（一般会計）</v>
      </c>
      <c r="BZ35" s="659"/>
      <c r="CA35" s="659"/>
      <c r="CB35" s="659"/>
      <c r="CC35" s="659"/>
      <c r="CD35" s="659"/>
      <c r="CE35" s="659"/>
      <c r="CF35" s="659"/>
      <c r="CG35" s="659"/>
      <c r="CH35" s="659"/>
      <c r="CI35" s="659"/>
      <c r="CJ35" s="659"/>
      <c r="CK35" s="659"/>
      <c r="CL35" s="659"/>
      <c r="CM35" s="659"/>
      <c r="CN35" s="214"/>
      <c r="CO35" s="658">
        <f t="shared" ref="CO35:CO43" si="3">IF(CQ35="","",CO34+1)</f>
        <v>29</v>
      </c>
      <c r="CP35" s="658"/>
      <c r="CQ35" s="659" t="str">
        <f>IF('各会計、関係団体の財政状況及び健全化判断比率'!BS8="","",'各会計、関係団体の財政状況及び健全化判断比率'!BS8)</f>
        <v>公益財団法人横浜市国際交流協会</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母子父子寡婦福祉資金会計</v>
      </c>
      <c r="F36" s="659"/>
      <c r="G36" s="659"/>
      <c r="H36" s="659"/>
      <c r="I36" s="659"/>
      <c r="J36" s="659"/>
      <c r="K36" s="659"/>
      <c r="L36" s="659"/>
      <c r="M36" s="659"/>
      <c r="N36" s="659"/>
      <c r="O36" s="659"/>
      <c r="P36" s="659"/>
      <c r="Q36" s="659"/>
      <c r="R36" s="659"/>
      <c r="S36" s="659"/>
      <c r="T36" s="214"/>
      <c r="U36" s="658">
        <f t="shared" ref="U36:U43" si="4">IF(W36="","",U35+1)</f>
        <v>12</v>
      </c>
      <c r="V36" s="658"/>
      <c r="W36" s="659" t="str">
        <f>IF('各会計、関係団体の財政状況及び健全化判断比率'!B30="","",'各会計、関係団体の財政状況及び健全化判断比率'!B30)</f>
        <v>後期高齢者医療事業費会計</v>
      </c>
      <c r="X36" s="659"/>
      <c r="Y36" s="659"/>
      <c r="Z36" s="659"/>
      <c r="AA36" s="659"/>
      <c r="AB36" s="659"/>
      <c r="AC36" s="659"/>
      <c r="AD36" s="659"/>
      <c r="AE36" s="659"/>
      <c r="AF36" s="659"/>
      <c r="AG36" s="659"/>
      <c r="AH36" s="659"/>
      <c r="AI36" s="659"/>
      <c r="AJ36" s="659"/>
      <c r="AK36" s="659"/>
      <c r="AL36" s="214"/>
      <c r="AM36" s="658">
        <f t="shared" si="0"/>
        <v>16</v>
      </c>
      <c r="AN36" s="658"/>
      <c r="AO36" s="659" t="str">
        <f>IF('各会計、関係団体の財政状況及び健全化判断比率'!B34="","",'各会計、関係団体の財政状況及び健全化判断比率'!B34)</f>
        <v>自動車事業会計</v>
      </c>
      <c r="AP36" s="659"/>
      <c r="AQ36" s="659"/>
      <c r="AR36" s="659"/>
      <c r="AS36" s="659"/>
      <c r="AT36" s="659"/>
      <c r="AU36" s="659"/>
      <c r="AV36" s="659"/>
      <c r="AW36" s="659"/>
      <c r="AX36" s="659"/>
      <c r="AY36" s="659"/>
      <c r="AZ36" s="659"/>
      <c r="BA36" s="659"/>
      <c r="BB36" s="659"/>
      <c r="BC36" s="659"/>
      <c r="BD36" s="214"/>
      <c r="BE36" s="658">
        <f t="shared" si="1"/>
        <v>23</v>
      </c>
      <c r="BF36" s="658"/>
      <c r="BG36" s="659" t="str">
        <f>IF('各会計、関係団体の財政状況及び健全化判断比率'!B41="","",'各会計、関係団体の財政状況及び健全化判断比率'!B41)</f>
        <v>中央と畜場費会計</v>
      </c>
      <c r="BH36" s="659"/>
      <c r="BI36" s="659"/>
      <c r="BJ36" s="659"/>
      <c r="BK36" s="659"/>
      <c r="BL36" s="659"/>
      <c r="BM36" s="659"/>
      <c r="BN36" s="659"/>
      <c r="BO36" s="659"/>
      <c r="BP36" s="659"/>
      <c r="BQ36" s="659"/>
      <c r="BR36" s="659"/>
      <c r="BS36" s="659"/>
      <c r="BT36" s="659"/>
      <c r="BU36" s="659"/>
      <c r="BV36" s="214"/>
      <c r="BW36" s="658">
        <f t="shared" si="2"/>
        <v>27</v>
      </c>
      <c r="BX36" s="658"/>
      <c r="BY36" s="659" t="str">
        <f>IF('各会計、関係団体の財政状況及び健全化判断比率'!B70="","",'各会計、関係団体の財政状況及び健全化判断比率'!B70)</f>
        <v>神奈川県後期高齢者医療広域連合（後期高齢者医療特別会計）</v>
      </c>
      <c r="BZ36" s="659"/>
      <c r="CA36" s="659"/>
      <c r="CB36" s="659"/>
      <c r="CC36" s="659"/>
      <c r="CD36" s="659"/>
      <c r="CE36" s="659"/>
      <c r="CF36" s="659"/>
      <c r="CG36" s="659"/>
      <c r="CH36" s="659"/>
      <c r="CI36" s="659"/>
      <c r="CJ36" s="659"/>
      <c r="CK36" s="659"/>
      <c r="CL36" s="659"/>
      <c r="CM36" s="659"/>
      <c r="CN36" s="214"/>
      <c r="CO36" s="658">
        <f t="shared" si="3"/>
        <v>30</v>
      </c>
      <c r="CP36" s="658"/>
      <c r="CQ36" s="659" t="str">
        <f>IF('各会計、関係団体の財政状況及び健全化判断比率'!BS9="","",'各会計、関係団体の財政状況及び健全化判断比率'!BS9)</f>
        <v>公益財団法人横浜市スポーツ協会</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勤労者福祉共済事業費会計</v>
      </c>
      <c r="F37" s="659"/>
      <c r="G37" s="659"/>
      <c r="H37" s="659"/>
      <c r="I37" s="659"/>
      <c r="J37" s="659"/>
      <c r="K37" s="659"/>
      <c r="L37" s="659"/>
      <c r="M37" s="659"/>
      <c r="N37" s="659"/>
      <c r="O37" s="659"/>
      <c r="P37" s="659"/>
      <c r="Q37" s="659"/>
      <c r="R37" s="659"/>
      <c r="S37" s="659"/>
      <c r="T37" s="214"/>
      <c r="U37" s="658">
        <f t="shared" si="4"/>
        <v>13</v>
      </c>
      <c r="V37" s="658"/>
      <c r="W37" s="659" t="str">
        <f>IF('各会計、関係団体の財政状況及び健全化判断比率'!B31="","",'各会計、関係団体の財政状況及び健全化判断比率'!B31)</f>
        <v>自動車駐車場事業費会計</v>
      </c>
      <c r="X37" s="659"/>
      <c r="Y37" s="659"/>
      <c r="Z37" s="659"/>
      <c r="AA37" s="659"/>
      <c r="AB37" s="659"/>
      <c r="AC37" s="659"/>
      <c r="AD37" s="659"/>
      <c r="AE37" s="659"/>
      <c r="AF37" s="659"/>
      <c r="AG37" s="659"/>
      <c r="AH37" s="659"/>
      <c r="AI37" s="659"/>
      <c r="AJ37" s="659"/>
      <c r="AK37" s="659"/>
      <c r="AL37" s="214"/>
      <c r="AM37" s="658">
        <f t="shared" si="0"/>
        <v>17</v>
      </c>
      <c r="AN37" s="658"/>
      <c r="AO37" s="659" t="str">
        <f>IF('各会計、関係団体の財政状況及び健全化判断比率'!B35="","",'各会計、関係団体の財政状況及び健全化判断比率'!B35)</f>
        <v>高速鉄道事業会計</v>
      </c>
      <c r="AP37" s="659"/>
      <c r="AQ37" s="659"/>
      <c r="AR37" s="659"/>
      <c r="AS37" s="659"/>
      <c r="AT37" s="659"/>
      <c r="AU37" s="659"/>
      <c r="AV37" s="659"/>
      <c r="AW37" s="659"/>
      <c r="AX37" s="659"/>
      <c r="AY37" s="659"/>
      <c r="AZ37" s="659"/>
      <c r="BA37" s="659"/>
      <c r="BB37" s="659"/>
      <c r="BC37" s="659"/>
      <c r="BD37" s="214"/>
      <c r="BE37" s="658">
        <f t="shared" si="1"/>
        <v>24</v>
      </c>
      <c r="BF37" s="658"/>
      <c r="BG37" s="659" t="str">
        <f>IF('各会計、関係団体の財政状況及び健全化判断比率'!B42="","",'各会計、関係団体の財政状況及び健全化判断比率'!B42)</f>
        <v>風力発電事業費会計</v>
      </c>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f t="shared" si="3"/>
        <v>31</v>
      </c>
      <c r="CP37" s="658"/>
      <c r="CQ37" s="659" t="str">
        <f>IF('各会計、関係団体の財政状況及び健全化判断比率'!BS10="","",'各会計、関係団体の財政状況及び健全化判断比率'!BS10)</f>
        <v>公益財団法人横浜市芸術文化振興財団</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f t="shared" ref="C38:C43" si="5">IF(E38="","",C37+1)</f>
        <v>5</v>
      </c>
      <c r="D38" s="658"/>
      <c r="E38" s="659" t="str">
        <f>IF('各会計、関係団体の財政状況及び健全化判断比率'!B11="","",'各会計、関係団体の財政状況及び健全化判断比率'!B11)</f>
        <v>公害被害者救済事業費会計</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f t="shared" si="0"/>
        <v>18</v>
      </c>
      <c r="AN38" s="658"/>
      <c r="AO38" s="659" t="str">
        <f>IF('各会計、関係団体の財政状況及び健全化判断比率'!B36="","",'各会計、関係団体の財政状況及び健全化判断比率'!B36)</f>
        <v>下水道事業会計</v>
      </c>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f t="shared" si="3"/>
        <v>32</v>
      </c>
      <c r="CP38" s="658"/>
      <c r="CQ38" s="659" t="str">
        <f>IF('各会計、関係団体の財政状況及び健全化判断比率'!BS11="","",'各会計、関係団体の財政状況及び健全化判断比率'!BS11)</f>
        <v>公益財団法人三溪園保勝会</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f t="shared" si="5"/>
        <v>6</v>
      </c>
      <c r="D39" s="658"/>
      <c r="E39" s="659" t="str">
        <f>IF('各会計、関係団体の財政状況及び健全化判断比率'!B12="","",'各会計、関係団体の財政状況及び健全化判断比率'!B12)</f>
        <v>公共事業用地費会計</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f t="shared" si="0"/>
        <v>19</v>
      </c>
      <c r="AN39" s="658"/>
      <c r="AO39" s="659" t="str">
        <f>IF('各会計、関係団体の財政状況及び健全化判断比率'!B37="","",'各会計、関係団体の財政状況及び健全化判断比率'!B37)</f>
        <v>病院事業会計</v>
      </c>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33</v>
      </c>
      <c r="CP39" s="658"/>
      <c r="CQ39" s="659" t="str">
        <f>IF('各会計、関係団体の財政状況及び健全化判断比率'!BS12="","",'各会計、関係団体の財政状況及び健全化判断比率'!BS12)</f>
        <v>公益財団法人横浜観光コンベンション・ビューロー</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f t="shared" si="5"/>
        <v>7</v>
      </c>
      <c r="D40" s="658"/>
      <c r="E40" s="659" t="str">
        <f>IF('各会計、関係団体の財政状況及び健全化判断比率'!B13="","",'各会計、関係団体の財政状況及び健全化判断比率'!B13)</f>
        <v>新墓園事業費会計</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f t="shared" si="0"/>
        <v>20</v>
      </c>
      <c r="AN40" s="658"/>
      <c r="AO40" s="659" t="str">
        <f>IF('各会計、関係団体の財政状況及び健全化判断比率'!B38="","",'各会計、関係団体の財政状況及び健全化判断比率'!B38)</f>
        <v>埋立事業会計</v>
      </c>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f t="shared" si="3"/>
        <v>34</v>
      </c>
      <c r="CP40" s="658"/>
      <c r="CQ40" s="659" t="str">
        <f>IF('各会計、関係団体の財政状況及び健全化判断比率'!BS13="","",'各会計、関係団体の財政状況及び健全化判断比率'!BS13)</f>
        <v>株式会社横浜国際平和会議場</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f t="shared" si="5"/>
        <v>8</v>
      </c>
      <c r="D41" s="658"/>
      <c r="E41" s="659" t="str">
        <f>IF('各会計、関係団体の財政状況及び健全化判断比率'!B14="","",'各会計、関係団体の財政状況及び健全化判断比率'!B14)</f>
        <v>みどり保全創造事業費会計</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f t="shared" si="3"/>
        <v>35</v>
      </c>
      <c r="CP41" s="658"/>
      <c r="CQ41" s="659" t="str">
        <f>IF('各会計、関係団体の財政状況及び健全化判断比率'!BS14="","",'各会計、関係団体の財政状況及び健全化判断比率'!BS14)</f>
        <v>公益財団法人木原記念横浜生命科学振興財団</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f t="shared" si="5"/>
        <v>9</v>
      </c>
      <c r="D42" s="658"/>
      <c r="E42" s="659" t="str">
        <f>IF('各会計、関係団体の財政状況及び健全化判断比率'!B15="","",'各会計、関係団体の財政状況及び健全化判断比率'!B15)</f>
        <v>市街地開発事業費会計</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f t="shared" si="3"/>
        <v>36</v>
      </c>
      <c r="CP42" s="658"/>
      <c r="CQ42" s="659" t="str">
        <f>IF('各会計、関係団体の財政状況及び健全化判断比率'!BS15="","",'各会計、関係団体の財政状況及び健全化判断比率'!BS15)</f>
        <v>公益財団法人横浜企業経営支援財団</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f t="shared" si="3"/>
        <v>37</v>
      </c>
      <c r="CP43" s="658"/>
      <c r="CQ43" s="659" t="str">
        <f>IF('各会計、関係団体の財政状況及び健全化判断比率'!BS16="","",'各会計、関係団体の財政状況及び健全化判断比率'!BS16)</f>
        <v>公益財団法人横浜市消費者協会</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1dEHmmM37S4cI2r125fjAn2RTmgu3QfCxgs1/Tt/21Iv+lsh/bqnwH/jEu15lgNIDVWzIyajpRD03KvZ3Pp61g==" saltValue="vNzLs5TL7JNSDzAwpF7RA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55" t="s">
        <v>574</v>
      </c>
      <c r="D34" s="1255"/>
      <c r="E34" s="1256"/>
      <c r="F34" s="32">
        <v>3.49</v>
      </c>
      <c r="G34" s="33">
        <v>3.78</v>
      </c>
      <c r="H34" s="33">
        <v>4.3099999999999996</v>
      </c>
      <c r="I34" s="33">
        <v>4.46</v>
      </c>
      <c r="J34" s="34">
        <v>4.5</v>
      </c>
      <c r="K34" s="22"/>
      <c r="L34" s="22"/>
      <c r="M34" s="22"/>
      <c r="N34" s="22"/>
      <c r="O34" s="22"/>
      <c r="P34" s="22"/>
    </row>
    <row r="35" spans="1:16" ht="39" customHeight="1" x14ac:dyDescent="0.15">
      <c r="A35" s="22"/>
      <c r="B35" s="35"/>
      <c r="C35" s="1249" t="s">
        <v>575</v>
      </c>
      <c r="D35" s="1250"/>
      <c r="E35" s="1251"/>
      <c r="F35" s="36">
        <v>3.12</v>
      </c>
      <c r="G35" s="37">
        <v>2.46</v>
      </c>
      <c r="H35" s="37">
        <v>2.34</v>
      </c>
      <c r="I35" s="37">
        <v>2.34</v>
      </c>
      <c r="J35" s="38">
        <v>2.15</v>
      </c>
      <c r="K35" s="22"/>
      <c r="L35" s="22"/>
      <c r="M35" s="22"/>
      <c r="N35" s="22"/>
      <c r="O35" s="22"/>
      <c r="P35" s="22"/>
    </row>
    <row r="36" spans="1:16" ht="39" customHeight="1" x14ac:dyDescent="0.15">
      <c r="A36" s="22"/>
      <c r="B36" s="35"/>
      <c r="C36" s="1249" t="s">
        <v>576</v>
      </c>
      <c r="D36" s="1250"/>
      <c r="E36" s="1251"/>
      <c r="F36" s="36">
        <v>1.3</v>
      </c>
      <c r="G36" s="37">
        <v>0.28999999999999998</v>
      </c>
      <c r="H36" s="37">
        <v>0.59</v>
      </c>
      <c r="I36" s="37">
        <v>0.44</v>
      </c>
      <c r="J36" s="38">
        <v>1.21</v>
      </c>
      <c r="K36" s="22"/>
      <c r="L36" s="22"/>
      <c r="M36" s="22"/>
      <c r="N36" s="22"/>
      <c r="O36" s="22"/>
      <c r="P36" s="22"/>
    </row>
    <row r="37" spans="1:16" ht="39" customHeight="1" x14ac:dyDescent="0.15">
      <c r="A37" s="22"/>
      <c r="B37" s="35"/>
      <c r="C37" s="1249" t="s">
        <v>577</v>
      </c>
      <c r="D37" s="1250"/>
      <c r="E37" s="1251"/>
      <c r="F37" s="36">
        <v>1.22</v>
      </c>
      <c r="G37" s="37">
        <v>1.4</v>
      </c>
      <c r="H37" s="37">
        <v>0.45</v>
      </c>
      <c r="I37" s="37">
        <v>0.34</v>
      </c>
      <c r="J37" s="38">
        <v>0.86</v>
      </c>
      <c r="K37" s="22"/>
      <c r="L37" s="22"/>
      <c r="M37" s="22"/>
      <c r="N37" s="22"/>
      <c r="O37" s="22"/>
      <c r="P37" s="22"/>
    </row>
    <row r="38" spans="1:16" ht="39" customHeight="1" x14ac:dyDescent="0.15">
      <c r="A38" s="22"/>
      <c r="B38" s="35"/>
      <c r="C38" s="1249" t="s">
        <v>578</v>
      </c>
      <c r="D38" s="1250"/>
      <c r="E38" s="1251"/>
      <c r="F38" s="36">
        <v>0.3</v>
      </c>
      <c r="G38" s="37">
        <v>0.77</v>
      </c>
      <c r="H38" s="37">
        <v>0.21</v>
      </c>
      <c r="I38" s="37">
        <v>0.44</v>
      </c>
      <c r="J38" s="38">
        <v>0.56000000000000005</v>
      </c>
      <c r="K38" s="22"/>
      <c r="L38" s="22"/>
      <c r="M38" s="22"/>
      <c r="N38" s="22"/>
      <c r="O38" s="22"/>
      <c r="P38" s="22"/>
    </row>
    <row r="39" spans="1:16" ht="39" customHeight="1" x14ac:dyDescent="0.15">
      <c r="A39" s="22"/>
      <c r="B39" s="35"/>
      <c r="C39" s="1249" t="s">
        <v>579</v>
      </c>
      <c r="D39" s="1250"/>
      <c r="E39" s="1251"/>
      <c r="F39" s="36">
        <v>0.55000000000000004</v>
      </c>
      <c r="G39" s="37">
        <v>0.52</v>
      </c>
      <c r="H39" s="37">
        <v>0.51</v>
      </c>
      <c r="I39" s="37">
        <v>0.47</v>
      </c>
      <c r="J39" s="38">
        <v>0.48</v>
      </c>
      <c r="K39" s="22"/>
      <c r="L39" s="22"/>
      <c r="M39" s="22"/>
      <c r="N39" s="22"/>
      <c r="O39" s="22"/>
      <c r="P39" s="22"/>
    </row>
    <row r="40" spans="1:16" ht="39" customHeight="1" x14ac:dyDescent="0.15">
      <c r="A40" s="22"/>
      <c r="B40" s="35"/>
      <c r="C40" s="1249" t="s">
        <v>580</v>
      </c>
      <c r="D40" s="1250"/>
      <c r="E40" s="1251"/>
      <c r="F40" s="36">
        <v>0.86</v>
      </c>
      <c r="G40" s="37">
        <v>0.7</v>
      </c>
      <c r="H40" s="37">
        <v>0.68</v>
      </c>
      <c r="I40" s="37">
        <v>0.68</v>
      </c>
      <c r="J40" s="38">
        <v>0.44</v>
      </c>
      <c r="K40" s="22"/>
      <c r="L40" s="22"/>
      <c r="M40" s="22"/>
      <c r="N40" s="22"/>
      <c r="O40" s="22"/>
      <c r="P40" s="22"/>
    </row>
    <row r="41" spans="1:16" ht="39" customHeight="1" x14ac:dyDescent="0.15">
      <c r="A41" s="22"/>
      <c r="B41" s="35"/>
      <c r="C41" s="1249" t="s">
        <v>581</v>
      </c>
      <c r="D41" s="1250"/>
      <c r="E41" s="1251"/>
      <c r="F41" s="36">
        <v>0.46</v>
      </c>
      <c r="G41" s="37">
        <v>0.27</v>
      </c>
      <c r="H41" s="37">
        <v>0.26</v>
      </c>
      <c r="I41" s="37">
        <v>0.25</v>
      </c>
      <c r="J41" s="38">
        <v>0.26</v>
      </c>
      <c r="K41" s="22"/>
      <c r="L41" s="22"/>
      <c r="M41" s="22"/>
      <c r="N41" s="22"/>
      <c r="O41" s="22"/>
      <c r="P41" s="22"/>
    </row>
    <row r="42" spans="1:16" ht="39" customHeight="1" x14ac:dyDescent="0.15">
      <c r="A42" s="22"/>
      <c r="B42" s="39"/>
      <c r="C42" s="1249" t="s">
        <v>582</v>
      </c>
      <c r="D42" s="1250"/>
      <c r="E42" s="1251"/>
      <c r="F42" s="36" t="s">
        <v>524</v>
      </c>
      <c r="G42" s="37" t="s">
        <v>524</v>
      </c>
      <c r="H42" s="37" t="s">
        <v>524</v>
      </c>
      <c r="I42" s="37" t="s">
        <v>524</v>
      </c>
      <c r="J42" s="38" t="s">
        <v>524</v>
      </c>
      <c r="K42" s="22"/>
      <c r="L42" s="22"/>
      <c r="M42" s="22"/>
      <c r="N42" s="22"/>
      <c r="O42" s="22"/>
      <c r="P42" s="22"/>
    </row>
    <row r="43" spans="1:16" ht="39" customHeight="1" thickBot="1" x14ac:dyDescent="0.2">
      <c r="A43" s="22"/>
      <c r="B43" s="40"/>
      <c r="C43" s="1252" t="s">
        <v>583</v>
      </c>
      <c r="D43" s="1253"/>
      <c r="E43" s="1254"/>
      <c r="F43" s="41">
        <v>1.45</v>
      </c>
      <c r="G43" s="42">
        <v>1.31</v>
      </c>
      <c r="H43" s="42">
        <v>1.44</v>
      </c>
      <c r="I43" s="42">
        <v>1.73</v>
      </c>
      <c r="J43" s="43">
        <v>0.54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a1Vp2WRavFpyapIrgYJW1tEcmCFPW9UDD3+DV+4SIybf3V0hqt19AvuDmPh5pRGsOdmm65mw0mKIbg7ij7Rg==" saltValue="7jDufCexu316ncADr5rR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7" t="s">
        <v>11</v>
      </c>
      <c r="C45" s="1258"/>
      <c r="D45" s="58"/>
      <c r="E45" s="1263" t="s">
        <v>12</v>
      </c>
      <c r="F45" s="1263"/>
      <c r="G45" s="1263"/>
      <c r="H45" s="1263"/>
      <c r="I45" s="1263"/>
      <c r="J45" s="1264"/>
      <c r="K45" s="59">
        <v>106090</v>
      </c>
      <c r="L45" s="60">
        <v>102444</v>
      </c>
      <c r="M45" s="60">
        <v>105495</v>
      </c>
      <c r="N45" s="60">
        <v>119475</v>
      </c>
      <c r="O45" s="61">
        <v>122220</v>
      </c>
      <c r="P45" s="48"/>
      <c r="Q45" s="48"/>
      <c r="R45" s="48"/>
      <c r="S45" s="48"/>
      <c r="T45" s="48"/>
      <c r="U45" s="48"/>
    </row>
    <row r="46" spans="1:21" ht="30.75" customHeight="1" x14ac:dyDescent="0.15">
      <c r="A46" s="48"/>
      <c r="B46" s="1259"/>
      <c r="C46" s="1260"/>
      <c r="D46" s="62"/>
      <c r="E46" s="1265" t="s">
        <v>13</v>
      </c>
      <c r="F46" s="1265"/>
      <c r="G46" s="1265"/>
      <c r="H46" s="1265"/>
      <c r="I46" s="1265"/>
      <c r="J46" s="1266"/>
      <c r="K46" s="63">
        <v>42139</v>
      </c>
      <c r="L46" s="64">
        <v>29184</v>
      </c>
      <c r="M46" s="64">
        <v>38039</v>
      </c>
      <c r="N46" s="64">
        <v>37686</v>
      </c>
      <c r="O46" s="65">
        <v>29478</v>
      </c>
      <c r="P46" s="48"/>
      <c r="Q46" s="48"/>
      <c r="R46" s="48"/>
      <c r="S46" s="48"/>
      <c r="T46" s="48"/>
      <c r="U46" s="48"/>
    </row>
    <row r="47" spans="1:21" ht="30.75" customHeight="1" x14ac:dyDescent="0.15">
      <c r="A47" s="48"/>
      <c r="B47" s="1259"/>
      <c r="C47" s="1260"/>
      <c r="D47" s="62"/>
      <c r="E47" s="1265" t="s">
        <v>14</v>
      </c>
      <c r="F47" s="1265"/>
      <c r="G47" s="1265"/>
      <c r="H47" s="1265"/>
      <c r="I47" s="1265"/>
      <c r="J47" s="1266"/>
      <c r="K47" s="63">
        <v>74182</v>
      </c>
      <c r="L47" s="64">
        <v>69842</v>
      </c>
      <c r="M47" s="64">
        <v>66507</v>
      </c>
      <c r="N47" s="64">
        <v>61378</v>
      </c>
      <c r="O47" s="65">
        <v>60203</v>
      </c>
      <c r="P47" s="48"/>
      <c r="Q47" s="48"/>
      <c r="R47" s="48"/>
      <c r="S47" s="48"/>
      <c r="T47" s="48"/>
      <c r="U47" s="48"/>
    </row>
    <row r="48" spans="1:21" ht="30.75" customHeight="1" x14ac:dyDescent="0.15">
      <c r="A48" s="48"/>
      <c r="B48" s="1259"/>
      <c r="C48" s="1260"/>
      <c r="D48" s="62"/>
      <c r="E48" s="1265" t="s">
        <v>15</v>
      </c>
      <c r="F48" s="1265"/>
      <c r="G48" s="1265"/>
      <c r="H48" s="1265"/>
      <c r="I48" s="1265"/>
      <c r="J48" s="1266"/>
      <c r="K48" s="63">
        <v>57351</v>
      </c>
      <c r="L48" s="64">
        <v>56443</v>
      </c>
      <c r="M48" s="64">
        <v>53308</v>
      </c>
      <c r="N48" s="64">
        <v>48636</v>
      </c>
      <c r="O48" s="65">
        <v>43151</v>
      </c>
      <c r="P48" s="48"/>
      <c r="Q48" s="48"/>
      <c r="R48" s="48"/>
      <c r="S48" s="48"/>
      <c r="T48" s="48"/>
      <c r="U48" s="48"/>
    </row>
    <row r="49" spans="1:21" ht="30.75" customHeight="1" x14ac:dyDescent="0.15">
      <c r="A49" s="48"/>
      <c r="B49" s="1259"/>
      <c r="C49" s="1260"/>
      <c r="D49" s="62"/>
      <c r="E49" s="1265" t="s">
        <v>16</v>
      </c>
      <c r="F49" s="1265"/>
      <c r="G49" s="1265"/>
      <c r="H49" s="1265"/>
      <c r="I49" s="1265"/>
      <c r="J49" s="1266"/>
      <c r="K49" s="63" t="s">
        <v>524</v>
      </c>
      <c r="L49" s="64" t="s">
        <v>524</v>
      </c>
      <c r="M49" s="64" t="s">
        <v>524</v>
      </c>
      <c r="N49" s="64" t="s">
        <v>524</v>
      </c>
      <c r="O49" s="65" t="s">
        <v>524</v>
      </c>
      <c r="P49" s="48"/>
      <c r="Q49" s="48"/>
      <c r="R49" s="48"/>
      <c r="S49" s="48"/>
      <c r="T49" s="48"/>
      <c r="U49" s="48"/>
    </row>
    <row r="50" spans="1:21" ht="30.75" customHeight="1" x14ac:dyDescent="0.15">
      <c r="A50" s="48"/>
      <c r="B50" s="1259"/>
      <c r="C50" s="1260"/>
      <c r="D50" s="62"/>
      <c r="E50" s="1265" t="s">
        <v>17</v>
      </c>
      <c r="F50" s="1265"/>
      <c r="G50" s="1265"/>
      <c r="H50" s="1265"/>
      <c r="I50" s="1265"/>
      <c r="J50" s="1266"/>
      <c r="K50" s="63">
        <v>1653</v>
      </c>
      <c r="L50" s="64">
        <v>1654</v>
      </c>
      <c r="M50" s="64">
        <v>1655</v>
      </c>
      <c r="N50" s="64">
        <v>2556</v>
      </c>
      <c r="O50" s="65">
        <v>3804</v>
      </c>
      <c r="P50" s="48"/>
      <c r="Q50" s="48"/>
      <c r="R50" s="48"/>
      <c r="S50" s="48"/>
      <c r="T50" s="48"/>
      <c r="U50" s="48"/>
    </row>
    <row r="51" spans="1:21" ht="30.75" customHeight="1" x14ac:dyDescent="0.15">
      <c r="A51" s="48"/>
      <c r="B51" s="1261"/>
      <c r="C51" s="1262"/>
      <c r="D51" s="66"/>
      <c r="E51" s="1265" t="s">
        <v>18</v>
      </c>
      <c r="F51" s="1265"/>
      <c r="G51" s="1265"/>
      <c r="H51" s="1265"/>
      <c r="I51" s="1265"/>
      <c r="J51" s="1266"/>
      <c r="K51" s="63" t="s">
        <v>524</v>
      </c>
      <c r="L51" s="64" t="s">
        <v>524</v>
      </c>
      <c r="M51" s="64" t="s">
        <v>524</v>
      </c>
      <c r="N51" s="64" t="s">
        <v>524</v>
      </c>
      <c r="O51" s="65">
        <v>3</v>
      </c>
      <c r="P51" s="48"/>
      <c r="Q51" s="48"/>
      <c r="R51" s="48"/>
      <c r="S51" s="48"/>
      <c r="T51" s="48"/>
      <c r="U51" s="48"/>
    </row>
    <row r="52" spans="1:21" ht="30.75" customHeight="1" x14ac:dyDescent="0.15">
      <c r="A52" s="48"/>
      <c r="B52" s="1267" t="s">
        <v>19</v>
      </c>
      <c r="C52" s="1268"/>
      <c r="D52" s="66"/>
      <c r="E52" s="1265" t="s">
        <v>20</v>
      </c>
      <c r="F52" s="1265"/>
      <c r="G52" s="1265"/>
      <c r="H52" s="1265"/>
      <c r="I52" s="1265"/>
      <c r="J52" s="1266"/>
      <c r="K52" s="63">
        <v>179633</v>
      </c>
      <c r="L52" s="64">
        <v>179831</v>
      </c>
      <c r="M52" s="64">
        <v>183591</v>
      </c>
      <c r="N52" s="64">
        <v>175855</v>
      </c>
      <c r="O52" s="65">
        <v>166684</v>
      </c>
      <c r="P52" s="48"/>
      <c r="Q52" s="48"/>
      <c r="R52" s="48"/>
      <c r="S52" s="48"/>
      <c r="T52" s="48"/>
      <c r="U52" s="48"/>
    </row>
    <row r="53" spans="1:21" ht="30.75" customHeight="1" thickBot="1" x14ac:dyDescent="0.2">
      <c r="A53" s="48"/>
      <c r="B53" s="1269" t="s">
        <v>21</v>
      </c>
      <c r="C53" s="1270"/>
      <c r="D53" s="67"/>
      <c r="E53" s="1271" t="s">
        <v>22</v>
      </c>
      <c r="F53" s="1271"/>
      <c r="G53" s="1271"/>
      <c r="H53" s="1271"/>
      <c r="I53" s="1271"/>
      <c r="J53" s="1272"/>
      <c r="K53" s="68">
        <v>101782</v>
      </c>
      <c r="L53" s="69">
        <v>79736</v>
      </c>
      <c r="M53" s="69">
        <v>81413</v>
      </c>
      <c r="N53" s="69">
        <v>93876</v>
      </c>
      <c r="O53" s="70">
        <v>92175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73" t="s">
        <v>25</v>
      </c>
      <c r="C57" s="1274"/>
      <c r="D57" s="1277" t="s">
        <v>26</v>
      </c>
      <c r="E57" s="1278"/>
      <c r="F57" s="1278"/>
      <c r="G57" s="1278"/>
      <c r="H57" s="1278"/>
      <c r="I57" s="1278"/>
      <c r="J57" s="1279"/>
      <c r="K57" s="83">
        <v>100786</v>
      </c>
      <c r="L57" s="84">
        <v>91390</v>
      </c>
      <c r="M57" s="84">
        <v>98140</v>
      </c>
      <c r="N57" s="84">
        <v>128350</v>
      </c>
      <c r="O57" s="85">
        <v>141795</v>
      </c>
    </row>
    <row r="58" spans="1:21" ht="31.5" customHeight="1" thickBot="1" x14ac:dyDescent="0.2">
      <c r="B58" s="1275"/>
      <c r="C58" s="1276"/>
      <c r="D58" s="1280" t="s">
        <v>27</v>
      </c>
      <c r="E58" s="1281"/>
      <c r="F58" s="1281"/>
      <c r="G58" s="1281"/>
      <c r="H58" s="1281"/>
      <c r="I58" s="1281"/>
      <c r="J58" s="1282"/>
      <c r="K58" s="86">
        <v>387531</v>
      </c>
      <c r="L58" s="87">
        <v>382960</v>
      </c>
      <c r="M58" s="87">
        <v>410840</v>
      </c>
      <c r="N58" s="87">
        <v>419943</v>
      </c>
      <c r="O58" s="88">
        <v>416891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IBbFDCu7+GLU/8bTJSrsejJAUflzlUXy6kJNLWi0flrgMNWWDBqGWwia7ZOdoheXVlpAW3Nu4N56aK08+BuOA==" saltValue="D0Q1EK5YHPeLaybQC2PjC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83" t="s">
        <v>30</v>
      </c>
      <c r="C41" s="1284"/>
      <c r="D41" s="102"/>
      <c r="E41" s="1289" t="s">
        <v>31</v>
      </c>
      <c r="F41" s="1289"/>
      <c r="G41" s="1289"/>
      <c r="H41" s="1290"/>
      <c r="I41" s="103">
        <v>2587859</v>
      </c>
      <c r="J41" s="104">
        <v>2599222</v>
      </c>
      <c r="K41" s="104">
        <v>2639495</v>
      </c>
      <c r="L41" s="104">
        <v>2671095</v>
      </c>
      <c r="M41" s="105">
        <v>2678080</v>
      </c>
    </row>
    <row r="42" spans="2:13" ht="27.75" customHeight="1" x14ac:dyDescent="0.15">
      <c r="B42" s="1285"/>
      <c r="C42" s="1286"/>
      <c r="D42" s="106"/>
      <c r="E42" s="1291" t="s">
        <v>32</v>
      </c>
      <c r="F42" s="1291"/>
      <c r="G42" s="1291"/>
      <c r="H42" s="1292"/>
      <c r="I42" s="107">
        <v>11072</v>
      </c>
      <c r="J42" s="108">
        <v>27605</v>
      </c>
      <c r="K42" s="108">
        <v>41831</v>
      </c>
      <c r="L42" s="108">
        <v>95988</v>
      </c>
      <c r="M42" s="109">
        <v>91230</v>
      </c>
    </row>
    <row r="43" spans="2:13" ht="27.75" customHeight="1" x14ac:dyDescent="0.15">
      <c r="B43" s="1285"/>
      <c r="C43" s="1286"/>
      <c r="D43" s="106"/>
      <c r="E43" s="1291" t="s">
        <v>33</v>
      </c>
      <c r="F43" s="1291"/>
      <c r="G43" s="1291"/>
      <c r="H43" s="1292"/>
      <c r="I43" s="107">
        <v>572183</v>
      </c>
      <c r="J43" s="108">
        <v>552351</v>
      </c>
      <c r="K43" s="108">
        <v>520361</v>
      </c>
      <c r="L43" s="108">
        <v>493202</v>
      </c>
      <c r="M43" s="109">
        <v>467958</v>
      </c>
    </row>
    <row r="44" spans="2:13" ht="27.75" customHeight="1" x14ac:dyDescent="0.15">
      <c r="B44" s="1285"/>
      <c r="C44" s="1286"/>
      <c r="D44" s="106"/>
      <c r="E44" s="1291" t="s">
        <v>34</v>
      </c>
      <c r="F44" s="1291"/>
      <c r="G44" s="1291"/>
      <c r="H44" s="1292"/>
      <c r="I44" s="107">
        <v>590</v>
      </c>
      <c r="J44" s="108">
        <v>296</v>
      </c>
      <c r="K44" s="108">
        <v>105</v>
      </c>
      <c r="L44" s="108" t="s">
        <v>524</v>
      </c>
      <c r="M44" s="109" t="s">
        <v>524</v>
      </c>
    </row>
    <row r="45" spans="2:13" ht="27.75" customHeight="1" x14ac:dyDescent="0.15">
      <c r="B45" s="1285"/>
      <c r="C45" s="1286"/>
      <c r="D45" s="106"/>
      <c r="E45" s="1291" t="s">
        <v>35</v>
      </c>
      <c r="F45" s="1291"/>
      <c r="G45" s="1291"/>
      <c r="H45" s="1292"/>
      <c r="I45" s="107">
        <v>143758</v>
      </c>
      <c r="J45" s="108">
        <v>227722</v>
      </c>
      <c r="K45" s="108">
        <v>207077</v>
      </c>
      <c r="L45" s="108">
        <v>204782</v>
      </c>
      <c r="M45" s="109">
        <v>205583</v>
      </c>
    </row>
    <row r="46" spans="2:13" ht="27.75" customHeight="1" x14ac:dyDescent="0.15">
      <c r="B46" s="1285"/>
      <c r="C46" s="1286"/>
      <c r="D46" s="110"/>
      <c r="E46" s="1291" t="s">
        <v>36</v>
      </c>
      <c r="F46" s="1291"/>
      <c r="G46" s="1291"/>
      <c r="H46" s="1292"/>
      <c r="I46" s="107">
        <v>64639</v>
      </c>
      <c r="J46" s="108">
        <v>57500</v>
      </c>
      <c r="K46" s="108">
        <v>50501</v>
      </c>
      <c r="L46" s="108">
        <v>38574</v>
      </c>
      <c r="M46" s="109">
        <v>39544</v>
      </c>
    </row>
    <row r="47" spans="2:13" ht="27.75" customHeight="1" x14ac:dyDescent="0.15">
      <c r="B47" s="1285"/>
      <c r="C47" s="1286"/>
      <c r="D47" s="111"/>
      <c r="E47" s="1293" t="s">
        <v>37</v>
      </c>
      <c r="F47" s="1294"/>
      <c r="G47" s="1294"/>
      <c r="H47" s="1295"/>
      <c r="I47" s="107" t="s">
        <v>524</v>
      </c>
      <c r="J47" s="108" t="s">
        <v>524</v>
      </c>
      <c r="K47" s="108" t="s">
        <v>524</v>
      </c>
      <c r="L47" s="108" t="s">
        <v>524</v>
      </c>
      <c r="M47" s="109" t="s">
        <v>524</v>
      </c>
    </row>
    <row r="48" spans="2:13" ht="27.75" customHeight="1" x14ac:dyDescent="0.15">
      <c r="B48" s="1285"/>
      <c r="C48" s="1286"/>
      <c r="D48" s="106"/>
      <c r="E48" s="1291" t="s">
        <v>38</v>
      </c>
      <c r="F48" s="1291"/>
      <c r="G48" s="1291"/>
      <c r="H48" s="1292"/>
      <c r="I48" s="107" t="s">
        <v>524</v>
      </c>
      <c r="J48" s="108" t="s">
        <v>524</v>
      </c>
      <c r="K48" s="108" t="s">
        <v>524</v>
      </c>
      <c r="L48" s="108" t="s">
        <v>524</v>
      </c>
      <c r="M48" s="109" t="s">
        <v>524</v>
      </c>
    </row>
    <row r="49" spans="2:13" ht="27.75" customHeight="1" x14ac:dyDescent="0.15">
      <c r="B49" s="1287"/>
      <c r="C49" s="1288"/>
      <c r="D49" s="106"/>
      <c r="E49" s="1291" t="s">
        <v>39</v>
      </c>
      <c r="F49" s="1291"/>
      <c r="G49" s="1291"/>
      <c r="H49" s="1292"/>
      <c r="I49" s="107" t="s">
        <v>524</v>
      </c>
      <c r="J49" s="108" t="s">
        <v>524</v>
      </c>
      <c r="K49" s="108" t="s">
        <v>524</v>
      </c>
      <c r="L49" s="108" t="s">
        <v>524</v>
      </c>
      <c r="M49" s="109" t="s">
        <v>524</v>
      </c>
    </row>
    <row r="50" spans="2:13" ht="27.75" customHeight="1" x14ac:dyDescent="0.15">
      <c r="B50" s="1296" t="s">
        <v>40</v>
      </c>
      <c r="C50" s="1297"/>
      <c r="D50" s="112"/>
      <c r="E50" s="1291" t="s">
        <v>41</v>
      </c>
      <c r="F50" s="1291"/>
      <c r="G50" s="1291"/>
      <c r="H50" s="1292"/>
      <c r="I50" s="107">
        <v>132395</v>
      </c>
      <c r="J50" s="108">
        <v>155643</v>
      </c>
      <c r="K50" s="108">
        <v>182347</v>
      </c>
      <c r="L50" s="108">
        <v>181000</v>
      </c>
      <c r="M50" s="109">
        <v>183880</v>
      </c>
    </row>
    <row r="51" spans="2:13" ht="27.75" customHeight="1" x14ac:dyDescent="0.15">
      <c r="B51" s="1285"/>
      <c r="C51" s="1286"/>
      <c r="D51" s="106"/>
      <c r="E51" s="1291" t="s">
        <v>42</v>
      </c>
      <c r="F51" s="1291"/>
      <c r="G51" s="1291"/>
      <c r="H51" s="1292"/>
      <c r="I51" s="107">
        <v>706008</v>
      </c>
      <c r="J51" s="108">
        <v>715000</v>
      </c>
      <c r="K51" s="108">
        <v>746716</v>
      </c>
      <c r="L51" s="108">
        <v>777314</v>
      </c>
      <c r="M51" s="109">
        <v>777426</v>
      </c>
    </row>
    <row r="52" spans="2:13" ht="27.75" customHeight="1" x14ac:dyDescent="0.15">
      <c r="B52" s="1287"/>
      <c r="C52" s="1288"/>
      <c r="D52" s="106"/>
      <c r="E52" s="1291" t="s">
        <v>43</v>
      </c>
      <c r="F52" s="1291"/>
      <c r="G52" s="1291"/>
      <c r="H52" s="1292"/>
      <c r="I52" s="107">
        <v>1403720</v>
      </c>
      <c r="J52" s="108">
        <v>1392552</v>
      </c>
      <c r="K52" s="108">
        <v>1377858</v>
      </c>
      <c r="L52" s="108">
        <v>1367852</v>
      </c>
      <c r="M52" s="109">
        <v>1348979</v>
      </c>
    </row>
    <row r="53" spans="2:13" ht="27.75" customHeight="1" thickBot="1" x14ac:dyDescent="0.2">
      <c r="B53" s="1298" t="s">
        <v>44</v>
      </c>
      <c r="C53" s="1299"/>
      <c r="D53" s="113"/>
      <c r="E53" s="1300" t="s">
        <v>45</v>
      </c>
      <c r="F53" s="1300"/>
      <c r="G53" s="1300"/>
      <c r="H53" s="1301"/>
      <c r="I53" s="114">
        <v>1137979</v>
      </c>
      <c r="J53" s="115">
        <v>1201501</v>
      </c>
      <c r="K53" s="115">
        <v>1152448</v>
      </c>
      <c r="L53" s="115">
        <v>1177474</v>
      </c>
      <c r="M53" s="116">
        <v>1172110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8g/j7QyUzlN1BTly92X3lnALlboDARlk315+qIe7SdOS68l8WpZJhWSCCLee3xCny+OkIHCrx+/quD2QVb+Y9Q==" saltValue="F8zYROlb7KO5m9RJf178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10" t="s">
        <v>48</v>
      </c>
      <c r="D55" s="1310"/>
      <c r="E55" s="1311"/>
      <c r="F55" s="128">
        <v>21690</v>
      </c>
      <c r="G55" s="128">
        <v>7965</v>
      </c>
      <c r="H55" s="129">
        <v>11352</v>
      </c>
    </row>
    <row r="56" spans="2:8" ht="52.5" customHeight="1" x14ac:dyDescent="0.15">
      <c r="B56" s="130"/>
      <c r="C56" s="1312" t="s">
        <v>49</v>
      </c>
      <c r="D56" s="1312"/>
      <c r="E56" s="1313"/>
      <c r="F56" s="131" t="s">
        <v>524</v>
      </c>
      <c r="G56" s="131" t="s">
        <v>524</v>
      </c>
      <c r="H56" s="132" t="s">
        <v>524</v>
      </c>
    </row>
    <row r="57" spans="2:8" ht="53.25" customHeight="1" x14ac:dyDescent="0.15">
      <c r="B57" s="130"/>
      <c r="C57" s="1314" t="s">
        <v>50</v>
      </c>
      <c r="D57" s="1314"/>
      <c r="E57" s="1315"/>
      <c r="F57" s="133">
        <v>14530</v>
      </c>
      <c r="G57" s="133">
        <v>16740</v>
      </c>
      <c r="H57" s="134">
        <v>17419</v>
      </c>
    </row>
    <row r="58" spans="2:8" ht="45.75" customHeight="1" x14ac:dyDescent="0.15">
      <c r="B58" s="135"/>
      <c r="C58" s="1302" t="s">
        <v>634</v>
      </c>
      <c r="D58" s="1303"/>
      <c r="E58" s="1304"/>
      <c r="F58" s="136">
        <v>9494</v>
      </c>
      <c r="G58" s="136">
        <v>9499</v>
      </c>
      <c r="H58" s="137">
        <v>9501</v>
      </c>
    </row>
    <row r="59" spans="2:8" ht="45.75" customHeight="1" x14ac:dyDescent="0.15">
      <c r="B59" s="135"/>
      <c r="C59" s="1302" t="s">
        <v>635</v>
      </c>
      <c r="D59" s="1303"/>
      <c r="E59" s="1304"/>
      <c r="F59" s="136"/>
      <c r="G59" s="136">
        <v>2581</v>
      </c>
      <c r="H59" s="137">
        <v>2581</v>
      </c>
    </row>
    <row r="60" spans="2:8" ht="45.75" customHeight="1" x14ac:dyDescent="0.15">
      <c r="B60" s="135"/>
      <c r="C60" s="1302" t="s">
        <v>636</v>
      </c>
      <c r="D60" s="1303"/>
      <c r="E60" s="1304"/>
      <c r="F60" s="136">
        <v>1656</v>
      </c>
      <c r="G60" s="136">
        <v>1688</v>
      </c>
      <c r="H60" s="137">
        <v>1880</v>
      </c>
    </row>
    <row r="61" spans="2:8" ht="45.75" customHeight="1" x14ac:dyDescent="0.15">
      <c r="B61" s="135"/>
      <c r="C61" s="1302" t="s">
        <v>637</v>
      </c>
      <c r="D61" s="1303"/>
      <c r="E61" s="1304"/>
      <c r="F61" s="136">
        <v>30</v>
      </c>
      <c r="G61" s="136">
        <v>219</v>
      </c>
      <c r="H61" s="137">
        <v>512</v>
      </c>
    </row>
    <row r="62" spans="2:8" ht="45.75" customHeight="1" thickBot="1" x14ac:dyDescent="0.2">
      <c r="B62" s="138"/>
      <c r="C62" s="1305" t="s">
        <v>638</v>
      </c>
      <c r="D62" s="1306"/>
      <c r="E62" s="1307"/>
      <c r="F62" s="139">
        <v>117</v>
      </c>
      <c r="G62" s="139">
        <v>351</v>
      </c>
      <c r="H62" s="140">
        <v>504</v>
      </c>
    </row>
    <row r="63" spans="2:8" ht="52.5" customHeight="1" thickBot="1" x14ac:dyDescent="0.2">
      <c r="B63" s="141"/>
      <c r="C63" s="1308" t="s">
        <v>51</v>
      </c>
      <c r="D63" s="1308"/>
      <c r="E63" s="1309"/>
      <c r="F63" s="142">
        <v>36220</v>
      </c>
      <c r="G63" s="142">
        <v>24705</v>
      </c>
      <c r="H63" s="143">
        <v>28772</v>
      </c>
    </row>
    <row r="64" spans="2:8" ht="15" customHeight="1" x14ac:dyDescent="0.15"/>
  </sheetData>
  <sheetProtection algorithmName="SHA-512" hashValue="dZ9EuGqY0TczWQb8zOjlBG/1fECk5hoPRnfkYTP9BKW/8Mbjiy7ik5O6GMuvIQHDQyjoMZ5WVyd4nntfCAZdYg==" saltValue="fM6kY5Ds36qjMeP9jmMI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651</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651</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650</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646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9" t="s">
        <v>649</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5" x14ac:dyDescent="0.15">
      <c r="B44" s="389"/>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5" x14ac:dyDescent="0.15">
      <c r="B45" s="389"/>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5" x14ac:dyDescent="0.15">
      <c r="B46" s="389"/>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5" x14ac:dyDescent="0.15">
      <c r="B47" s="389"/>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644</v>
      </c>
    </row>
    <row r="50" spans="1:109" ht="13.5" x14ac:dyDescent="0.15">
      <c r="B50" s="389"/>
      <c r="G50" s="1328"/>
      <c r="H50" s="1328"/>
      <c r="I50" s="1328"/>
      <c r="J50" s="1328"/>
      <c r="K50" s="398"/>
      <c r="L50" s="398"/>
      <c r="M50" s="397"/>
      <c r="N50" s="397"/>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6" t="s">
        <v>565</v>
      </c>
      <c r="BQ50" s="1316"/>
      <c r="BR50" s="1316"/>
      <c r="BS50" s="1316"/>
      <c r="BT50" s="1316"/>
      <c r="BU50" s="1316"/>
      <c r="BV50" s="1316"/>
      <c r="BW50" s="1316"/>
      <c r="BX50" s="1316" t="s">
        <v>566</v>
      </c>
      <c r="BY50" s="1316"/>
      <c r="BZ50" s="1316"/>
      <c r="CA50" s="1316"/>
      <c r="CB50" s="1316"/>
      <c r="CC50" s="1316"/>
      <c r="CD50" s="1316"/>
      <c r="CE50" s="1316"/>
      <c r="CF50" s="1316" t="s">
        <v>567</v>
      </c>
      <c r="CG50" s="1316"/>
      <c r="CH50" s="1316"/>
      <c r="CI50" s="1316"/>
      <c r="CJ50" s="1316"/>
      <c r="CK50" s="1316"/>
      <c r="CL50" s="1316"/>
      <c r="CM50" s="1316"/>
      <c r="CN50" s="1316" t="s">
        <v>568</v>
      </c>
      <c r="CO50" s="1316"/>
      <c r="CP50" s="1316"/>
      <c r="CQ50" s="1316"/>
      <c r="CR50" s="1316"/>
      <c r="CS50" s="1316"/>
      <c r="CT50" s="1316"/>
      <c r="CU50" s="1316"/>
      <c r="CV50" s="1316" t="s">
        <v>569</v>
      </c>
      <c r="CW50" s="1316"/>
      <c r="CX50" s="1316"/>
      <c r="CY50" s="1316"/>
      <c r="CZ50" s="1316"/>
      <c r="DA50" s="1316"/>
      <c r="DB50" s="1316"/>
      <c r="DC50" s="1316"/>
    </row>
    <row r="51" spans="1:109" ht="13.5" customHeight="1" x14ac:dyDescent="0.15">
      <c r="B51" s="389"/>
      <c r="G51" s="1318"/>
      <c r="H51" s="1318"/>
      <c r="I51" s="1335"/>
      <c r="J51" s="1335"/>
      <c r="K51" s="1333"/>
      <c r="L51" s="1333"/>
      <c r="M51" s="1333"/>
      <c r="N51" s="1333"/>
      <c r="AM51" s="396"/>
      <c r="AN51" s="1332" t="s">
        <v>643</v>
      </c>
      <c r="AO51" s="1332"/>
      <c r="AP51" s="1332"/>
      <c r="AQ51" s="1332"/>
      <c r="AR51" s="1332"/>
      <c r="AS51" s="1332"/>
      <c r="AT51" s="1332"/>
      <c r="AU51" s="1332"/>
      <c r="AV51" s="1332"/>
      <c r="AW51" s="1332"/>
      <c r="AX51" s="1332"/>
      <c r="AY51" s="1332"/>
      <c r="AZ51" s="1332"/>
      <c r="BA51" s="1332"/>
      <c r="BB51" s="1332" t="s">
        <v>641</v>
      </c>
      <c r="BC51" s="1332"/>
      <c r="BD51" s="1332"/>
      <c r="BE51" s="1332"/>
      <c r="BF51" s="1332"/>
      <c r="BG51" s="1332"/>
      <c r="BH51" s="1332"/>
      <c r="BI51" s="1332"/>
      <c r="BJ51" s="1332"/>
      <c r="BK51" s="1332"/>
      <c r="BL51" s="1332"/>
      <c r="BM51" s="1332"/>
      <c r="BN51" s="1332"/>
      <c r="BO51" s="1332"/>
      <c r="BP51" s="1317">
        <v>160.69999999999999</v>
      </c>
      <c r="BQ51" s="1317"/>
      <c r="BR51" s="1317"/>
      <c r="BS51" s="1317"/>
      <c r="BT51" s="1317"/>
      <c r="BU51" s="1317"/>
      <c r="BV51" s="1317"/>
      <c r="BW51" s="1317"/>
      <c r="BX51" s="1317">
        <v>145.6</v>
      </c>
      <c r="BY51" s="1317"/>
      <c r="BZ51" s="1317"/>
      <c r="CA51" s="1317"/>
      <c r="CB51" s="1317"/>
      <c r="CC51" s="1317"/>
      <c r="CD51" s="1317"/>
      <c r="CE51" s="1317"/>
      <c r="CF51" s="1317">
        <v>138.5</v>
      </c>
      <c r="CG51" s="1317"/>
      <c r="CH51" s="1317"/>
      <c r="CI51" s="1317"/>
      <c r="CJ51" s="1317"/>
      <c r="CK51" s="1317"/>
      <c r="CL51" s="1317"/>
      <c r="CM51" s="1317"/>
      <c r="CN51" s="1317">
        <v>140.4</v>
      </c>
      <c r="CO51" s="1317"/>
      <c r="CP51" s="1317"/>
      <c r="CQ51" s="1317"/>
      <c r="CR51" s="1317"/>
      <c r="CS51" s="1317"/>
      <c r="CT51" s="1317"/>
      <c r="CU51" s="1317"/>
      <c r="CV51" s="1317">
        <v>137.4</v>
      </c>
      <c r="CW51" s="1317"/>
      <c r="CX51" s="1317"/>
      <c r="CY51" s="1317"/>
      <c r="CZ51" s="1317"/>
      <c r="DA51" s="1317"/>
      <c r="DB51" s="1317"/>
      <c r="DC51" s="1317"/>
    </row>
    <row r="52" spans="1:109" ht="13.5" x14ac:dyDescent="0.15">
      <c r="B52" s="389"/>
      <c r="G52" s="1318"/>
      <c r="H52" s="1318"/>
      <c r="I52" s="1335"/>
      <c r="J52" s="1335"/>
      <c r="K52" s="1333"/>
      <c r="L52" s="1333"/>
      <c r="M52" s="1333"/>
      <c r="N52" s="1333"/>
      <c r="AM52" s="396"/>
      <c r="AN52" s="1332"/>
      <c r="AO52" s="1332"/>
      <c r="AP52" s="1332"/>
      <c r="AQ52" s="1332"/>
      <c r="AR52" s="1332"/>
      <c r="AS52" s="1332"/>
      <c r="AT52" s="1332"/>
      <c r="AU52" s="1332"/>
      <c r="AV52" s="1332"/>
      <c r="AW52" s="1332"/>
      <c r="AX52" s="1332"/>
      <c r="AY52" s="1332"/>
      <c r="AZ52" s="1332"/>
      <c r="BA52" s="1332"/>
      <c r="BB52" s="1332"/>
      <c r="BC52" s="1332"/>
      <c r="BD52" s="1332"/>
      <c r="BE52" s="1332"/>
      <c r="BF52" s="1332"/>
      <c r="BG52" s="1332"/>
      <c r="BH52" s="1332"/>
      <c r="BI52" s="1332"/>
      <c r="BJ52" s="1332"/>
      <c r="BK52" s="1332"/>
      <c r="BL52" s="1332"/>
      <c r="BM52" s="1332"/>
      <c r="BN52" s="1332"/>
      <c r="BO52" s="1332"/>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ht="13.5" x14ac:dyDescent="0.15">
      <c r="A53" s="404"/>
      <c r="B53" s="389"/>
      <c r="G53" s="1318"/>
      <c r="H53" s="1318"/>
      <c r="I53" s="1328"/>
      <c r="J53" s="1328"/>
      <c r="K53" s="1333"/>
      <c r="L53" s="1333"/>
      <c r="M53" s="1333"/>
      <c r="N53" s="1333"/>
      <c r="AM53" s="396"/>
      <c r="AN53" s="1332"/>
      <c r="AO53" s="1332"/>
      <c r="AP53" s="1332"/>
      <c r="AQ53" s="1332"/>
      <c r="AR53" s="1332"/>
      <c r="AS53" s="1332"/>
      <c r="AT53" s="1332"/>
      <c r="AU53" s="1332"/>
      <c r="AV53" s="1332"/>
      <c r="AW53" s="1332"/>
      <c r="AX53" s="1332"/>
      <c r="AY53" s="1332"/>
      <c r="AZ53" s="1332"/>
      <c r="BA53" s="1332"/>
      <c r="BB53" s="1332" t="s">
        <v>648</v>
      </c>
      <c r="BC53" s="1332"/>
      <c r="BD53" s="1332"/>
      <c r="BE53" s="1332"/>
      <c r="BF53" s="1332"/>
      <c r="BG53" s="1332"/>
      <c r="BH53" s="1332"/>
      <c r="BI53" s="1332"/>
      <c r="BJ53" s="1332"/>
      <c r="BK53" s="1332"/>
      <c r="BL53" s="1332"/>
      <c r="BM53" s="1332"/>
      <c r="BN53" s="1332"/>
      <c r="BO53" s="1332"/>
      <c r="BP53" s="1317">
        <v>54.5</v>
      </c>
      <c r="BQ53" s="1317"/>
      <c r="BR53" s="1317"/>
      <c r="BS53" s="1317"/>
      <c r="BT53" s="1317"/>
      <c r="BU53" s="1317"/>
      <c r="BV53" s="1317"/>
      <c r="BW53" s="1317"/>
      <c r="BX53" s="1317">
        <v>55.2</v>
      </c>
      <c r="BY53" s="1317"/>
      <c r="BZ53" s="1317"/>
      <c r="CA53" s="1317"/>
      <c r="CB53" s="1317"/>
      <c r="CC53" s="1317"/>
      <c r="CD53" s="1317"/>
      <c r="CE53" s="1317"/>
      <c r="CF53" s="1317">
        <v>56.4</v>
      </c>
      <c r="CG53" s="1317"/>
      <c r="CH53" s="1317"/>
      <c r="CI53" s="1317"/>
      <c r="CJ53" s="1317"/>
      <c r="CK53" s="1317"/>
      <c r="CL53" s="1317"/>
      <c r="CM53" s="1317"/>
      <c r="CN53" s="1317">
        <v>55.4</v>
      </c>
      <c r="CO53" s="1317"/>
      <c r="CP53" s="1317"/>
      <c r="CQ53" s="1317"/>
      <c r="CR53" s="1317"/>
      <c r="CS53" s="1317"/>
      <c r="CT53" s="1317"/>
      <c r="CU53" s="1317"/>
      <c r="CV53" s="1317">
        <v>55.3</v>
      </c>
      <c r="CW53" s="1317"/>
      <c r="CX53" s="1317"/>
      <c r="CY53" s="1317"/>
      <c r="CZ53" s="1317"/>
      <c r="DA53" s="1317"/>
      <c r="DB53" s="1317"/>
      <c r="DC53" s="1317"/>
    </row>
    <row r="54" spans="1:109" ht="13.5" x14ac:dyDescent="0.15">
      <c r="A54" s="404"/>
      <c r="B54" s="389"/>
      <c r="G54" s="1318"/>
      <c r="H54" s="1318"/>
      <c r="I54" s="1328"/>
      <c r="J54" s="1328"/>
      <c r="K54" s="1333"/>
      <c r="L54" s="1333"/>
      <c r="M54" s="1333"/>
      <c r="N54" s="1333"/>
      <c r="AM54" s="396"/>
      <c r="AN54" s="1332"/>
      <c r="AO54" s="1332"/>
      <c r="AP54" s="1332"/>
      <c r="AQ54" s="1332"/>
      <c r="AR54" s="1332"/>
      <c r="AS54" s="1332"/>
      <c r="AT54" s="1332"/>
      <c r="AU54" s="1332"/>
      <c r="AV54" s="1332"/>
      <c r="AW54" s="1332"/>
      <c r="AX54" s="1332"/>
      <c r="AY54" s="1332"/>
      <c r="AZ54" s="1332"/>
      <c r="BA54" s="1332"/>
      <c r="BB54" s="1332"/>
      <c r="BC54" s="1332"/>
      <c r="BD54" s="1332"/>
      <c r="BE54" s="1332"/>
      <c r="BF54" s="1332"/>
      <c r="BG54" s="1332"/>
      <c r="BH54" s="1332"/>
      <c r="BI54" s="1332"/>
      <c r="BJ54" s="1332"/>
      <c r="BK54" s="1332"/>
      <c r="BL54" s="1332"/>
      <c r="BM54" s="1332"/>
      <c r="BN54" s="1332"/>
      <c r="BO54" s="1332"/>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ht="13.5" x14ac:dyDescent="0.15">
      <c r="A55" s="404"/>
      <c r="B55" s="389"/>
      <c r="G55" s="1328"/>
      <c r="H55" s="1328"/>
      <c r="I55" s="1328"/>
      <c r="J55" s="1328"/>
      <c r="K55" s="1333"/>
      <c r="L55" s="1333"/>
      <c r="M55" s="1333"/>
      <c r="N55" s="1333"/>
      <c r="AN55" s="1316" t="s">
        <v>642</v>
      </c>
      <c r="AO55" s="1316"/>
      <c r="AP55" s="1316"/>
      <c r="AQ55" s="1316"/>
      <c r="AR55" s="1316"/>
      <c r="AS55" s="1316"/>
      <c r="AT55" s="1316"/>
      <c r="AU55" s="1316"/>
      <c r="AV55" s="1316"/>
      <c r="AW55" s="1316"/>
      <c r="AX55" s="1316"/>
      <c r="AY55" s="1316"/>
      <c r="AZ55" s="1316"/>
      <c r="BA55" s="1316"/>
      <c r="BB55" s="1332" t="s">
        <v>641</v>
      </c>
      <c r="BC55" s="1332"/>
      <c r="BD55" s="1332"/>
      <c r="BE55" s="1332"/>
      <c r="BF55" s="1332"/>
      <c r="BG55" s="1332"/>
      <c r="BH55" s="1332"/>
      <c r="BI55" s="1332"/>
      <c r="BJ55" s="1332"/>
      <c r="BK55" s="1332"/>
      <c r="BL55" s="1332"/>
      <c r="BM55" s="1332"/>
      <c r="BN55" s="1332"/>
      <c r="BO55" s="1332"/>
      <c r="BP55" s="1317">
        <v>115.7</v>
      </c>
      <c r="BQ55" s="1317"/>
      <c r="BR55" s="1317"/>
      <c r="BS55" s="1317"/>
      <c r="BT55" s="1317"/>
      <c r="BU55" s="1317"/>
      <c r="BV55" s="1317"/>
      <c r="BW55" s="1317"/>
      <c r="BX55" s="1317">
        <v>106</v>
      </c>
      <c r="BY55" s="1317"/>
      <c r="BZ55" s="1317"/>
      <c r="CA55" s="1317"/>
      <c r="CB55" s="1317"/>
      <c r="CC55" s="1317"/>
      <c r="CD55" s="1317"/>
      <c r="CE55" s="1317"/>
      <c r="CF55" s="1317">
        <v>97.6</v>
      </c>
      <c r="CG55" s="1317"/>
      <c r="CH55" s="1317"/>
      <c r="CI55" s="1317"/>
      <c r="CJ55" s="1317"/>
      <c r="CK55" s="1317"/>
      <c r="CL55" s="1317"/>
      <c r="CM55" s="1317"/>
      <c r="CN55" s="1317">
        <v>91.6</v>
      </c>
      <c r="CO55" s="1317"/>
      <c r="CP55" s="1317"/>
      <c r="CQ55" s="1317"/>
      <c r="CR55" s="1317"/>
      <c r="CS55" s="1317"/>
      <c r="CT55" s="1317"/>
      <c r="CU55" s="1317"/>
      <c r="CV55" s="1317">
        <v>86</v>
      </c>
      <c r="CW55" s="1317"/>
      <c r="CX55" s="1317"/>
      <c r="CY55" s="1317"/>
      <c r="CZ55" s="1317"/>
      <c r="DA55" s="1317"/>
      <c r="DB55" s="1317"/>
      <c r="DC55" s="1317"/>
    </row>
    <row r="56" spans="1:109" ht="13.5" x14ac:dyDescent="0.15">
      <c r="A56" s="404"/>
      <c r="B56" s="389"/>
      <c r="G56" s="1328"/>
      <c r="H56" s="1328"/>
      <c r="I56" s="1328"/>
      <c r="J56" s="1328"/>
      <c r="K56" s="1333"/>
      <c r="L56" s="1333"/>
      <c r="M56" s="1333"/>
      <c r="N56" s="1333"/>
      <c r="AN56" s="1316"/>
      <c r="AO56" s="1316"/>
      <c r="AP56" s="1316"/>
      <c r="AQ56" s="1316"/>
      <c r="AR56" s="1316"/>
      <c r="AS56" s="1316"/>
      <c r="AT56" s="1316"/>
      <c r="AU56" s="1316"/>
      <c r="AV56" s="1316"/>
      <c r="AW56" s="1316"/>
      <c r="AX56" s="1316"/>
      <c r="AY56" s="1316"/>
      <c r="AZ56" s="1316"/>
      <c r="BA56" s="1316"/>
      <c r="BB56" s="1332"/>
      <c r="BC56" s="1332"/>
      <c r="BD56" s="1332"/>
      <c r="BE56" s="1332"/>
      <c r="BF56" s="1332"/>
      <c r="BG56" s="1332"/>
      <c r="BH56" s="1332"/>
      <c r="BI56" s="1332"/>
      <c r="BJ56" s="1332"/>
      <c r="BK56" s="1332"/>
      <c r="BL56" s="1332"/>
      <c r="BM56" s="1332"/>
      <c r="BN56" s="1332"/>
      <c r="BO56" s="1332"/>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4" customFormat="1" ht="13.5" x14ac:dyDescent="0.15">
      <c r="B57" s="410"/>
      <c r="G57" s="1328"/>
      <c r="H57" s="1328"/>
      <c r="I57" s="1334"/>
      <c r="J57" s="1334"/>
      <c r="K57" s="1333"/>
      <c r="L57" s="1333"/>
      <c r="M57" s="1333"/>
      <c r="N57" s="1333"/>
      <c r="AM57" s="388"/>
      <c r="AN57" s="1316"/>
      <c r="AO57" s="1316"/>
      <c r="AP57" s="1316"/>
      <c r="AQ57" s="1316"/>
      <c r="AR57" s="1316"/>
      <c r="AS57" s="1316"/>
      <c r="AT57" s="1316"/>
      <c r="AU57" s="1316"/>
      <c r="AV57" s="1316"/>
      <c r="AW57" s="1316"/>
      <c r="AX57" s="1316"/>
      <c r="AY57" s="1316"/>
      <c r="AZ57" s="1316"/>
      <c r="BA57" s="1316"/>
      <c r="BB57" s="1332" t="s">
        <v>648</v>
      </c>
      <c r="BC57" s="1332"/>
      <c r="BD57" s="1332"/>
      <c r="BE57" s="1332"/>
      <c r="BF57" s="1332"/>
      <c r="BG57" s="1332"/>
      <c r="BH57" s="1332"/>
      <c r="BI57" s="1332"/>
      <c r="BJ57" s="1332"/>
      <c r="BK57" s="1332"/>
      <c r="BL57" s="1332"/>
      <c r="BM57" s="1332"/>
      <c r="BN57" s="1332"/>
      <c r="BO57" s="1332"/>
      <c r="BP57" s="1317">
        <v>61</v>
      </c>
      <c r="BQ57" s="1317"/>
      <c r="BR57" s="1317"/>
      <c r="BS57" s="1317"/>
      <c r="BT57" s="1317"/>
      <c r="BU57" s="1317"/>
      <c r="BV57" s="1317"/>
      <c r="BW57" s="1317"/>
      <c r="BX57" s="1317">
        <v>62</v>
      </c>
      <c r="BY57" s="1317"/>
      <c r="BZ57" s="1317"/>
      <c r="CA57" s="1317"/>
      <c r="CB57" s="1317"/>
      <c r="CC57" s="1317"/>
      <c r="CD57" s="1317"/>
      <c r="CE57" s="1317"/>
      <c r="CF57" s="1317">
        <v>62.9</v>
      </c>
      <c r="CG57" s="1317"/>
      <c r="CH57" s="1317"/>
      <c r="CI57" s="1317"/>
      <c r="CJ57" s="1317"/>
      <c r="CK57" s="1317"/>
      <c r="CL57" s="1317"/>
      <c r="CM57" s="1317"/>
      <c r="CN57" s="1317">
        <v>63.4</v>
      </c>
      <c r="CO57" s="1317"/>
      <c r="CP57" s="1317"/>
      <c r="CQ57" s="1317"/>
      <c r="CR57" s="1317"/>
      <c r="CS57" s="1317"/>
      <c r="CT57" s="1317"/>
      <c r="CU57" s="1317"/>
      <c r="CV57" s="1317">
        <v>64.2</v>
      </c>
      <c r="CW57" s="1317"/>
      <c r="CX57" s="1317"/>
      <c r="CY57" s="1317"/>
      <c r="CZ57" s="1317"/>
      <c r="DA57" s="1317"/>
      <c r="DB57" s="1317"/>
      <c r="DC57" s="1317"/>
      <c r="DD57" s="415"/>
      <c r="DE57" s="410"/>
    </row>
    <row r="58" spans="1:109" s="404" customFormat="1" ht="13.5" x14ac:dyDescent="0.15">
      <c r="A58" s="388"/>
      <c r="B58" s="410"/>
      <c r="G58" s="1328"/>
      <c r="H58" s="1328"/>
      <c r="I58" s="1334"/>
      <c r="J58" s="1334"/>
      <c r="K58" s="1333"/>
      <c r="L58" s="1333"/>
      <c r="M58" s="1333"/>
      <c r="N58" s="1333"/>
      <c r="AM58" s="388"/>
      <c r="AN58" s="1316"/>
      <c r="AO58" s="1316"/>
      <c r="AP58" s="1316"/>
      <c r="AQ58" s="1316"/>
      <c r="AR58" s="1316"/>
      <c r="AS58" s="1316"/>
      <c r="AT58" s="1316"/>
      <c r="AU58" s="1316"/>
      <c r="AV58" s="1316"/>
      <c r="AW58" s="1316"/>
      <c r="AX58" s="1316"/>
      <c r="AY58" s="1316"/>
      <c r="AZ58" s="1316"/>
      <c r="BA58" s="1316"/>
      <c r="BB58" s="1332"/>
      <c r="BC58" s="1332"/>
      <c r="BD58" s="1332"/>
      <c r="BE58" s="1332"/>
      <c r="BF58" s="1332"/>
      <c r="BG58" s="1332"/>
      <c r="BH58" s="1332"/>
      <c r="BI58" s="1332"/>
      <c r="BJ58" s="1332"/>
      <c r="BK58" s="1332"/>
      <c r="BL58" s="1332"/>
      <c r="BM58" s="1332"/>
      <c r="BN58" s="1332"/>
      <c r="BO58" s="1332"/>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647</v>
      </c>
    </row>
    <row r="64" spans="1:109" ht="13.5" x14ac:dyDescent="0.15">
      <c r="B64" s="389"/>
      <c r="G64" s="405"/>
      <c r="I64" s="407"/>
      <c r="J64" s="407"/>
      <c r="K64" s="407"/>
      <c r="L64" s="407"/>
      <c r="M64" s="407"/>
      <c r="N64" s="406"/>
      <c r="AM64" s="405"/>
      <c r="AN64" s="405" t="s">
        <v>646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customHeight="1" x14ac:dyDescent="0.15">
      <c r="B65" s="389"/>
      <c r="AN65" s="1337" t="s">
        <v>645</v>
      </c>
      <c r="AO65" s="1338"/>
      <c r="AP65" s="1338"/>
      <c r="AQ65" s="1338"/>
      <c r="AR65" s="1338"/>
      <c r="AS65" s="1338"/>
      <c r="AT65" s="1338"/>
      <c r="AU65" s="1338"/>
      <c r="AV65" s="1338"/>
      <c r="AW65" s="1338"/>
      <c r="AX65" s="1338"/>
      <c r="AY65" s="1338"/>
      <c r="AZ65" s="1338"/>
      <c r="BA65" s="1338"/>
      <c r="BB65" s="1338"/>
      <c r="BC65" s="1338"/>
      <c r="BD65" s="1338"/>
      <c r="BE65" s="1338"/>
      <c r="BF65" s="1338"/>
      <c r="BG65" s="1338"/>
      <c r="BH65" s="1338"/>
      <c r="BI65" s="1338"/>
      <c r="BJ65" s="1338"/>
      <c r="BK65" s="1338"/>
      <c r="BL65" s="1338"/>
      <c r="BM65" s="1338"/>
      <c r="BN65" s="1338"/>
      <c r="BO65" s="1338"/>
      <c r="BP65" s="1338"/>
      <c r="BQ65" s="1338"/>
      <c r="BR65" s="1338"/>
      <c r="BS65" s="1338"/>
      <c r="BT65" s="1338"/>
      <c r="BU65" s="1338"/>
      <c r="BV65" s="1338"/>
      <c r="BW65" s="1338"/>
      <c r="BX65" s="1338"/>
      <c r="BY65" s="1338"/>
      <c r="BZ65" s="1338"/>
      <c r="CA65" s="1338"/>
      <c r="CB65" s="1338"/>
      <c r="CC65" s="1338"/>
      <c r="CD65" s="1338"/>
      <c r="CE65" s="1338"/>
      <c r="CF65" s="1338"/>
      <c r="CG65" s="1338"/>
      <c r="CH65" s="1338"/>
      <c r="CI65" s="1338"/>
      <c r="CJ65" s="1338"/>
      <c r="CK65" s="1338"/>
      <c r="CL65" s="1338"/>
      <c r="CM65" s="1338"/>
      <c r="CN65" s="1338"/>
      <c r="CO65" s="1338"/>
      <c r="CP65" s="1338"/>
      <c r="CQ65" s="1338"/>
      <c r="CR65" s="1338"/>
      <c r="CS65" s="1338"/>
      <c r="CT65" s="1338"/>
      <c r="CU65" s="1338"/>
      <c r="CV65" s="1338"/>
      <c r="CW65" s="1338"/>
      <c r="CX65" s="1338"/>
      <c r="CY65" s="1338"/>
      <c r="CZ65" s="1338"/>
      <c r="DA65" s="1338"/>
      <c r="DB65" s="1338"/>
      <c r="DC65" s="1339"/>
    </row>
    <row r="66" spans="2:107" ht="13.5" x14ac:dyDescent="0.15">
      <c r="B66" s="389"/>
      <c r="AN66" s="1340"/>
      <c r="AO66" s="1341"/>
      <c r="AP66" s="1341"/>
      <c r="AQ66" s="1341"/>
      <c r="AR66" s="1341"/>
      <c r="AS66" s="1341"/>
      <c r="AT66" s="1341"/>
      <c r="AU66" s="1341"/>
      <c r="AV66" s="1341"/>
      <c r="AW66" s="1341"/>
      <c r="AX66" s="1341"/>
      <c r="AY66" s="1341"/>
      <c r="AZ66" s="1341"/>
      <c r="BA66" s="1341"/>
      <c r="BB66" s="1341"/>
      <c r="BC66" s="1341"/>
      <c r="BD66" s="1341"/>
      <c r="BE66" s="1341"/>
      <c r="BF66" s="1341"/>
      <c r="BG66" s="1341"/>
      <c r="BH66" s="1341"/>
      <c r="BI66" s="1341"/>
      <c r="BJ66" s="1341"/>
      <c r="BK66" s="1341"/>
      <c r="BL66" s="1341"/>
      <c r="BM66" s="1341"/>
      <c r="BN66" s="1341"/>
      <c r="BO66" s="1341"/>
      <c r="BP66" s="1341"/>
      <c r="BQ66" s="1341"/>
      <c r="BR66" s="1341"/>
      <c r="BS66" s="1341"/>
      <c r="BT66" s="1341"/>
      <c r="BU66" s="1341"/>
      <c r="BV66" s="1341"/>
      <c r="BW66" s="1341"/>
      <c r="BX66" s="1341"/>
      <c r="BY66" s="1341"/>
      <c r="BZ66" s="1341"/>
      <c r="CA66" s="1341"/>
      <c r="CB66" s="1341"/>
      <c r="CC66" s="1341"/>
      <c r="CD66" s="1341"/>
      <c r="CE66" s="1341"/>
      <c r="CF66" s="1341"/>
      <c r="CG66" s="1341"/>
      <c r="CH66" s="1341"/>
      <c r="CI66" s="1341"/>
      <c r="CJ66" s="1341"/>
      <c r="CK66" s="1341"/>
      <c r="CL66" s="1341"/>
      <c r="CM66" s="1341"/>
      <c r="CN66" s="1341"/>
      <c r="CO66" s="1341"/>
      <c r="CP66" s="1341"/>
      <c r="CQ66" s="1341"/>
      <c r="CR66" s="1341"/>
      <c r="CS66" s="1341"/>
      <c r="CT66" s="1341"/>
      <c r="CU66" s="1341"/>
      <c r="CV66" s="1341"/>
      <c r="CW66" s="1341"/>
      <c r="CX66" s="1341"/>
      <c r="CY66" s="1341"/>
      <c r="CZ66" s="1341"/>
      <c r="DA66" s="1341"/>
      <c r="DB66" s="1341"/>
      <c r="DC66" s="1342"/>
    </row>
    <row r="67" spans="2:107" ht="13.5" x14ac:dyDescent="0.15">
      <c r="B67" s="389"/>
      <c r="AN67" s="1340"/>
      <c r="AO67" s="1341"/>
      <c r="AP67" s="1341"/>
      <c r="AQ67" s="1341"/>
      <c r="AR67" s="1341"/>
      <c r="AS67" s="1341"/>
      <c r="AT67" s="1341"/>
      <c r="AU67" s="1341"/>
      <c r="AV67" s="1341"/>
      <c r="AW67" s="1341"/>
      <c r="AX67" s="1341"/>
      <c r="AY67" s="1341"/>
      <c r="AZ67" s="1341"/>
      <c r="BA67" s="1341"/>
      <c r="BB67" s="1341"/>
      <c r="BC67" s="1341"/>
      <c r="BD67" s="1341"/>
      <c r="BE67" s="1341"/>
      <c r="BF67" s="1341"/>
      <c r="BG67" s="1341"/>
      <c r="BH67" s="1341"/>
      <c r="BI67" s="1341"/>
      <c r="BJ67" s="1341"/>
      <c r="BK67" s="1341"/>
      <c r="BL67" s="1341"/>
      <c r="BM67" s="1341"/>
      <c r="BN67" s="1341"/>
      <c r="BO67" s="1341"/>
      <c r="BP67" s="1341"/>
      <c r="BQ67" s="1341"/>
      <c r="BR67" s="1341"/>
      <c r="BS67" s="1341"/>
      <c r="BT67" s="1341"/>
      <c r="BU67" s="1341"/>
      <c r="BV67" s="1341"/>
      <c r="BW67" s="1341"/>
      <c r="BX67" s="1341"/>
      <c r="BY67" s="1341"/>
      <c r="BZ67" s="1341"/>
      <c r="CA67" s="1341"/>
      <c r="CB67" s="1341"/>
      <c r="CC67" s="1341"/>
      <c r="CD67" s="1341"/>
      <c r="CE67" s="1341"/>
      <c r="CF67" s="1341"/>
      <c r="CG67" s="1341"/>
      <c r="CH67" s="1341"/>
      <c r="CI67" s="1341"/>
      <c r="CJ67" s="1341"/>
      <c r="CK67" s="1341"/>
      <c r="CL67" s="1341"/>
      <c r="CM67" s="1341"/>
      <c r="CN67" s="1341"/>
      <c r="CO67" s="1341"/>
      <c r="CP67" s="1341"/>
      <c r="CQ67" s="1341"/>
      <c r="CR67" s="1341"/>
      <c r="CS67" s="1341"/>
      <c r="CT67" s="1341"/>
      <c r="CU67" s="1341"/>
      <c r="CV67" s="1341"/>
      <c r="CW67" s="1341"/>
      <c r="CX67" s="1341"/>
      <c r="CY67" s="1341"/>
      <c r="CZ67" s="1341"/>
      <c r="DA67" s="1341"/>
      <c r="DB67" s="1341"/>
      <c r="DC67" s="1342"/>
    </row>
    <row r="68" spans="2:107" ht="13.5" x14ac:dyDescent="0.15">
      <c r="B68" s="389"/>
      <c r="AN68" s="1340"/>
      <c r="AO68" s="1341"/>
      <c r="AP68" s="1341"/>
      <c r="AQ68" s="1341"/>
      <c r="AR68" s="1341"/>
      <c r="AS68" s="1341"/>
      <c r="AT68" s="1341"/>
      <c r="AU68" s="1341"/>
      <c r="AV68" s="1341"/>
      <c r="AW68" s="1341"/>
      <c r="AX68" s="1341"/>
      <c r="AY68" s="1341"/>
      <c r="AZ68" s="1341"/>
      <c r="BA68" s="1341"/>
      <c r="BB68" s="1341"/>
      <c r="BC68" s="1341"/>
      <c r="BD68" s="1341"/>
      <c r="BE68" s="1341"/>
      <c r="BF68" s="1341"/>
      <c r="BG68" s="1341"/>
      <c r="BH68" s="1341"/>
      <c r="BI68" s="1341"/>
      <c r="BJ68" s="1341"/>
      <c r="BK68" s="1341"/>
      <c r="BL68" s="1341"/>
      <c r="BM68" s="1341"/>
      <c r="BN68" s="1341"/>
      <c r="BO68" s="1341"/>
      <c r="BP68" s="1341"/>
      <c r="BQ68" s="1341"/>
      <c r="BR68" s="1341"/>
      <c r="BS68" s="1341"/>
      <c r="BT68" s="1341"/>
      <c r="BU68" s="1341"/>
      <c r="BV68" s="1341"/>
      <c r="BW68" s="1341"/>
      <c r="BX68" s="1341"/>
      <c r="BY68" s="1341"/>
      <c r="BZ68" s="1341"/>
      <c r="CA68" s="1341"/>
      <c r="CB68" s="1341"/>
      <c r="CC68" s="1341"/>
      <c r="CD68" s="1341"/>
      <c r="CE68" s="1341"/>
      <c r="CF68" s="1341"/>
      <c r="CG68" s="1341"/>
      <c r="CH68" s="1341"/>
      <c r="CI68" s="1341"/>
      <c r="CJ68" s="1341"/>
      <c r="CK68" s="1341"/>
      <c r="CL68" s="1341"/>
      <c r="CM68" s="1341"/>
      <c r="CN68" s="1341"/>
      <c r="CO68" s="1341"/>
      <c r="CP68" s="1341"/>
      <c r="CQ68" s="1341"/>
      <c r="CR68" s="1341"/>
      <c r="CS68" s="1341"/>
      <c r="CT68" s="1341"/>
      <c r="CU68" s="1341"/>
      <c r="CV68" s="1341"/>
      <c r="CW68" s="1341"/>
      <c r="CX68" s="1341"/>
      <c r="CY68" s="1341"/>
      <c r="CZ68" s="1341"/>
      <c r="DA68" s="1341"/>
      <c r="DB68" s="1341"/>
      <c r="DC68" s="1342"/>
    </row>
    <row r="69" spans="2:107" ht="13.5" x14ac:dyDescent="0.15">
      <c r="B69" s="389"/>
      <c r="AN69" s="1343"/>
      <c r="AO69" s="1344"/>
      <c r="AP69" s="1344"/>
      <c r="AQ69" s="1344"/>
      <c r="AR69" s="1344"/>
      <c r="AS69" s="1344"/>
      <c r="AT69" s="1344"/>
      <c r="AU69" s="1344"/>
      <c r="AV69" s="1344"/>
      <c r="AW69" s="1344"/>
      <c r="AX69" s="1344"/>
      <c r="AY69" s="1344"/>
      <c r="AZ69" s="1344"/>
      <c r="BA69" s="1344"/>
      <c r="BB69" s="1344"/>
      <c r="BC69" s="1344"/>
      <c r="BD69" s="1344"/>
      <c r="BE69" s="1344"/>
      <c r="BF69" s="1344"/>
      <c r="BG69" s="1344"/>
      <c r="BH69" s="1344"/>
      <c r="BI69" s="1344"/>
      <c r="BJ69" s="1344"/>
      <c r="BK69" s="1344"/>
      <c r="BL69" s="1344"/>
      <c r="BM69" s="1344"/>
      <c r="BN69" s="1344"/>
      <c r="BO69" s="1344"/>
      <c r="BP69" s="1344"/>
      <c r="BQ69" s="1344"/>
      <c r="BR69" s="1344"/>
      <c r="BS69" s="1344"/>
      <c r="BT69" s="1344"/>
      <c r="BU69" s="1344"/>
      <c r="BV69" s="1344"/>
      <c r="BW69" s="1344"/>
      <c r="BX69" s="1344"/>
      <c r="BY69" s="1344"/>
      <c r="BZ69" s="1344"/>
      <c r="CA69" s="1344"/>
      <c r="CB69" s="1344"/>
      <c r="CC69" s="1344"/>
      <c r="CD69" s="1344"/>
      <c r="CE69" s="1344"/>
      <c r="CF69" s="1344"/>
      <c r="CG69" s="1344"/>
      <c r="CH69" s="1344"/>
      <c r="CI69" s="1344"/>
      <c r="CJ69" s="1344"/>
      <c r="CK69" s="1344"/>
      <c r="CL69" s="1344"/>
      <c r="CM69" s="1344"/>
      <c r="CN69" s="1344"/>
      <c r="CO69" s="1344"/>
      <c r="CP69" s="1344"/>
      <c r="CQ69" s="1344"/>
      <c r="CR69" s="1344"/>
      <c r="CS69" s="1344"/>
      <c r="CT69" s="1344"/>
      <c r="CU69" s="1344"/>
      <c r="CV69" s="1344"/>
      <c r="CW69" s="1344"/>
      <c r="CX69" s="1344"/>
      <c r="CY69" s="1344"/>
      <c r="CZ69" s="1344"/>
      <c r="DA69" s="1344"/>
      <c r="DB69" s="1344"/>
      <c r="DC69" s="1345"/>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644</v>
      </c>
    </row>
    <row r="72" spans="2:107" ht="13.5" x14ac:dyDescent="0.15">
      <c r="B72" s="389"/>
      <c r="G72" s="1328"/>
      <c r="H72" s="1328"/>
      <c r="I72" s="1328"/>
      <c r="J72" s="1328"/>
      <c r="K72" s="398"/>
      <c r="L72" s="398"/>
      <c r="M72" s="397"/>
      <c r="N72" s="397"/>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6" t="s">
        <v>565</v>
      </c>
      <c r="BQ72" s="1316"/>
      <c r="BR72" s="1316"/>
      <c r="BS72" s="1316"/>
      <c r="BT72" s="1316"/>
      <c r="BU72" s="1316"/>
      <c r="BV72" s="1316"/>
      <c r="BW72" s="1316"/>
      <c r="BX72" s="1316" t="s">
        <v>566</v>
      </c>
      <c r="BY72" s="1316"/>
      <c r="BZ72" s="1316"/>
      <c r="CA72" s="1316"/>
      <c r="CB72" s="1316"/>
      <c r="CC72" s="1316"/>
      <c r="CD72" s="1316"/>
      <c r="CE72" s="1316"/>
      <c r="CF72" s="1316" t="s">
        <v>567</v>
      </c>
      <c r="CG72" s="1316"/>
      <c r="CH72" s="1316"/>
      <c r="CI72" s="1316"/>
      <c r="CJ72" s="1316"/>
      <c r="CK72" s="1316"/>
      <c r="CL72" s="1316"/>
      <c r="CM72" s="1316"/>
      <c r="CN72" s="1316" t="s">
        <v>568</v>
      </c>
      <c r="CO72" s="1316"/>
      <c r="CP72" s="1316"/>
      <c r="CQ72" s="1316"/>
      <c r="CR72" s="1316"/>
      <c r="CS72" s="1316"/>
      <c r="CT72" s="1316"/>
      <c r="CU72" s="1316"/>
      <c r="CV72" s="1316" t="s">
        <v>569</v>
      </c>
      <c r="CW72" s="1316"/>
      <c r="CX72" s="1316"/>
      <c r="CY72" s="1316"/>
      <c r="CZ72" s="1316"/>
      <c r="DA72" s="1316"/>
      <c r="DB72" s="1316"/>
      <c r="DC72" s="1316"/>
    </row>
    <row r="73" spans="2:107" ht="13.5" x14ac:dyDescent="0.15">
      <c r="B73" s="389"/>
      <c r="G73" s="1318"/>
      <c r="H73" s="1318"/>
      <c r="I73" s="1318"/>
      <c r="J73" s="1318"/>
      <c r="K73" s="1336"/>
      <c r="L73" s="1336"/>
      <c r="M73" s="1336"/>
      <c r="N73" s="1336"/>
      <c r="AM73" s="396"/>
      <c r="AN73" s="1332" t="s">
        <v>643</v>
      </c>
      <c r="AO73" s="1332"/>
      <c r="AP73" s="1332"/>
      <c r="AQ73" s="1332"/>
      <c r="AR73" s="1332"/>
      <c r="AS73" s="1332"/>
      <c r="AT73" s="1332"/>
      <c r="AU73" s="1332"/>
      <c r="AV73" s="1332"/>
      <c r="AW73" s="1332"/>
      <c r="AX73" s="1332"/>
      <c r="AY73" s="1332"/>
      <c r="AZ73" s="1332"/>
      <c r="BA73" s="1332"/>
      <c r="BB73" s="1332" t="s">
        <v>641</v>
      </c>
      <c r="BC73" s="1332"/>
      <c r="BD73" s="1332"/>
      <c r="BE73" s="1332"/>
      <c r="BF73" s="1332"/>
      <c r="BG73" s="1332"/>
      <c r="BH73" s="1332"/>
      <c r="BI73" s="1332"/>
      <c r="BJ73" s="1332"/>
      <c r="BK73" s="1332"/>
      <c r="BL73" s="1332"/>
      <c r="BM73" s="1332"/>
      <c r="BN73" s="1332"/>
      <c r="BO73" s="1332"/>
      <c r="BP73" s="1317">
        <v>160.69999999999999</v>
      </c>
      <c r="BQ73" s="1317"/>
      <c r="BR73" s="1317"/>
      <c r="BS73" s="1317"/>
      <c r="BT73" s="1317"/>
      <c r="BU73" s="1317"/>
      <c r="BV73" s="1317"/>
      <c r="BW73" s="1317"/>
      <c r="BX73" s="1317">
        <v>145.6</v>
      </c>
      <c r="BY73" s="1317"/>
      <c r="BZ73" s="1317"/>
      <c r="CA73" s="1317"/>
      <c r="CB73" s="1317"/>
      <c r="CC73" s="1317"/>
      <c r="CD73" s="1317"/>
      <c r="CE73" s="1317"/>
      <c r="CF73" s="1317">
        <v>138.5</v>
      </c>
      <c r="CG73" s="1317"/>
      <c r="CH73" s="1317"/>
      <c r="CI73" s="1317"/>
      <c r="CJ73" s="1317"/>
      <c r="CK73" s="1317"/>
      <c r="CL73" s="1317"/>
      <c r="CM73" s="1317"/>
      <c r="CN73" s="1317">
        <v>140.4</v>
      </c>
      <c r="CO73" s="1317"/>
      <c r="CP73" s="1317"/>
      <c r="CQ73" s="1317"/>
      <c r="CR73" s="1317"/>
      <c r="CS73" s="1317"/>
      <c r="CT73" s="1317"/>
      <c r="CU73" s="1317"/>
      <c r="CV73" s="1317">
        <v>137.4</v>
      </c>
      <c r="CW73" s="1317"/>
      <c r="CX73" s="1317"/>
      <c r="CY73" s="1317"/>
      <c r="CZ73" s="1317"/>
      <c r="DA73" s="1317"/>
      <c r="DB73" s="1317"/>
      <c r="DC73" s="1317"/>
    </row>
    <row r="74" spans="2:107" ht="13.5" x14ac:dyDescent="0.15">
      <c r="B74" s="389"/>
      <c r="G74" s="1318"/>
      <c r="H74" s="1318"/>
      <c r="I74" s="1318"/>
      <c r="J74" s="1318"/>
      <c r="K74" s="1336"/>
      <c r="L74" s="1336"/>
      <c r="M74" s="1336"/>
      <c r="N74" s="1336"/>
      <c r="AM74" s="396"/>
      <c r="AN74" s="1332"/>
      <c r="AO74" s="1332"/>
      <c r="AP74" s="1332"/>
      <c r="AQ74" s="1332"/>
      <c r="AR74" s="1332"/>
      <c r="AS74" s="1332"/>
      <c r="AT74" s="1332"/>
      <c r="AU74" s="1332"/>
      <c r="AV74" s="1332"/>
      <c r="AW74" s="1332"/>
      <c r="AX74" s="1332"/>
      <c r="AY74" s="1332"/>
      <c r="AZ74" s="1332"/>
      <c r="BA74" s="1332"/>
      <c r="BB74" s="1332"/>
      <c r="BC74" s="1332"/>
      <c r="BD74" s="1332"/>
      <c r="BE74" s="1332"/>
      <c r="BF74" s="1332"/>
      <c r="BG74" s="1332"/>
      <c r="BH74" s="1332"/>
      <c r="BI74" s="1332"/>
      <c r="BJ74" s="1332"/>
      <c r="BK74" s="1332"/>
      <c r="BL74" s="1332"/>
      <c r="BM74" s="1332"/>
      <c r="BN74" s="1332"/>
      <c r="BO74" s="1332"/>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ht="13.5" x14ac:dyDescent="0.15">
      <c r="B75" s="389"/>
      <c r="G75" s="1318"/>
      <c r="H75" s="1318"/>
      <c r="I75" s="1328"/>
      <c r="J75" s="1328"/>
      <c r="K75" s="1333"/>
      <c r="L75" s="1333"/>
      <c r="M75" s="1333"/>
      <c r="N75" s="1333"/>
      <c r="AM75" s="396"/>
      <c r="AN75" s="1332"/>
      <c r="AO75" s="1332"/>
      <c r="AP75" s="1332"/>
      <c r="AQ75" s="1332"/>
      <c r="AR75" s="1332"/>
      <c r="AS75" s="1332"/>
      <c r="AT75" s="1332"/>
      <c r="AU75" s="1332"/>
      <c r="AV75" s="1332"/>
      <c r="AW75" s="1332"/>
      <c r="AX75" s="1332"/>
      <c r="AY75" s="1332"/>
      <c r="AZ75" s="1332"/>
      <c r="BA75" s="1332"/>
      <c r="BB75" s="1332" t="s">
        <v>640</v>
      </c>
      <c r="BC75" s="1332"/>
      <c r="BD75" s="1332"/>
      <c r="BE75" s="1332"/>
      <c r="BF75" s="1332"/>
      <c r="BG75" s="1332"/>
      <c r="BH75" s="1332"/>
      <c r="BI75" s="1332"/>
      <c r="BJ75" s="1332"/>
      <c r="BK75" s="1332"/>
      <c r="BL75" s="1332"/>
      <c r="BM75" s="1332"/>
      <c r="BN75" s="1332"/>
      <c r="BO75" s="1332"/>
      <c r="BP75" s="1317">
        <v>16.5</v>
      </c>
      <c r="BQ75" s="1317"/>
      <c r="BR75" s="1317"/>
      <c r="BS75" s="1317"/>
      <c r="BT75" s="1317"/>
      <c r="BU75" s="1317"/>
      <c r="BV75" s="1317"/>
      <c r="BW75" s="1317"/>
      <c r="BX75" s="1317">
        <v>13.3</v>
      </c>
      <c r="BY75" s="1317"/>
      <c r="BZ75" s="1317"/>
      <c r="CA75" s="1317"/>
      <c r="CB75" s="1317"/>
      <c r="CC75" s="1317"/>
      <c r="CD75" s="1317"/>
      <c r="CE75" s="1317"/>
      <c r="CF75" s="1317">
        <v>11.2</v>
      </c>
      <c r="CG75" s="1317"/>
      <c r="CH75" s="1317"/>
      <c r="CI75" s="1317"/>
      <c r="CJ75" s="1317"/>
      <c r="CK75" s="1317"/>
      <c r="CL75" s="1317"/>
      <c r="CM75" s="1317"/>
      <c r="CN75" s="1317">
        <v>10.199999999999999</v>
      </c>
      <c r="CO75" s="1317"/>
      <c r="CP75" s="1317"/>
      <c r="CQ75" s="1317"/>
      <c r="CR75" s="1317"/>
      <c r="CS75" s="1317"/>
      <c r="CT75" s="1317"/>
      <c r="CU75" s="1317"/>
      <c r="CV75" s="1317">
        <v>10.5</v>
      </c>
      <c r="CW75" s="1317"/>
      <c r="CX75" s="1317"/>
      <c r="CY75" s="1317"/>
      <c r="CZ75" s="1317"/>
      <c r="DA75" s="1317"/>
      <c r="DB75" s="1317"/>
      <c r="DC75" s="1317"/>
    </row>
    <row r="76" spans="2:107" ht="13.5" x14ac:dyDescent="0.15">
      <c r="B76" s="389"/>
      <c r="G76" s="1318"/>
      <c r="H76" s="1318"/>
      <c r="I76" s="1328"/>
      <c r="J76" s="1328"/>
      <c r="K76" s="1333"/>
      <c r="L76" s="1333"/>
      <c r="M76" s="1333"/>
      <c r="N76" s="1333"/>
      <c r="AM76" s="396"/>
      <c r="AN76" s="1332"/>
      <c r="AO76" s="1332"/>
      <c r="AP76" s="1332"/>
      <c r="AQ76" s="1332"/>
      <c r="AR76" s="1332"/>
      <c r="AS76" s="1332"/>
      <c r="AT76" s="1332"/>
      <c r="AU76" s="1332"/>
      <c r="AV76" s="1332"/>
      <c r="AW76" s="1332"/>
      <c r="AX76" s="1332"/>
      <c r="AY76" s="1332"/>
      <c r="AZ76" s="1332"/>
      <c r="BA76" s="1332"/>
      <c r="BB76" s="1332"/>
      <c r="BC76" s="1332"/>
      <c r="BD76" s="1332"/>
      <c r="BE76" s="1332"/>
      <c r="BF76" s="1332"/>
      <c r="BG76" s="1332"/>
      <c r="BH76" s="1332"/>
      <c r="BI76" s="1332"/>
      <c r="BJ76" s="1332"/>
      <c r="BK76" s="1332"/>
      <c r="BL76" s="1332"/>
      <c r="BM76" s="1332"/>
      <c r="BN76" s="1332"/>
      <c r="BO76" s="1332"/>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ht="13.5" x14ac:dyDescent="0.15">
      <c r="B77" s="389"/>
      <c r="G77" s="1328"/>
      <c r="H77" s="1328"/>
      <c r="I77" s="1328"/>
      <c r="J77" s="1328"/>
      <c r="K77" s="1336"/>
      <c r="L77" s="1336"/>
      <c r="M77" s="1336"/>
      <c r="N77" s="1336"/>
      <c r="AN77" s="1316" t="s">
        <v>642</v>
      </c>
      <c r="AO77" s="1316"/>
      <c r="AP77" s="1316"/>
      <c r="AQ77" s="1316"/>
      <c r="AR77" s="1316"/>
      <c r="AS77" s="1316"/>
      <c r="AT77" s="1316"/>
      <c r="AU77" s="1316"/>
      <c r="AV77" s="1316"/>
      <c r="AW77" s="1316"/>
      <c r="AX77" s="1316"/>
      <c r="AY77" s="1316"/>
      <c r="AZ77" s="1316"/>
      <c r="BA77" s="1316"/>
      <c r="BB77" s="1332" t="s">
        <v>641</v>
      </c>
      <c r="BC77" s="1332"/>
      <c r="BD77" s="1332"/>
      <c r="BE77" s="1332"/>
      <c r="BF77" s="1332"/>
      <c r="BG77" s="1332"/>
      <c r="BH77" s="1332"/>
      <c r="BI77" s="1332"/>
      <c r="BJ77" s="1332"/>
      <c r="BK77" s="1332"/>
      <c r="BL77" s="1332"/>
      <c r="BM77" s="1332"/>
      <c r="BN77" s="1332"/>
      <c r="BO77" s="1332"/>
      <c r="BP77" s="1317">
        <v>115.7</v>
      </c>
      <c r="BQ77" s="1317"/>
      <c r="BR77" s="1317"/>
      <c r="BS77" s="1317"/>
      <c r="BT77" s="1317"/>
      <c r="BU77" s="1317"/>
      <c r="BV77" s="1317"/>
      <c r="BW77" s="1317"/>
      <c r="BX77" s="1317">
        <v>106</v>
      </c>
      <c r="BY77" s="1317"/>
      <c r="BZ77" s="1317"/>
      <c r="CA77" s="1317"/>
      <c r="CB77" s="1317"/>
      <c r="CC77" s="1317"/>
      <c r="CD77" s="1317"/>
      <c r="CE77" s="1317"/>
      <c r="CF77" s="1317">
        <v>97.6</v>
      </c>
      <c r="CG77" s="1317"/>
      <c r="CH77" s="1317"/>
      <c r="CI77" s="1317"/>
      <c r="CJ77" s="1317"/>
      <c r="CK77" s="1317"/>
      <c r="CL77" s="1317"/>
      <c r="CM77" s="1317"/>
      <c r="CN77" s="1317">
        <v>91.6</v>
      </c>
      <c r="CO77" s="1317"/>
      <c r="CP77" s="1317"/>
      <c r="CQ77" s="1317"/>
      <c r="CR77" s="1317"/>
      <c r="CS77" s="1317"/>
      <c r="CT77" s="1317"/>
      <c r="CU77" s="1317"/>
      <c r="CV77" s="1317">
        <v>86</v>
      </c>
      <c r="CW77" s="1317"/>
      <c r="CX77" s="1317"/>
      <c r="CY77" s="1317"/>
      <c r="CZ77" s="1317"/>
      <c r="DA77" s="1317"/>
      <c r="DB77" s="1317"/>
      <c r="DC77" s="1317"/>
    </row>
    <row r="78" spans="2:107" ht="13.5" x14ac:dyDescent="0.15">
      <c r="B78" s="389"/>
      <c r="G78" s="1328"/>
      <c r="H78" s="1328"/>
      <c r="I78" s="1328"/>
      <c r="J78" s="1328"/>
      <c r="K78" s="1336"/>
      <c r="L78" s="1336"/>
      <c r="M78" s="1336"/>
      <c r="N78" s="1336"/>
      <c r="AN78" s="1316"/>
      <c r="AO78" s="1316"/>
      <c r="AP78" s="1316"/>
      <c r="AQ78" s="1316"/>
      <c r="AR78" s="1316"/>
      <c r="AS78" s="1316"/>
      <c r="AT78" s="1316"/>
      <c r="AU78" s="1316"/>
      <c r="AV78" s="1316"/>
      <c r="AW78" s="1316"/>
      <c r="AX78" s="1316"/>
      <c r="AY78" s="1316"/>
      <c r="AZ78" s="1316"/>
      <c r="BA78" s="1316"/>
      <c r="BB78" s="1332"/>
      <c r="BC78" s="1332"/>
      <c r="BD78" s="1332"/>
      <c r="BE78" s="1332"/>
      <c r="BF78" s="1332"/>
      <c r="BG78" s="1332"/>
      <c r="BH78" s="1332"/>
      <c r="BI78" s="1332"/>
      <c r="BJ78" s="1332"/>
      <c r="BK78" s="1332"/>
      <c r="BL78" s="1332"/>
      <c r="BM78" s="1332"/>
      <c r="BN78" s="1332"/>
      <c r="BO78" s="1332"/>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ht="13.5" x14ac:dyDescent="0.15">
      <c r="B79" s="389"/>
      <c r="G79" s="1328"/>
      <c r="H79" s="1328"/>
      <c r="I79" s="1334"/>
      <c r="J79" s="1334"/>
      <c r="K79" s="1346"/>
      <c r="L79" s="1346"/>
      <c r="M79" s="1346"/>
      <c r="N79" s="1346"/>
      <c r="AN79" s="1316"/>
      <c r="AO79" s="1316"/>
      <c r="AP79" s="1316"/>
      <c r="AQ79" s="1316"/>
      <c r="AR79" s="1316"/>
      <c r="AS79" s="1316"/>
      <c r="AT79" s="1316"/>
      <c r="AU79" s="1316"/>
      <c r="AV79" s="1316"/>
      <c r="AW79" s="1316"/>
      <c r="AX79" s="1316"/>
      <c r="AY79" s="1316"/>
      <c r="AZ79" s="1316"/>
      <c r="BA79" s="1316"/>
      <c r="BB79" s="1332" t="s">
        <v>640</v>
      </c>
      <c r="BC79" s="1332"/>
      <c r="BD79" s="1332"/>
      <c r="BE79" s="1332"/>
      <c r="BF79" s="1332"/>
      <c r="BG79" s="1332"/>
      <c r="BH79" s="1332"/>
      <c r="BI79" s="1332"/>
      <c r="BJ79" s="1332"/>
      <c r="BK79" s="1332"/>
      <c r="BL79" s="1332"/>
      <c r="BM79" s="1332"/>
      <c r="BN79" s="1332"/>
      <c r="BO79" s="1332"/>
      <c r="BP79" s="1317">
        <v>10.3</v>
      </c>
      <c r="BQ79" s="1317"/>
      <c r="BR79" s="1317"/>
      <c r="BS79" s="1317"/>
      <c r="BT79" s="1317"/>
      <c r="BU79" s="1317"/>
      <c r="BV79" s="1317"/>
      <c r="BW79" s="1317"/>
      <c r="BX79" s="1317">
        <v>9</v>
      </c>
      <c r="BY79" s="1317"/>
      <c r="BZ79" s="1317"/>
      <c r="CA79" s="1317"/>
      <c r="CB79" s="1317"/>
      <c r="CC79" s="1317"/>
      <c r="CD79" s="1317"/>
      <c r="CE79" s="1317"/>
      <c r="CF79" s="1317">
        <v>8</v>
      </c>
      <c r="CG79" s="1317"/>
      <c r="CH79" s="1317"/>
      <c r="CI79" s="1317"/>
      <c r="CJ79" s="1317"/>
      <c r="CK79" s="1317"/>
      <c r="CL79" s="1317"/>
      <c r="CM79" s="1317"/>
      <c r="CN79" s="1317">
        <v>7.3</v>
      </c>
      <c r="CO79" s="1317"/>
      <c r="CP79" s="1317"/>
      <c r="CQ79" s="1317"/>
      <c r="CR79" s="1317"/>
      <c r="CS79" s="1317"/>
      <c r="CT79" s="1317"/>
      <c r="CU79" s="1317"/>
      <c r="CV79" s="1317">
        <v>7.3</v>
      </c>
      <c r="CW79" s="1317"/>
      <c r="CX79" s="1317"/>
      <c r="CY79" s="1317"/>
      <c r="CZ79" s="1317"/>
      <c r="DA79" s="1317"/>
      <c r="DB79" s="1317"/>
      <c r="DC79" s="1317"/>
    </row>
    <row r="80" spans="2:107" ht="13.5" x14ac:dyDescent="0.15">
      <c r="B80" s="389"/>
      <c r="G80" s="1328"/>
      <c r="H80" s="1328"/>
      <c r="I80" s="1334"/>
      <c r="J80" s="1334"/>
      <c r="K80" s="1346"/>
      <c r="L80" s="1346"/>
      <c r="M80" s="1346"/>
      <c r="N80" s="1346"/>
      <c r="AN80" s="1316"/>
      <c r="AO80" s="1316"/>
      <c r="AP80" s="1316"/>
      <c r="AQ80" s="1316"/>
      <c r="AR80" s="1316"/>
      <c r="AS80" s="1316"/>
      <c r="AT80" s="1316"/>
      <c r="AU80" s="1316"/>
      <c r="AV80" s="1316"/>
      <c r="AW80" s="1316"/>
      <c r="AX80" s="1316"/>
      <c r="AY80" s="1316"/>
      <c r="AZ80" s="1316"/>
      <c r="BA80" s="1316"/>
      <c r="BB80" s="1332"/>
      <c r="BC80" s="1332"/>
      <c r="BD80" s="1332"/>
      <c r="BE80" s="1332"/>
      <c r="BF80" s="1332"/>
      <c r="BG80" s="1332"/>
      <c r="BH80" s="1332"/>
      <c r="BI80" s="1332"/>
      <c r="BJ80" s="1332"/>
      <c r="BK80" s="1332"/>
      <c r="BL80" s="1332"/>
      <c r="BM80" s="1332"/>
      <c r="BN80" s="1332"/>
      <c r="BO80" s="1332"/>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7KFyFf25fC8lJZAGekRzx1yS7jcvRZ8B6vOMsREtSpMuKGBGY9U2myiKxKx5fJ3TwifhNH9QauaYGdcBBrTH/Q==" saltValue="wvto0CLbPI6X2MYmhwFwJQ=="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G55:H58"/>
    <mergeCell ref="I55:J56"/>
    <mergeCell ref="K55:K56"/>
    <mergeCell ref="L55:L56"/>
    <mergeCell ref="M55:M56"/>
    <mergeCell ref="N55:N56"/>
    <mergeCell ref="I57:J58"/>
    <mergeCell ref="K57:K58"/>
    <mergeCell ref="I53:J54"/>
    <mergeCell ref="K53:K54"/>
    <mergeCell ref="L53:L54"/>
    <mergeCell ref="M53:M54"/>
    <mergeCell ref="N53:N54"/>
    <mergeCell ref="AN55:BA58"/>
    <mergeCell ref="BB55:BO56"/>
    <mergeCell ref="BP55:BW56"/>
    <mergeCell ref="BP57:BW58"/>
    <mergeCell ref="L57:L58"/>
    <mergeCell ref="M57:M58"/>
    <mergeCell ref="N57:N58"/>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zoomScale="80" zoomScaleNormal="8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m9Fld/OXt+gB+fFXa2VO/NSA27AID11kt+KBInFAT/m8mvJughnKDbEVgoaGjAbRu7k8IUxqQuDINzJjh+/nuA==" saltValue="ZhRBYUKQ/wsd03I0kTzTW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zoomScale="80" zoomScaleNormal="8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512</v>
      </c>
    </row>
  </sheetData>
  <sheetProtection algorithmName="SHA-512" hashValue="JXNob3hPS5y9iy6Q5Lq1mpjuWrBnz6Ma5HoUMa26h3P5OjkUdFBUG4NgZBdlpSq4LaqkzfCO1Bfr4VS+3N9MOw==" saltValue="fHj5nc9fikQJ4kKpcX3OO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58178</v>
      </c>
      <c r="E3" s="162"/>
      <c r="F3" s="163">
        <v>51684</v>
      </c>
      <c r="G3" s="164"/>
      <c r="H3" s="165"/>
    </row>
    <row r="4" spans="1:8" x14ac:dyDescent="0.15">
      <c r="A4" s="166"/>
      <c r="B4" s="167"/>
      <c r="C4" s="168"/>
      <c r="D4" s="169">
        <v>33978</v>
      </c>
      <c r="E4" s="170"/>
      <c r="F4" s="171">
        <v>26671</v>
      </c>
      <c r="G4" s="172"/>
      <c r="H4" s="173"/>
    </row>
    <row r="5" spans="1:8" x14ac:dyDescent="0.15">
      <c r="A5" s="154" t="s">
        <v>557</v>
      </c>
      <c r="B5" s="159"/>
      <c r="C5" s="160"/>
      <c r="D5" s="161">
        <v>54167</v>
      </c>
      <c r="E5" s="162"/>
      <c r="F5" s="163">
        <v>52897</v>
      </c>
      <c r="G5" s="164"/>
      <c r="H5" s="165"/>
    </row>
    <row r="6" spans="1:8" x14ac:dyDescent="0.15">
      <c r="A6" s="166"/>
      <c r="B6" s="167"/>
      <c r="C6" s="168"/>
      <c r="D6" s="169">
        <v>30902</v>
      </c>
      <c r="E6" s="170"/>
      <c r="F6" s="171">
        <v>27013</v>
      </c>
      <c r="G6" s="172"/>
      <c r="H6" s="173"/>
    </row>
    <row r="7" spans="1:8" x14ac:dyDescent="0.15">
      <c r="A7" s="154" t="s">
        <v>558</v>
      </c>
      <c r="B7" s="159"/>
      <c r="C7" s="160"/>
      <c r="D7" s="161">
        <v>62800</v>
      </c>
      <c r="E7" s="162"/>
      <c r="F7" s="163">
        <v>54945</v>
      </c>
      <c r="G7" s="164"/>
      <c r="H7" s="165"/>
    </row>
    <row r="8" spans="1:8" x14ac:dyDescent="0.15">
      <c r="A8" s="166"/>
      <c r="B8" s="167"/>
      <c r="C8" s="168"/>
      <c r="D8" s="169">
        <v>41663</v>
      </c>
      <c r="E8" s="170"/>
      <c r="F8" s="171">
        <v>29293</v>
      </c>
      <c r="G8" s="172"/>
      <c r="H8" s="173"/>
    </row>
    <row r="9" spans="1:8" x14ac:dyDescent="0.15">
      <c r="A9" s="154" t="s">
        <v>559</v>
      </c>
      <c r="B9" s="159"/>
      <c r="C9" s="160"/>
      <c r="D9" s="161">
        <v>62653</v>
      </c>
      <c r="E9" s="162"/>
      <c r="F9" s="163">
        <v>57132</v>
      </c>
      <c r="G9" s="164"/>
      <c r="H9" s="165"/>
    </row>
    <row r="10" spans="1:8" x14ac:dyDescent="0.15">
      <c r="A10" s="166"/>
      <c r="B10" s="167"/>
      <c r="C10" s="168"/>
      <c r="D10" s="169">
        <v>39911</v>
      </c>
      <c r="E10" s="170"/>
      <c r="F10" s="171">
        <v>30126</v>
      </c>
      <c r="G10" s="172"/>
      <c r="H10" s="173"/>
    </row>
    <row r="11" spans="1:8" x14ac:dyDescent="0.15">
      <c r="A11" s="154" t="s">
        <v>560</v>
      </c>
      <c r="B11" s="159"/>
      <c r="C11" s="160"/>
      <c r="D11" s="161">
        <v>60904</v>
      </c>
      <c r="E11" s="162"/>
      <c r="F11" s="163">
        <v>58766</v>
      </c>
      <c r="G11" s="164"/>
      <c r="H11" s="165"/>
    </row>
    <row r="12" spans="1:8" x14ac:dyDescent="0.15">
      <c r="A12" s="166"/>
      <c r="B12" s="167"/>
      <c r="C12" s="174"/>
      <c r="D12" s="169">
        <v>32766</v>
      </c>
      <c r="E12" s="170"/>
      <c r="F12" s="171">
        <v>29363</v>
      </c>
      <c r="G12" s="172"/>
      <c r="H12" s="173"/>
    </row>
    <row r="13" spans="1:8" x14ac:dyDescent="0.15">
      <c r="A13" s="154"/>
      <c r="B13" s="159"/>
      <c r="C13" s="175"/>
      <c r="D13" s="176">
        <v>59740</v>
      </c>
      <c r="E13" s="177"/>
      <c r="F13" s="178">
        <v>55085</v>
      </c>
      <c r="G13" s="179"/>
      <c r="H13" s="165"/>
    </row>
    <row r="14" spans="1:8" x14ac:dyDescent="0.15">
      <c r="A14" s="166"/>
      <c r="B14" s="167"/>
      <c r="C14" s="168"/>
      <c r="D14" s="169">
        <v>35844</v>
      </c>
      <c r="E14" s="170"/>
      <c r="F14" s="171">
        <v>28493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v>
      </c>
      <c r="C19" s="180">
        <f>ROUND(VALUE(SUBSTITUTE(実質収支比率等に係る経年分析!G$48,"▲","-")),2)</f>
        <v>1.39</v>
      </c>
      <c r="D19" s="180">
        <f>ROUND(VALUE(SUBSTITUTE(実質収支比率等に係る経年分析!H$48,"▲","-")),2)</f>
        <v>0.51</v>
      </c>
      <c r="E19" s="180">
        <f>ROUND(VALUE(SUBSTITUTE(実質収支比率等に係る経年分析!I$48,"▲","-")),2)</f>
        <v>0.86</v>
      </c>
      <c r="F19" s="180">
        <f>ROUND(VALUE(SUBSTITUTE(実質収支比率等に係る経年分析!J$48,"▲","-")),2)</f>
        <v>0.7</v>
      </c>
    </row>
    <row r="20" spans="1:11" x14ac:dyDescent="0.15">
      <c r="A20" s="180" t="s">
        <v>55</v>
      </c>
      <c r="B20" s="180">
        <f>ROUND(VALUE(SUBSTITUTE(実質収支比率等に係る経年分析!F$47,"▲","-")),2)</f>
        <v>2.12</v>
      </c>
      <c r="C20" s="180">
        <f>ROUND(VALUE(SUBSTITUTE(実質収支比率等に係る経年分析!G$47,"▲","-")),2)</f>
        <v>2.8</v>
      </c>
      <c r="D20" s="180">
        <f>ROUND(VALUE(SUBSTITUTE(実質収支比率等に係る経年分析!H$47,"▲","-")),2)</f>
        <v>2.31</v>
      </c>
      <c r="E20" s="180">
        <f>ROUND(VALUE(SUBSTITUTE(実質収支比率等に係る経年分析!I$47,"▲","-")),2)</f>
        <v>0.84</v>
      </c>
      <c r="F20" s="180">
        <f>ROUND(VALUE(SUBSTITUTE(実質収支比率等に係る経年分析!J$47,"▲","-")),2)</f>
        <v>1.19</v>
      </c>
    </row>
    <row r="21" spans="1:11" x14ac:dyDescent="0.15">
      <c r="A21" s="180" t="s">
        <v>56</v>
      </c>
      <c r="B21" s="180">
        <f>IF(ISNUMBER(VALUE(SUBSTITUTE(実質収支比率等に係る経年分析!F$49,"▲","-"))),ROUND(VALUE(SUBSTITUTE(実質収支比率等に係る経年分析!F$49,"▲","-")),2),NA())</f>
        <v>-1.65</v>
      </c>
      <c r="C21" s="180">
        <f>IF(ISNUMBER(VALUE(SUBSTITUTE(実質収支比率等に係る経年分析!G$49,"▲","-"))),ROUND(VALUE(SUBSTITUTE(実質収支比率等に係る経年分析!G$49,"▲","-")),2),NA())</f>
        <v>1.33</v>
      </c>
      <c r="D21" s="180">
        <f>IF(ISNUMBER(VALUE(SUBSTITUTE(実質収支比率等に係る経年分析!H$49,"▲","-"))),ROUND(VALUE(SUBSTITUTE(実質収支比率等に係る経年分析!H$49,"▲","-")),2),NA())</f>
        <v>-1.75</v>
      </c>
      <c r="E21" s="180">
        <f>IF(ISNUMBER(VALUE(SUBSTITUTE(実質収支比率等に係る経年分析!I$49,"▲","-"))),ROUND(VALUE(SUBSTITUTE(実質収支比率等に係る経年分析!I$49,"▲","-")),2),NA())</f>
        <v>-1.21</v>
      </c>
      <c r="F21" s="180">
        <f>IF(ISNUMBER(VALUE(SUBSTITUTE(実質収支比率等に係る経年分析!J$49,"▲","-"))),ROUND(VALUE(SUBSTITUTE(実質収支比率等に係る経年分析!J$49,"▲","-")),2),NA())</f>
        <v>-0.02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1.45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1.44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1.73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0.54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病院事業会計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0.46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0.26</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0.26</v>
      </c>
    </row>
    <row r="30" spans="1:11" x14ac:dyDescent="0.15">
      <c r="A30" s="181" t="str">
        <f>IF(連結実質赤字比率に係る赤字・黒字の構成分析!C$40="",NA(),連結実質赤字比率に係る赤字・黒字の構成分析!C$40)</f>
        <v>自動車事業会計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0.86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0.68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0.44</v>
      </c>
    </row>
    <row r="31" spans="1:11" x14ac:dyDescent="0.15">
      <c r="A31" s="181" t="str">
        <f>IF(連結実質赤字比率に係る赤字・黒字の構成分析!C$39="",NA(),連結実質赤字比率に係る赤字・黒字の構成分析!C$39)</f>
        <v>工業用水道事業会計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0.55000000000000004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0.48</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0.56000000000000005</v>
      </c>
    </row>
    <row r="33" spans="1:16" x14ac:dyDescent="0.15">
      <c r="A33" s="181" t="str">
        <f>IF(連結実質赤字比率に係る赤字・黒字の構成分析!C$37="",NA(),連結実質赤字比率に係る赤字・黒字の構成分析!C$37)</f>
        <v>国民健康保険事業費会計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0.86</v>
      </c>
    </row>
    <row r="34" spans="1:16" x14ac:dyDescent="0.15">
      <c r="A34" s="181" t="str">
        <f>IF(連結実質赤字比率に係る赤字・黒字の構成分析!C$36="",NA(),連結実質赤字比率に係る赤字・黒字の構成分析!C$36)</f>
        <v>介護保険事業費会計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0.28999999999999998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2.46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2.15</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4.3099999999999996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179633</v>
      </c>
      <c r="E42" s="182"/>
      <c r="F42" s="182"/>
      <c r="G42" s="182">
        <f>'実質公債費比率（分子）の構造'!L$52</f>
        <v>179831</v>
      </c>
      <c r="H42" s="182"/>
      <c r="I42" s="182"/>
      <c r="J42" s="182">
        <f>'実質公債費比率（分子）の構造'!M$52</f>
        <v>183591</v>
      </c>
      <c r="K42" s="182"/>
      <c r="L42" s="182"/>
      <c r="M42" s="182">
        <f>'実質公債費比率（分子）の構造'!N$52</f>
        <v>175855</v>
      </c>
      <c r="N42" s="182"/>
      <c r="O42" s="182"/>
      <c r="P42" s="182">
        <f>'実質公債費比率（分子）の構造'!O$52</f>
        <v>166684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3</v>
      </c>
      <c r="O43" s="182"/>
      <c r="P43" s="182"/>
    </row>
    <row r="44" spans="1:16" x14ac:dyDescent="0.15">
      <c r="A44" s="182" t="s">
        <v>65</v>
      </c>
      <c r="B44" s="182">
        <f>'実質公債費比率（分子）の構造'!K$50</f>
        <v>1653</v>
      </c>
      <c r="C44" s="182"/>
      <c r="D44" s="182"/>
      <c r="E44" s="182">
        <f>'実質公債費比率（分子）の構造'!L$50</f>
        <v>1654</v>
      </c>
      <c r="F44" s="182"/>
      <c r="G44" s="182"/>
      <c r="H44" s="182">
        <f>'実質公債費比率（分子）の構造'!M$50</f>
        <v>1655</v>
      </c>
      <c r="I44" s="182"/>
      <c r="J44" s="182"/>
      <c r="K44" s="182">
        <f>'実質公債費比率（分子）の構造'!N$50</f>
        <v>2556</v>
      </c>
      <c r="L44" s="182"/>
      <c r="M44" s="182"/>
      <c r="N44" s="182">
        <f>'実質公債費比率（分子）の構造'!O$50</f>
        <v>3804</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57351</v>
      </c>
      <c r="C46" s="182"/>
      <c r="D46" s="182"/>
      <c r="E46" s="182">
        <f>'実質公債費比率（分子）の構造'!L$48</f>
        <v>56443</v>
      </c>
      <c r="F46" s="182"/>
      <c r="G46" s="182"/>
      <c r="H46" s="182">
        <f>'実質公債費比率（分子）の構造'!M$48</f>
        <v>53308</v>
      </c>
      <c r="I46" s="182"/>
      <c r="J46" s="182"/>
      <c r="K46" s="182">
        <f>'実質公債費比率（分子）の構造'!N$48</f>
        <v>48636</v>
      </c>
      <c r="L46" s="182"/>
      <c r="M46" s="182"/>
      <c r="N46" s="182">
        <f>'実質公債費比率（分子）の構造'!O$48</f>
        <v>43151</v>
      </c>
      <c r="O46" s="182"/>
      <c r="P46" s="182"/>
    </row>
    <row r="47" spans="1:16" x14ac:dyDescent="0.15">
      <c r="A47" s="182" t="s">
        <v>68</v>
      </c>
      <c r="B47" s="182">
        <f>'実質公債費比率（分子）の構造'!K$47</f>
        <v>74182</v>
      </c>
      <c r="C47" s="182"/>
      <c r="D47" s="182"/>
      <c r="E47" s="182">
        <f>'実質公債費比率（分子）の構造'!L$47</f>
        <v>69842</v>
      </c>
      <c r="F47" s="182"/>
      <c r="G47" s="182"/>
      <c r="H47" s="182">
        <f>'実質公債費比率（分子）の構造'!M$47</f>
        <v>66507</v>
      </c>
      <c r="I47" s="182"/>
      <c r="J47" s="182"/>
      <c r="K47" s="182">
        <f>'実質公債費比率（分子）の構造'!N$47</f>
        <v>61378</v>
      </c>
      <c r="L47" s="182"/>
      <c r="M47" s="182"/>
      <c r="N47" s="182">
        <f>'実質公債費比率（分子）の構造'!O$47</f>
        <v>60203</v>
      </c>
      <c r="O47" s="182"/>
      <c r="P47" s="182"/>
    </row>
    <row r="48" spans="1:16" x14ac:dyDescent="0.15">
      <c r="A48" s="182" t="s">
        <v>69</v>
      </c>
      <c r="B48" s="182">
        <f>'実質公債費比率（分子）の構造'!K$46</f>
        <v>42139</v>
      </c>
      <c r="C48" s="182"/>
      <c r="D48" s="182"/>
      <c r="E48" s="182">
        <f>'実質公債費比率（分子）の構造'!L$46</f>
        <v>29184</v>
      </c>
      <c r="F48" s="182"/>
      <c r="G48" s="182"/>
      <c r="H48" s="182">
        <f>'実質公債費比率（分子）の構造'!M$46</f>
        <v>38039</v>
      </c>
      <c r="I48" s="182"/>
      <c r="J48" s="182"/>
      <c r="K48" s="182">
        <f>'実質公債費比率（分子）の構造'!N$46</f>
        <v>37686</v>
      </c>
      <c r="L48" s="182"/>
      <c r="M48" s="182"/>
      <c r="N48" s="182">
        <f>'実質公債費比率（分子）の構造'!O$46</f>
        <v>29478</v>
      </c>
      <c r="O48" s="182"/>
      <c r="P48" s="182"/>
    </row>
    <row r="49" spans="1:16" x14ac:dyDescent="0.15">
      <c r="A49" s="182" t="s">
        <v>70</v>
      </c>
      <c r="B49" s="182">
        <f>'実質公債費比率（分子）の構造'!K$45</f>
        <v>106090</v>
      </c>
      <c r="C49" s="182"/>
      <c r="D49" s="182"/>
      <c r="E49" s="182">
        <f>'実質公債費比率（分子）の構造'!L$45</f>
        <v>102444</v>
      </c>
      <c r="F49" s="182"/>
      <c r="G49" s="182"/>
      <c r="H49" s="182">
        <f>'実質公債費比率（分子）の構造'!M$45</f>
        <v>105495</v>
      </c>
      <c r="I49" s="182"/>
      <c r="J49" s="182"/>
      <c r="K49" s="182">
        <f>'実質公債費比率（分子）の構造'!N$45</f>
        <v>119475</v>
      </c>
      <c r="L49" s="182"/>
      <c r="M49" s="182"/>
      <c r="N49" s="182">
        <f>'実質公債費比率（分子）の構造'!O$45</f>
        <v>122220</v>
      </c>
      <c r="O49" s="182"/>
      <c r="P49" s="182"/>
    </row>
    <row r="50" spans="1:16" x14ac:dyDescent="0.15">
      <c r="A50" s="182" t="s">
        <v>71</v>
      </c>
      <c r="B50" s="182" t="e">
        <f>NA()</f>
        <v>#N/A</v>
      </c>
      <c r="C50" s="182">
        <f>IF(ISNUMBER('実質公債費比率（分子）の構造'!K$53),'実質公債費比率（分子）の構造'!K$53,NA())</f>
        <v>101782</v>
      </c>
      <c r="D50" s="182" t="e">
        <f>NA()</f>
        <v>#N/A</v>
      </c>
      <c r="E50" s="182" t="e">
        <f>NA()</f>
        <v>#N/A</v>
      </c>
      <c r="F50" s="182">
        <f>IF(ISNUMBER('実質公債費比率（分子）の構造'!L$53),'実質公債費比率（分子）の構造'!L$53,NA())</f>
        <v>79736</v>
      </c>
      <c r="G50" s="182" t="e">
        <f>NA()</f>
        <v>#N/A</v>
      </c>
      <c r="H50" s="182" t="e">
        <f>NA()</f>
        <v>#N/A</v>
      </c>
      <c r="I50" s="182">
        <f>IF(ISNUMBER('実質公債費比率（分子）の構造'!M$53),'実質公債費比率（分子）の構造'!M$53,NA())</f>
        <v>81413</v>
      </c>
      <c r="J50" s="182" t="e">
        <f>NA()</f>
        <v>#N/A</v>
      </c>
      <c r="K50" s="182" t="e">
        <f>NA()</f>
        <v>#N/A</v>
      </c>
      <c r="L50" s="182">
        <f>IF(ISNUMBER('実質公債費比率（分子）の構造'!N$53),'実質公債費比率（分子）の構造'!N$53,NA())</f>
        <v>93876</v>
      </c>
      <c r="M50" s="182" t="e">
        <f>NA()</f>
        <v>#N/A</v>
      </c>
      <c r="N50" s="182" t="e">
        <f>NA()</f>
        <v>#N/A</v>
      </c>
      <c r="O50" s="182">
        <f>IF(ISNUMBER('実質公債費比率（分子）の構造'!O$53),'実質公債費比率（分子）の構造'!O$53,NA())</f>
        <v>92175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1403720</v>
      </c>
      <c r="E56" s="181"/>
      <c r="F56" s="181"/>
      <c r="G56" s="181">
        <f>'将来負担比率（分子）の構造'!J$52</f>
        <v>1392552</v>
      </c>
      <c r="H56" s="181"/>
      <c r="I56" s="181"/>
      <c r="J56" s="181">
        <f>'将来負担比率（分子）の構造'!K$52</f>
        <v>1377858</v>
      </c>
      <c r="K56" s="181"/>
      <c r="L56" s="181"/>
      <c r="M56" s="181">
        <f>'将来負担比率（分子）の構造'!L$52</f>
        <v>1367852</v>
      </c>
      <c r="N56" s="181"/>
      <c r="O56" s="181"/>
      <c r="P56" s="181">
        <f>'将来負担比率（分子）の構造'!M$52</f>
        <v>1348979</v>
      </c>
    </row>
    <row r="57" spans="1:16" x14ac:dyDescent="0.15">
      <c r="A57" s="181" t="s">
        <v>42</v>
      </c>
      <c r="B57" s="181"/>
      <c r="C57" s="181"/>
      <c r="D57" s="181">
        <f>'将来負担比率（分子）の構造'!I$51</f>
        <v>706008</v>
      </c>
      <c r="E57" s="181"/>
      <c r="F57" s="181"/>
      <c r="G57" s="181">
        <f>'将来負担比率（分子）の構造'!J$51</f>
        <v>715000</v>
      </c>
      <c r="H57" s="181"/>
      <c r="I57" s="181"/>
      <c r="J57" s="181">
        <f>'将来負担比率（分子）の構造'!K$51</f>
        <v>746716</v>
      </c>
      <c r="K57" s="181"/>
      <c r="L57" s="181"/>
      <c r="M57" s="181">
        <f>'将来負担比率（分子）の構造'!L$51</f>
        <v>777314</v>
      </c>
      <c r="N57" s="181"/>
      <c r="O57" s="181"/>
      <c r="P57" s="181">
        <f>'将来負担比率（分子）の構造'!M$51</f>
        <v>777426</v>
      </c>
    </row>
    <row r="58" spans="1:16" x14ac:dyDescent="0.15">
      <c r="A58" s="181" t="s">
        <v>41</v>
      </c>
      <c r="B58" s="181"/>
      <c r="C58" s="181"/>
      <c r="D58" s="181">
        <f>'将来負担比率（分子）の構造'!I$50</f>
        <v>132395</v>
      </c>
      <c r="E58" s="181"/>
      <c r="F58" s="181"/>
      <c r="G58" s="181">
        <f>'将来負担比率（分子）の構造'!J$50</f>
        <v>155643</v>
      </c>
      <c r="H58" s="181"/>
      <c r="I58" s="181"/>
      <c r="J58" s="181">
        <f>'将来負担比率（分子）の構造'!K$50</f>
        <v>182347</v>
      </c>
      <c r="K58" s="181"/>
      <c r="L58" s="181"/>
      <c r="M58" s="181">
        <f>'将来負担比率（分子）の構造'!L$50</f>
        <v>181000</v>
      </c>
      <c r="N58" s="181"/>
      <c r="O58" s="181"/>
      <c r="P58" s="181">
        <f>'将来負担比率（分子）の構造'!M$50</f>
        <v>183880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64639</v>
      </c>
      <c r="C61" s="181"/>
      <c r="D61" s="181"/>
      <c r="E61" s="181">
        <f>'将来負担比率（分子）の構造'!J$46</f>
        <v>57500</v>
      </c>
      <c r="F61" s="181"/>
      <c r="G61" s="181"/>
      <c r="H61" s="181">
        <f>'将来負担比率（分子）の構造'!K$46</f>
        <v>50501</v>
      </c>
      <c r="I61" s="181"/>
      <c r="J61" s="181"/>
      <c r="K61" s="181">
        <f>'将来負担比率（分子）の構造'!L$46</f>
        <v>38574</v>
      </c>
      <c r="L61" s="181"/>
      <c r="M61" s="181"/>
      <c r="N61" s="181">
        <f>'将来負担比率（分子）の構造'!M$46</f>
        <v>39544</v>
      </c>
      <c r="O61" s="181"/>
      <c r="P61" s="181"/>
    </row>
    <row r="62" spans="1:16" x14ac:dyDescent="0.15">
      <c r="A62" s="181" t="s">
        <v>35</v>
      </c>
      <c r="B62" s="181">
        <f>'将来負担比率（分子）の構造'!I$45</f>
        <v>143758</v>
      </c>
      <c r="C62" s="181"/>
      <c r="D62" s="181"/>
      <c r="E62" s="181">
        <f>'将来負担比率（分子）の構造'!J$45</f>
        <v>227722</v>
      </c>
      <c r="F62" s="181"/>
      <c r="G62" s="181"/>
      <c r="H62" s="181">
        <f>'将来負担比率（分子）の構造'!K$45</f>
        <v>207077</v>
      </c>
      <c r="I62" s="181"/>
      <c r="J62" s="181"/>
      <c r="K62" s="181">
        <f>'将来負担比率（分子）の構造'!L$45</f>
        <v>204782</v>
      </c>
      <c r="L62" s="181"/>
      <c r="M62" s="181"/>
      <c r="N62" s="181">
        <f>'将来負担比率（分子）の構造'!M$45</f>
        <v>205583</v>
      </c>
      <c r="O62" s="181"/>
      <c r="P62" s="181"/>
    </row>
    <row r="63" spans="1:16" x14ac:dyDescent="0.15">
      <c r="A63" s="181" t="s">
        <v>34</v>
      </c>
      <c r="B63" s="181">
        <f>'将来負担比率（分子）の構造'!I$44</f>
        <v>590</v>
      </c>
      <c r="C63" s="181"/>
      <c r="D63" s="181"/>
      <c r="E63" s="181">
        <f>'将来負担比率（分子）の構造'!J$44</f>
        <v>296</v>
      </c>
      <c r="F63" s="181"/>
      <c r="G63" s="181"/>
      <c r="H63" s="181">
        <f>'将来負担比率（分子）の構造'!K$44</f>
        <v>105</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572183</v>
      </c>
      <c r="C64" s="181"/>
      <c r="D64" s="181"/>
      <c r="E64" s="181">
        <f>'将来負担比率（分子）の構造'!J$43</f>
        <v>552351</v>
      </c>
      <c r="F64" s="181"/>
      <c r="G64" s="181"/>
      <c r="H64" s="181">
        <f>'将来負担比率（分子）の構造'!K$43</f>
        <v>520361</v>
      </c>
      <c r="I64" s="181"/>
      <c r="J64" s="181"/>
      <c r="K64" s="181">
        <f>'将来負担比率（分子）の構造'!L$43</f>
        <v>493202</v>
      </c>
      <c r="L64" s="181"/>
      <c r="M64" s="181"/>
      <c r="N64" s="181">
        <f>'将来負担比率（分子）の構造'!M$43</f>
        <v>467958</v>
      </c>
      <c r="O64" s="181"/>
      <c r="P64" s="181"/>
    </row>
    <row r="65" spans="1:16" x14ac:dyDescent="0.15">
      <c r="A65" s="181" t="s">
        <v>32</v>
      </c>
      <c r="B65" s="181">
        <f>'将来負担比率（分子）の構造'!I$42</f>
        <v>11072</v>
      </c>
      <c r="C65" s="181"/>
      <c r="D65" s="181"/>
      <c r="E65" s="181">
        <f>'将来負担比率（分子）の構造'!J$42</f>
        <v>27605</v>
      </c>
      <c r="F65" s="181"/>
      <c r="G65" s="181"/>
      <c r="H65" s="181">
        <f>'将来負担比率（分子）の構造'!K$42</f>
        <v>41831</v>
      </c>
      <c r="I65" s="181"/>
      <c r="J65" s="181"/>
      <c r="K65" s="181">
        <f>'将来負担比率（分子）の構造'!L$42</f>
        <v>95988</v>
      </c>
      <c r="L65" s="181"/>
      <c r="M65" s="181"/>
      <c r="N65" s="181">
        <f>'将来負担比率（分子）の構造'!M$42</f>
        <v>91230</v>
      </c>
      <c r="O65" s="181"/>
      <c r="P65" s="181"/>
    </row>
    <row r="66" spans="1:16" x14ac:dyDescent="0.15">
      <c r="A66" s="181" t="s">
        <v>31</v>
      </c>
      <c r="B66" s="181">
        <f>'将来負担比率（分子）の構造'!I$41</f>
        <v>2587859</v>
      </c>
      <c r="C66" s="181"/>
      <c r="D66" s="181"/>
      <c r="E66" s="181">
        <f>'将来負担比率（分子）の構造'!J$41</f>
        <v>2599222</v>
      </c>
      <c r="F66" s="181"/>
      <c r="G66" s="181"/>
      <c r="H66" s="181">
        <f>'将来負担比率（分子）の構造'!K$41</f>
        <v>2639495</v>
      </c>
      <c r="I66" s="181"/>
      <c r="J66" s="181"/>
      <c r="K66" s="181">
        <f>'将来負担比率（分子）の構造'!L$41</f>
        <v>2671095</v>
      </c>
      <c r="L66" s="181"/>
      <c r="M66" s="181"/>
      <c r="N66" s="181">
        <f>'将来負担比率（分子）の構造'!M$41</f>
        <v>2678080</v>
      </c>
      <c r="O66" s="181"/>
      <c r="P66" s="181"/>
    </row>
    <row r="67" spans="1:16" x14ac:dyDescent="0.15">
      <c r="A67" s="181" t="s">
        <v>75</v>
      </c>
      <c r="B67" s="181" t="e">
        <f>NA()</f>
        <v>#N/A</v>
      </c>
      <c r="C67" s="181">
        <f>IF(ISNUMBER('将来負担比率（分子）の構造'!I$53), IF('将来負担比率（分子）の構造'!I$53 &lt; 0, 0, '将来負担比率（分子）の構造'!I$53), NA())</f>
        <v>1137979</v>
      </c>
      <c r="D67" s="181" t="e">
        <f>NA()</f>
        <v>#N/A</v>
      </c>
      <c r="E67" s="181" t="e">
        <f>NA()</f>
        <v>#N/A</v>
      </c>
      <c r="F67" s="181">
        <f>IF(ISNUMBER('将来負担比率（分子）の構造'!J$53), IF('将来負担比率（分子）の構造'!J$53 &lt; 0, 0, '将来負担比率（分子）の構造'!J$53), NA())</f>
        <v>1201501</v>
      </c>
      <c r="G67" s="181" t="e">
        <f>NA()</f>
        <v>#N/A</v>
      </c>
      <c r="H67" s="181" t="e">
        <f>NA()</f>
        <v>#N/A</v>
      </c>
      <c r="I67" s="181">
        <f>IF(ISNUMBER('将来負担比率（分子）の構造'!K$53), IF('将来負担比率（分子）の構造'!K$53 &lt; 0, 0, '将来負担比率（分子）の構造'!K$53), NA())</f>
        <v>1152448</v>
      </c>
      <c r="J67" s="181" t="e">
        <f>NA()</f>
        <v>#N/A</v>
      </c>
      <c r="K67" s="181" t="e">
        <f>NA()</f>
        <v>#N/A</v>
      </c>
      <c r="L67" s="181">
        <f>IF(ISNUMBER('将来負担比率（分子）の構造'!L$53), IF('将来負担比率（分子）の構造'!L$53 &lt; 0, 0, '将来負担比率（分子）の構造'!L$53), NA())</f>
        <v>1177474</v>
      </c>
      <c r="M67" s="181" t="e">
        <f>NA()</f>
        <v>#N/A</v>
      </c>
      <c r="N67" s="181" t="e">
        <f>NA()</f>
        <v>#N/A</v>
      </c>
      <c r="O67" s="181">
        <f>IF(ISNUMBER('将来負担比率（分子）の構造'!M$53), IF('将来負担比率（分子）の構造'!M$53 &lt; 0, 0, '将来負担比率（分子）の構造'!M$53), NA())</f>
        <v>1172110</v>
      </c>
      <c r="P67" s="181" t="e">
        <f>NA()</f>
        <v>#N/A</v>
      </c>
    </row>
    <row r="70" spans="1:16" x14ac:dyDescent="0.15">
      <c r="A70" s="183" t="s">
        <v>76</v>
      </c>
      <c r="B70" s="183"/>
      <c r="C70" s="183"/>
      <c r="D70" s="183"/>
      <c r="E70" s="183"/>
      <c r="F70" s="183"/>
    </row>
    <row r="71" spans="1:16" x14ac:dyDescent="0.15">
      <c r="A71" s="184"/>
      <c r="B71" s="184" t="e">
        <f>#REF!</f>
        <v>#REF!</v>
      </c>
      <c r="C71" s="184" t="e">
        <f>#REF!</f>
        <v>#REF!</v>
      </c>
      <c r="D71" s="184" t="e">
        <f>#REF!</f>
        <v>#REF!</v>
      </c>
    </row>
    <row r="72" spans="1:16" x14ac:dyDescent="0.15">
      <c r="A72" s="184" t="s">
        <v>77</v>
      </c>
      <c r="B72" s="185" t="e">
        <f>#REF!</f>
        <v>#REF!</v>
      </c>
      <c r="C72" s="185" t="e">
        <f>#REF!</f>
        <v>#REF!</v>
      </c>
      <c r="D72" s="185" t="e">
        <f>#REF!</f>
        <v>#REF!</v>
      </c>
    </row>
    <row r="73" spans="1:16" x14ac:dyDescent="0.15">
      <c r="A73" s="184" t="s">
        <v>78</v>
      </c>
      <c r="B73" s="185" t="e">
        <f>#REF!</f>
        <v>#REF!</v>
      </c>
      <c r="C73" s="185" t="e">
        <f>#REF!</f>
        <v>#REF!</v>
      </c>
      <c r="D73" s="185" t="e">
        <f>#REF!</f>
        <v>#REF!</v>
      </c>
    </row>
    <row r="74" spans="1:16" x14ac:dyDescent="0.15">
      <c r="A74" s="184" t="s">
        <v>79</v>
      </c>
      <c r="B74" s="185" t="e">
        <f>#REF!</f>
        <v>#REF!</v>
      </c>
      <c r="C74" s="185" t="e">
        <f>#REF!</f>
        <v>#REF!</v>
      </c>
      <c r="D74" s="185" t="e">
        <f>#REF!</f>
        <v>#REF!</v>
      </c>
    </row>
  </sheetData>
  <sheetProtection algorithmName="SHA-512" hashValue="0Ky9FL18SiiDN8bEQogVR6da5sQU0Rba/NT2HE7B38HvTOTFQp3MqQ7aM4E1AcSs/WeaOHcdb7Vj7F0GmeBS/w==" saltValue="oTFggKjqbdFCIFcoTeNk5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222</v>
      </c>
      <c r="C5" s="672"/>
      <c r="D5" s="672"/>
      <c r="E5" s="672"/>
      <c r="F5" s="672"/>
      <c r="G5" s="672"/>
      <c r="H5" s="672"/>
      <c r="I5" s="672"/>
      <c r="J5" s="672"/>
      <c r="K5" s="672"/>
      <c r="L5" s="672"/>
      <c r="M5" s="672"/>
      <c r="N5" s="672"/>
      <c r="O5" s="672"/>
      <c r="P5" s="672"/>
      <c r="Q5" s="673"/>
      <c r="R5" s="674">
        <v>843869813</v>
      </c>
      <c r="S5" s="675"/>
      <c r="T5" s="675"/>
      <c r="U5" s="675"/>
      <c r="V5" s="675"/>
      <c r="W5" s="675"/>
      <c r="X5" s="675"/>
      <c r="Y5" s="676"/>
      <c r="Z5" s="677">
        <v>35.299999999999997</v>
      </c>
      <c r="AA5" s="677"/>
      <c r="AB5" s="677"/>
      <c r="AC5" s="677"/>
      <c r="AD5" s="678">
        <v>783766551</v>
      </c>
      <c r="AE5" s="678"/>
      <c r="AF5" s="678"/>
      <c r="AG5" s="678"/>
      <c r="AH5" s="678"/>
      <c r="AI5" s="678"/>
      <c r="AJ5" s="678"/>
      <c r="AK5" s="678"/>
      <c r="AL5" s="679">
        <v>83.7</v>
      </c>
      <c r="AM5" s="680"/>
      <c r="AN5" s="680"/>
      <c r="AO5" s="681"/>
      <c r="AP5" s="671" t="s">
        <v>223</v>
      </c>
      <c r="AQ5" s="672"/>
      <c r="AR5" s="672"/>
      <c r="AS5" s="672"/>
      <c r="AT5" s="672"/>
      <c r="AU5" s="672"/>
      <c r="AV5" s="672"/>
      <c r="AW5" s="672"/>
      <c r="AX5" s="672"/>
      <c r="AY5" s="672"/>
      <c r="AZ5" s="672"/>
      <c r="BA5" s="672"/>
      <c r="BB5" s="672"/>
      <c r="BC5" s="672"/>
      <c r="BD5" s="672"/>
      <c r="BE5" s="672"/>
      <c r="BF5" s="673"/>
      <c r="BG5" s="685">
        <v>765466719</v>
      </c>
      <c r="BH5" s="686"/>
      <c r="BI5" s="686"/>
      <c r="BJ5" s="686"/>
      <c r="BK5" s="686"/>
      <c r="BL5" s="686"/>
      <c r="BM5" s="686"/>
      <c r="BN5" s="687"/>
      <c r="BO5" s="688">
        <v>90.7</v>
      </c>
      <c r="BP5" s="688"/>
      <c r="BQ5" s="688"/>
      <c r="BR5" s="688"/>
      <c r="BS5" s="689">
        <v>7507643</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15">
      <c r="B6" s="682" t="s">
        <v>227</v>
      </c>
      <c r="C6" s="683"/>
      <c r="D6" s="683"/>
      <c r="E6" s="683"/>
      <c r="F6" s="683"/>
      <c r="G6" s="683"/>
      <c r="H6" s="683"/>
      <c r="I6" s="683"/>
      <c r="J6" s="683"/>
      <c r="K6" s="683"/>
      <c r="L6" s="683"/>
      <c r="M6" s="683"/>
      <c r="N6" s="683"/>
      <c r="O6" s="683"/>
      <c r="P6" s="683"/>
      <c r="Q6" s="684"/>
      <c r="R6" s="685">
        <v>8562760</v>
      </c>
      <c r="S6" s="686"/>
      <c r="T6" s="686"/>
      <c r="U6" s="686"/>
      <c r="V6" s="686"/>
      <c r="W6" s="686"/>
      <c r="X6" s="686"/>
      <c r="Y6" s="687"/>
      <c r="Z6" s="688">
        <v>0.4</v>
      </c>
      <c r="AA6" s="688"/>
      <c r="AB6" s="688"/>
      <c r="AC6" s="688"/>
      <c r="AD6" s="689">
        <v>8562760</v>
      </c>
      <c r="AE6" s="689"/>
      <c r="AF6" s="689"/>
      <c r="AG6" s="689"/>
      <c r="AH6" s="689"/>
      <c r="AI6" s="689"/>
      <c r="AJ6" s="689"/>
      <c r="AK6" s="689"/>
      <c r="AL6" s="690">
        <v>0.9</v>
      </c>
      <c r="AM6" s="691"/>
      <c r="AN6" s="691"/>
      <c r="AO6" s="692"/>
      <c r="AP6" s="682" t="s">
        <v>228</v>
      </c>
      <c r="AQ6" s="683"/>
      <c r="AR6" s="683"/>
      <c r="AS6" s="683"/>
      <c r="AT6" s="683"/>
      <c r="AU6" s="683"/>
      <c r="AV6" s="683"/>
      <c r="AW6" s="683"/>
      <c r="AX6" s="683"/>
      <c r="AY6" s="683"/>
      <c r="AZ6" s="683"/>
      <c r="BA6" s="683"/>
      <c r="BB6" s="683"/>
      <c r="BC6" s="683"/>
      <c r="BD6" s="683"/>
      <c r="BE6" s="683"/>
      <c r="BF6" s="684"/>
      <c r="BG6" s="685">
        <v>765466719</v>
      </c>
      <c r="BH6" s="686"/>
      <c r="BI6" s="686"/>
      <c r="BJ6" s="686"/>
      <c r="BK6" s="686"/>
      <c r="BL6" s="686"/>
      <c r="BM6" s="686"/>
      <c r="BN6" s="687"/>
      <c r="BO6" s="688">
        <v>90.7</v>
      </c>
      <c r="BP6" s="688"/>
      <c r="BQ6" s="688"/>
      <c r="BR6" s="688"/>
      <c r="BS6" s="689">
        <v>7507643</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2984616</v>
      </c>
      <c r="CS6" s="686"/>
      <c r="CT6" s="686"/>
      <c r="CU6" s="686"/>
      <c r="CV6" s="686"/>
      <c r="CW6" s="686"/>
      <c r="CX6" s="686"/>
      <c r="CY6" s="687"/>
      <c r="CZ6" s="679">
        <v>0.1</v>
      </c>
      <c r="DA6" s="680"/>
      <c r="DB6" s="680"/>
      <c r="DC6" s="699"/>
      <c r="DD6" s="694" t="s">
        <v>128</v>
      </c>
      <c r="DE6" s="686"/>
      <c r="DF6" s="686"/>
      <c r="DG6" s="686"/>
      <c r="DH6" s="686"/>
      <c r="DI6" s="686"/>
      <c r="DJ6" s="686"/>
      <c r="DK6" s="686"/>
      <c r="DL6" s="686"/>
      <c r="DM6" s="686"/>
      <c r="DN6" s="686"/>
      <c r="DO6" s="686"/>
      <c r="DP6" s="687"/>
      <c r="DQ6" s="694">
        <v>2984380</v>
      </c>
      <c r="DR6" s="686"/>
      <c r="DS6" s="686"/>
      <c r="DT6" s="686"/>
      <c r="DU6" s="686"/>
      <c r="DV6" s="686"/>
      <c r="DW6" s="686"/>
      <c r="DX6" s="686"/>
      <c r="DY6" s="686"/>
      <c r="DZ6" s="686"/>
      <c r="EA6" s="686"/>
      <c r="EB6" s="686"/>
      <c r="EC6" s="695"/>
    </row>
    <row r="7" spans="2:143" ht="11.25" customHeight="1" x14ac:dyDescent="0.15">
      <c r="B7" s="682" t="s">
        <v>230</v>
      </c>
      <c r="C7" s="683"/>
      <c r="D7" s="683"/>
      <c r="E7" s="683"/>
      <c r="F7" s="683"/>
      <c r="G7" s="683"/>
      <c r="H7" s="683"/>
      <c r="I7" s="683"/>
      <c r="J7" s="683"/>
      <c r="K7" s="683"/>
      <c r="L7" s="683"/>
      <c r="M7" s="683"/>
      <c r="N7" s="683"/>
      <c r="O7" s="683"/>
      <c r="P7" s="683"/>
      <c r="Q7" s="684"/>
      <c r="R7" s="685">
        <v>434061</v>
      </c>
      <c r="S7" s="686"/>
      <c r="T7" s="686"/>
      <c r="U7" s="686"/>
      <c r="V7" s="686"/>
      <c r="W7" s="686"/>
      <c r="X7" s="686"/>
      <c r="Y7" s="687"/>
      <c r="Z7" s="688">
        <v>0</v>
      </c>
      <c r="AA7" s="688"/>
      <c r="AB7" s="688"/>
      <c r="AC7" s="688"/>
      <c r="AD7" s="689">
        <v>434061</v>
      </c>
      <c r="AE7" s="689"/>
      <c r="AF7" s="689"/>
      <c r="AG7" s="689"/>
      <c r="AH7" s="689"/>
      <c r="AI7" s="689"/>
      <c r="AJ7" s="689"/>
      <c r="AK7" s="689"/>
      <c r="AL7" s="690">
        <v>0</v>
      </c>
      <c r="AM7" s="691"/>
      <c r="AN7" s="691"/>
      <c r="AO7" s="692"/>
      <c r="AP7" s="682" t="s">
        <v>231</v>
      </c>
      <c r="AQ7" s="683"/>
      <c r="AR7" s="683"/>
      <c r="AS7" s="683"/>
      <c r="AT7" s="683"/>
      <c r="AU7" s="683"/>
      <c r="AV7" s="683"/>
      <c r="AW7" s="683"/>
      <c r="AX7" s="683"/>
      <c r="AY7" s="683"/>
      <c r="AZ7" s="683"/>
      <c r="BA7" s="683"/>
      <c r="BB7" s="683"/>
      <c r="BC7" s="683"/>
      <c r="BD7" s="683"/>
      <c r="BE7" s="683"/>
      <c r="BF7" s="684"/>
      <c r="BG7" s="685">
        <v>461819977</v>
      </c>
      <c r="BH7" s="686"/>
      <c r="BI7" s="686"/>
      <c r="BJ7" s="686"/>
      <c r="BK7" s="686"/>
      <c r="BL7" s="686"/>
      <c r="BM7" s="686"/>
      <c r="BN7" s="687"/>
      <c r="BO7" s="688">
        <v>54.7</v>
      </c>
      <c r="BP7" s="688"/>
      <c r="BQ7" s="688"/>
      <c r="BR7" s="688"/>
      <c r="BS7" s="689">
        <v>7507643</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485992515</v>
      </c>
      <c r="CS7" s="686"/>
      <c r="CT7" s="686"/>
      <c r="CU7" s="686"/>
      <c r="CV7" s="686"/>
      <c r="CW7" s="686"/>
      <c r="CX7" s="686"/>
      <c r="CY7" s="687"/>
      <c r="CZ7" s="688">
        <v>20.5</v>
      </c>
      <c r="DA7" s="688"/>
      <c r="DB7" s="688"/>
      <c r="DC7" s="688"/>
      <c r="DD7" s="694">
        <v>13900030</v>
      </c>
      <c r="DE7" s="686"/>
      <c r="DF7" s="686"/>
      <c r="DG7" s="686"/>
      <c r="DH7" s="686"/>
      <c r="DI7" s="686"/>
      <c r="DJ7" s="686"/>
      <c r="DK7" s="686"/>
      <c r="DL7" s="686"/>
      <c r="DM7" s="686"/>
      <c r="DN7" s="686"/>
      <c r="DO7" s="686"/>
      <c r="DP7" s="687"/>
      <c r="DQ7" s="694">
        <v>84172397</v>
      </c>
      <c r="DR7" s="686"/>
      <c r="DS7" s="686"/>
      <c r="DT7" s="686"/>
      <c r="DU7" s="686"/>
      <c r="DV7" s="686"/>
      <c r="DW7" s="686"/>
      <c r="DX7" s="686"/>
      <c r="DY7" s="686"/>
      <c r="DZ7" s="686"/>
      <c r="EA7" s="686"/>
      <c r="EB7" s="686"/>
      <c r="EC7" s="695"/>
    </row>
    <row r="8" spans="2:143" ht="11.25" customHeight="1" x14ac:dyDescent="0.15">
      <c r="B8" s="682" t="s">
        <v>233</v>
      </c>
      <c r="C8" s="683"/>
      <c r="D8" s="683"/>
      <c r="E8" s="683"/>
      <c r="F8" s="683"/>
      <c r="G8" s="683"/>
      <c r="H8" s="683"/>
      <c r="I8" s="683"/>
      <c r="J8" s="683"/>
      <c r="K8" s="683"/>
      <c r="L8" s="683"/>
      <c r="M8" s="683"/>
      <c r="N8" s="683"/>
      <c r="O8" s="683"/>
      <c r="P8" s="683"/>
      <c r="Q8" s="684"/>
      <c r="R8" s="685">
        <v>3662638</v>
      </c>
      <c r="S8" s="686"/>
      <c r="T8" s="686"/>
      <c r="U8" s="686"/>
      <c r="V8" s="686"/>
      <c r="W8" s="686"/>
      <c r="X8" s="686"/>
      <c r="Y8" s="687"/>
      <c r="Z8" s="688">
        <v>0.2</v>
      </c>
      <c r="AA8" s="688"/>
      <c r="AB8" s="688"/>
      <c r="AC8" s="688"/>
      <c r="AD8" s="689">
        <v>3662638</v>
      </c>
      <c r="AE8" s="689"/>
      <c r="AF8" s="689"/>
      <c r="AG8" s="689"/>
      <c r="AH8" s="689"/>
      <c r="AI8" s="689"/>
      <c r="AJ8" s="689"/>
      <c r="AK8" s="689"/>
      <c r="AL8" s="690">
        <v>0.4</v>
      </c>
      <c r="AM8" s="691"/>
      <c r="AN8" s="691"/>
      <c r="AO8" s="692"/>
      <c r="AP8" s="682" t="s">
        <v>234</v>
      </c>
      <c r="AQ8" s="683"/>
      <c r="AR8" s="683"/>
      <c r="AS8" s="683"/>
      <c r="AT8" s="683"/>
      <c r="AU8" s="683"/>
      <c r="AV8" s="683"/>
      <c r="AW8" s="683"/>
      <c r="AX8" s="683"/>
      <c r="AY8" s="683"/>
      <c r="AZ8" s="683"/>
      <c r="BA8" s="683"/>
      <c r="BB8" s="683"/>
      <c r="BC8" s="683"/>
      <c r="BD8" s="683"/>
      <c r="BE8" s="683"/>
      <c r="BF8" s="684"/>
      <c r="BG8" s="685">
        <v>8676757</v>
      </c>
      <c r="BH8" s="686"/>
      <c r="BI8" s="686"/>
      <c r="BJ8" s="686"/>
      <c r="BK8" s="686"/>
      <c r="BL8" s="686"/>
      <c r="BM8" s="686"/>
      <c r="BN8" s="687"/>
      <c r="BO8" s="688">
        <v>1</v>
      </c>
      <c r="BP8" s="688"/>
      <c r="BQ8" s="688"/>
      <c r="BR8" s="688"/>
      <c r="BS8" s="694">
        <v>1768406</v>
      </c>
      <c r="BT8" s="686"/>
      <c r="BU8" s="686"/>
      <c r="BV8" s="686"/>
      <c r="BW8" s="686"/>
      <c r="BX8" s="686"/>
      <c r="BY8" s="686"/>
      <c r="BZ8" s="686"/>
      <c r="CA8" s="686"/>
      <c r="CB8" s="695"/>
      <c r="CD8" s="700" t="s">
        <v>235</v>
      </c>
      <c r="CE8" s="701"/>
      <c r="CF8" s="701"/>
      <c r="CG8" s="701"/>
      <c r="CH8" s="701"/>
      <c r="CI8" s="701"/>
      <c r="CJ8" s="701"/>
      <c r="CK8" s="701"/>
      <c r="CL8" s="701"/>
      <c r="CM8" s="701"/>
      <c r="CN8" s="701"/>
      <c r="CO8" s="701"/>
      <c r="CP8" s="701"/>
      <c r="CQ8" s="702"/>
      <c r="CR8" s="685">
        <v>684070974</v>
      </c>
      <c r="CS8" s="686"/>
      <c r="CT8" s="686"/>
      <c r="CU8" s="686"/>
      <c r="CV8" s="686"/>
      <c r="CW8" s="686"/>
      <c r="CX8" s="686"/>
      <c r="CY8" s="687"/>
      <c r="CZ8" s="688">
        <v>28.9</v>
      </c>
      <c r="DA8" s="688"/>
      <c r="DB8" s="688"/>
      <c r="DC8" s="688"/>
      <c r="DD8" s="694">
        <v>11325648</v>
      </c>
      <c r="DE8" s="686"/>
      <c r="DF8" s="686"/>
      <c r="DG8" s="686"/>
      <c r="DH8" s="686"/>
      <c r="DI8" s="686"/>
      <c r="DJ8" s="686"/>
      <c r="DK8" s="686"/>
      <c r="DL8" s="686"/>
      <c r="DM8" s="686"/>
      <c r="DN8" s="686"/>
      <c r="DO8" s="686"/>
      <c r="DP8" s="687"/>
      <c r="DQ8" s="694">
        <v>338512679</v>
      </c>
      <c r="DR8" s="686"/>
      <c r="DS8" s="686"/>
      <c r="DT8" s="686"/>
      <c r="DU8" s="686"/>
      <c r="DV8" s="686"/>
      <c r="DW8" s="686"/>
      <c r="DX8" s="686"/>
      <c r="DY8" s="686"/>
      <c r="DZ8" s="686"/>
      <c r="EA8" s="686"/>
      <c r="EB8" s="686"/>
      <c r="EC8" s="695"/>
    </row>
    <row r="9" spans="2:143" ht="11.25" customHeight="1" x14ac:dyDescent="0.15">
      <c r="B9" s="682" t="s">
        <v>236</v>
      </c>
      <c r="C9" s="683"/>
      <c r="D9" s="683"/>
      <c r="E9" s="683"/>
      <c r="F9" s="683"/>
      <c r="G9" s="683"/>
      <c r="H9" s="683"/>
      <c r="I9" s="683"/>
      <c r="J9" s="683"/>
      <c r="K9" s="683"/>
      <c r="L9" s="683"/>
      <c r="M9" s="683"/>
      <c r="N9" s="683"/>
      <c r="O9" s="683"/>
      <c r="P9" s="683"/>
      <c r="Q9" s="684"/>
      <c r="R9" s="685">
        <v>4322094</v>
      </c>
      <c r="S9" s="686"/>
      <c r="T9" s="686"/>
      <c r="U9" s="686"/>
      <c r="V9" s="686"/>
      <c r="W9" s="686"/>
      <c r="X9" s="686"/>
      <c r="Y9" s="687"/>
      <c r="Z9" s="688">
        <v>0.2</v>
      </c>
      <c r="AA9" s="688"/>
      <c r="AB9" s="688"/>
      <c r="AC9" s="688"/>
      <c r="AD9" s="689">
        <v>4322094</v>
      </c>
      <c r="AE9" s="689"/>
      <c r="AF9" s="689"/>
      <c r="AG9" s="689"/>
      <c r="AH9" s="689"/>
      <c r="AI9" s="689"/>
      <c r="AJ9" s="689"/>
      <c r="AK9" s="689"/>
      <c r="AL9" s="690">
        <v>0.5</v>
      </c>
      <c r="AM9" s="691"/>
      <c r="AN9" s="691"/>
      <c r="AO9" s="692"/>
      <c r="AP9" s="682" t="s">
        <v>237</v>
      </c>
      <c r="AQ9" s="683"/>
      <c r="AR9" s="683"/>
      <c r="AS9" s="683"/>
      <c r="AT9" s="683"/>
      <c r="AU9" s="683"/>
      <c r="AV9" s="683"/>
      <c r="AW9" s="683"/>
      <c r="AX9" s="683"/>
      <c r="AY9" s="683"/>
      <c r="AZ9" s="683"/>
      <c r="BA9" s="683"/>
      <c r="BB9" s="683"/>
      <c r="BC9" s="683"/>
      <c r="BD9" s="683"/>
      <c r="BE9" s="683"/>
      <c r="BF9" s="684"/>
      <c r="BG9" s="685">
        <v>404874012</v>
      </c>
      <c r="BH9" s="686"/>
      <c r="BI9" s="686"/>
      <c r="BJ9" s="686"/>
      <c r="BK9" s="686"/>
      <c r="BL9" s="686"/>
      <c r="BM9" s="686"/>
      <c r="BN9" s="687"/>
      <c r="BO9" s="688">
        <v>48</v>
      </c>
      <c r="BP9" s="688"/>
      <c r="BQ9" s="688"/>
      <c r="BR9" s="688"/>
      <c r="BS9" s="694" t="s">
        <v>128</v>
      </c>
      <c r="BT9" s="686"/>
      <c r="BU9" s="686"/>
      <c r="BV9" s="686"/>
      <c r="BW9" s="686"/>
      <c r="BX9" s="686"/>
      <c r="BY9" s="686"/>
      <c r="BZ9" s="686"/>
      <c r="CA9" s="686"/>
      <c r="CB9" s="695"/>
      <c r="CD9" s="700" t="s">
        <v>238</v>
      </c>
      <c r="CE9" s="701"/>
      <c r="CF9" s="701"/>
      <c r="CG9" s="701"/>
      <c r="CH9" s="701"/>
      <c r="CI9" s="701"/>
      <c r="CJ9" s="701"/>
      <c r="CK9" s="701"/>
      <c r="CL9" s="701"/>
      <c r="CM9" s="701"/>
      <c r="CN9" s="701"/>
      <c r="CO9" s="701"/>
      <c r="CP9" s="701"/>
      <c r="CQ9" s="702"/>
      <c r="CR9" s="685">
        <v>116839278</v>
      </c>
      <c r="CS9" s="686"/>
      <c r="CT9" s="686"/>
      <c r="CU9" s="686"/>
      <c r="CV9" s="686"/>
      <c r="CW9" s="686"/>
      <c r="CX9" s="686"/>
      <c r="CY9" s="687"/>
      <c r="CZ9" s="688">
        <v>4.9000000000000004</v>
      </c>
      <c r="DA9" s="688"/>
      <c r="DB9" s="688"/>
      <c r="DC9" s="688"/>
      <c r="DD9" s="694">
        <v>7625245</v>
      </c>
      <c r="DE9" s="686"/>
      <c r="DF9" s="686"/>
      <c r="DG9" s="686"/>
      <c r="DH9" s="686"/>
      <c r="DI9" s="686"/>
      <c r="DJ9" s="686"/>
      <c r="DK9" s="686"/>
      <c r="DL9" s="686"/>
      <c r="DM9" s="686"/>
      <c r="DN9" s="686"/>
      <c r="DO9" s="686"/>
      <c r="DP9" s="687"/>
      <c r="DQ9" s="694">
        <v>91980140</v>
      </c>
      <c r="DR9" s="686"/>
      <c r="DS9" s="686"/>
      <c r="DT9" s="686"/>
      <c r="DU9" s="686"/>
      <c r="DV9" s="686"/>
      <c r="DW9" s="686"/>
      <c r="DX9" s="686"/>
      <c r="DY9" s="686"/>
      <c r="DZ9" s="686"/>
      <c r="EA9" s="686"/>
      <c r="EB9" s="686"/>
      <c r="EC9" s="695"/>
    </row>
    <row r="10" spans="2:143" ht="11.25" customHeight="1" x14ac:dyDescent="0.15">
      <c r="B10" s="682" t="s">
        <v>239</v>
      </c>
      <c r="C10" s="683"/>
      <c r="D10" s="683"/>
      <c r="E10" s="683"/>
      <c r="F10" s="683"/>
      <c r="G10" s="683"/>
      <c r="H10" s="683"/>
      <c r="I10" s="683"/>
      <c r="J10" s="683"/>
      <c r="K10" s="683"/>
      <c r="L10" s="683"/>
      <c r="M10" s="683"/>
      <c r="N10" s="683"/>
      <c r="O10" s="683"/>
      <c r="P10" s="683"/>
      <c r="Q10" s="684"/>
      <c r="R10" s="685">
        <v>1056327</v>
      </c>
      <c r="S10" s="686"/>
      <c r="T10" s="686"/>
      <c r="U10" s="686"/>
      <c r="V10" s="686"/>
      <c r="W10" s="686"/>
      <c r="X10" s="686"/>
      <c r="Y10" s="687"/>
      <c r="Z10" s="688">
        <v>0</v>
      </c>
      <c r="AA10" s="688"/>
      <c r="AB10" s="688"/>
      <c r="AC10" s="688"/>
      <c r="AD10" s="689">
        <v>1056327</v>
      </c>
      <c r="AE10" s="689"/>
      <c r="AF10" s="689"/>
      <c r="AG10" s="689"/>
      <c r="AH10" s="689"/>
      <c r="AI10" s="689"/>
      <c r="AJ10" s="689"/>
      <c r="AK10" s="689"/>
      <c r="AL10" s="690">
        <v>0.1</v>
      </c>
      <c r="AM10" s="691"/>
      <c r="AN10" s="691"/>
      <c r="AO10" s="692"/>
      <c r="AP10" s="682" t="s">
        <v>240</v>
      </c>
      <c r="AQ10" s="683"/>
      <c r="AR10" s="683"/>
      <c r="AS10" s="683"/>
      <c r="AT10" s="683"/>
      <c r="AU10" s="683"/>
      <c r="AV10" s="683"/>
      <c r="AW10" s="683"/>
      <c r="AX10" s="683"/>
      <c r="AY10" s="683"/>
      <c r="AZ10" s="683"/>
      <c r="BA10" s="683"/>
      <c r="BB10" s="683"/>
      <c r="BC10" s="683"/>
      <c r="BD10" s="683"/>
      <c r="BE10" s="683"/>
      <c r="BF10" s="684"/>
      <c r="BG10" s="685">
        <v>12966327</v>
      </c>
      <c r="BH10" s="686"/>
      <c r="BI10" s="686"/>
      <c r="BJ10" s="686"/>
      <c r="BK10" s="686"/>
      <c r="BL10" s="686"/>
      <c r="BM10" s="686"/>
      <c r="BN10" s="687"/>
      <c r="BO10" s="688">
        <v>1.5</v>
      </c>
      <c r="BP10" s="688"/>
      <c r="BQ10" s="688"/>
      <c r="BR10" s="688"/>
      <c r="BS10" s="694">
        <v>1072334</v>
      </c>
      <c r="BT10" s="686"/>
      <c r="BU10" s="686"/>
      <c r="BV10" s="686"/>
      <c r="BW10" s="686"/>
      <c r="BX10" s="686"/>
      <c r="BY10" s="686"/>
      <c r="BZ10" s="686"/>
      <c r="CA10" s="686"/>
      <c r="CB10" s="695"/>
      <c r="CD10" s="700" t="s">
        <v>241</v>
      </c>
      <c r="CE10" s="701"/>
      <c r="CF10" s="701"/>
      <c r="CG10" s="701"/>
      <c r="CH10" s="701"/>
      <c r="CI10" s="701"/>
      <c r="CJ10" s="701"/>
      <c r="CK10" s="701"/>
      <c r="CL10" s="701"/>
      <c r="CM10" s="701"/>
      <c r="CN10" s="701"/>
      <c r="CO10" s="701"/>
      <c r="CP10" s="701"/>
      <c r="CQ10" s="702"/>
      <c r="CR10" s="685">
        <v>1568882</v>
      </c>
      <c r="CS10" s="686"/>
      <c r="CT10" s="686"/>
      <c r="CU10" s="686"/>
      <c r="CV10" s="686"/>
      <c r="CW10" s="686"/>
      <c r="CX10" s="686"/>
      <c r="CY10" s="687"/>
      <c r="CZ10" s="688">
        <v>0.1</v>
      </c>
      <c r="DA10" s="688"/>
      <c r="DB10" s="688"/>
      <c r="DC10" s="688"/>
      <c r="DD10" s="694" t="s">
        <v>128</v>
      </c>
      <c r="DE10" s="686"/>
      <c r="DF10" s="686"/>
      <c r="DG10" s="686"/>
      <c r="DH10" s="686"/>
      <c r="DI10" s="686"/>
      <c r="DJ10" s="686"/>
      <c r="DK10" s="686"/>
      <c r="DL10" s="686"/>
      <c r="DM10" s="686"/>
      <c r="DN10" s="686"/>
      <c r="DO10" s="686"/>
      <c r="DP10" s="687"/>
      <c r="DQ10" s="694">
        <v>750030</v>
      </c>
      <c r="DR10" s="686"/>
      <c r="DS10" s="686"/>
      <c r="DT10" s="686"/>
      <c r="DU10" s="686"/>
      <c r="DV10" s="686"/>
      <c r="DW10" s="686"/>
      <c r="DX10" s="686"/>
      <c r="DY10" s="686"/>
      <c r="DZ10" s="686"/>
      <c r="EA10" s="686"/>
      <c r="EB10" s="686"/>
      <c r="EC10" s="695"/>
    </row>
    <row r="11" spans="2:143" ht="11.25" customHeight="1" x14ac:dyDescent="0.15">
      <c r="B11" s="682" t="s">
        <v>242</v>
      </c>
      <c r="C11" s="683"/>
      <c r="D11" s="683"/>
      <c r="E11" s="683"/>
      <c r="F11" s="683"/>
      <c r="G11" s="683"/>
      <c r="H11" s="683"/>
      <c r="I11" s="683"/>
      <c r="J11" s="683"/>
      <c r="K11" s="683"/>
      <c r="L11" s="683"/>
      <c r="M11" s="683"/>
      <c r="N11" s="683"/>
      <c r="O11" s="683"/>
      <c r="P11" s="683"/>
      <c r="Q11" s="684"/>
      <c r="R11" s="685">
        <v>77123197</v>
      </c>
      <c r="S11" s="686"/>
      <c r="T11" s="686"/>
      <c r="U11" s="686"/>
      <c r="V11" s="686"/>
      <c r="W11" s="686"/>
      <c r="X11" s="686"/>
      <c r="Y11" s="687"/>
      <c r="Z11" s="690">
        <v>3.2</v>
      </c>
      <c r="AA11" s="691"/>
      <c r="AB11" s="691"/>
      <c r="AC11" s="703"/>
      <c r="AD11" s="694">
        <v>77123197</v>
      </c>
      <c r="AE11" s="686"/>
      <c r="AF11" s="686"/>
      <c r="AG11" s="686"/>
      <c r="AH11" s="686"/>
      <c r="AI11" s="686"/>
      <c r="AJ11" s="686"/>
      <c r="AK11" s="687"/>
      <c r="AL11" s="690">
        <v>8.1999999999999993</v>
      </c>
      <c r="AM11" s="691"/>
      <c r="AN11" s="691"/>
      <c r="AO11" s="692"/>
      <c r="AP11" s="682" t="s">
        <v>243</v>
      </c>
      <c r="AQ11" s="683"/>
      <c r="AR11" s="683"/>
      <c r="AS11" s="683"/>
      <c r="AT11" s="683"/>
      <c r="AU11" s="683"/>
      <c r="AV11" s="683"/>
      <c r="AW11" s="683"/>
      <c r="AX11" s="683"/>
      <c r="AY11" s="683"/>
      <c r="AZ11" s="683"/>
      <c r="BA11" s="683"/>
      <c r="BB11" s="683"/>
      <c r="BC11" s="683"/>
      <c r="BD11" s="683"/>
      <c r="BE11" s="683"/>
      <c r="BF11" s="684"/>
      <c r="BG11" s="685">
        <v>35302881</v>
      </c>
      <c r="BH11" s="686"/>
      <c r="BI11" s="686"/>
      <c r="BJ11" s="686"/>
      <c r="BK11" s="686"/>
      <c r="BL11" s="686"/>
      <c r="BM11" s="686"/>
      <c r="BN11" s="687"/>
      <c r="BO11" s="688">
        <v>4.2</v>
      </c>
      <c r="BP11" s="688"/>
      <c r="BQ11" s="688"/>
      <c r="BR11" s="688"/>
      <c r="BS11" s="694">
        <v>4666903</v>
      </c>
      <c r="BT11" s="686"/>
      <c r="BU11" s="686"/>
      <c r="BV11" s="686"/>
      <c r="BW11" s="686"/>
      <c r="BX11" s="686"/>
      <c r="BY11" s="686"/>
      <c r="BZ11" s="686"/>
      <c r="CA11" s="686"/>
      <c r="CB11" s="695"/>
      <c r="CD11" s="700" t="s">
        <v>244</v>
      </c>
      <c r="CE11" s="701"/>
      <c r="CF11" s="701"/>
      <c r="CG11" s="701"/>
      <c r="CH11" s="701"/>
      <c r="CI11" s="701"/>
      <c r="CJ11" s="701"/>
      <c r="CK11" s="701"/>
      <c r="CL11" s="701"/>
      <c r="CM11" s="701"/>
      <c r="CN11" s="701"/>
      <c r="CO11" s="701"/>
      <c r="CP11" s="701"/>
      <c r="CQ11" s="702"/>
      <c r="CR11" s="685">
        <v>1830178</v>
      </c>
      <c r="CS11" s="686"/>
      <c r="CT11" s="686"/>
      <c r="CU11" s="686"/>
      <c r="CV11" s="686"/>
      <c r="CW11" s="686"/>
      <c r="CX11" s="686"/>
      <c r="CY11" s="687"/>
      <c r="CZ11" s="688">
        <v>0.1</v>
      </c>
      <c r="DA11" s="688"/>
      <c r="DB11" s="688"/>
      <c r="DC11" s="688"/>
      <c r="DD11" s="694">
        <v>112759</v>
      </c>
      <c r="DE11" s="686"/>
      <c r="DF11" s="686"/>
      <c r="DG11" s="686"/>
      <c r="DH11" s="686"/>
      <c r="DI11" s="686"/>
      <c r="DJ11" s="686"/>
      <c r="DK11" s="686"/>
      <c r="DL11" s="686"/>
      <c r="DM11" s="686"/>
      <c r="DN11" s="686"/>
      <c r="DO11" s="686"/>
      <c r="DP11" s="687"/>
      <c r="DQ11" s="694">
        <v>1717802</v>
      </c>
      <c r="DR11" s="686"/>
      <c r="DS11" s="686"/>
      <c r="DT11" s="686"/>
      <c r="DU11" s="686"/>
      <c r="DV11" s="686"/>
      <c r="DW11" s="686"/>
      <c r="DX11" s="686"/>
      <c r="DY11" s="686"/>
      <c r="DZ11" s="686"/>
      <c r="EA11" s="686"/>
      <c r="EB11" s="686"/>
      <c r="EC11" s="695"/>
    </row>
    <row r="12" spans="2:143" ht="11.25" customHeight="1" x14ac:dyDescent="0.15">
      <c r="B12" s="682" t="s">
        <v>245</v>
      </c>
      <c r="C12" s="683"/>
      <c r="D12" s="683"/>
      <c r="E12" s="683"/>
      <c r="F12" s="683"/>
      <c r="G12" s="683"/>
      <c r="H12" s="683"/>
      <c r="I12" s="683"/>
      <c r="J12" s="683"/>
      <c r="K12" s="683"/>
      <c r="L12" s="683"/>
      <c r="M12" s="683"/>
      <c r="N12" s="683"/>
      <c r="O12" s="683"/>
      <c r="P12" s="683"/>
      <c r="Q12" s="684"/>
      <c r="R12" s="685">
        <v>122743</v>
      </c>
      <c r="S12" s="686"/>
      <c r="T12" s="686"/>
      <c r="U12" s="686"/>
      <c r="V12" s="686"/>
      <c r="W12" s="686"/>
      <c r="X12" s="686"/>
      <c r="Y12" s="687"/>
      <c r="Z12" s="688">
        <v>0</v>
      </c>
      <c r="AA12" s="688"/>
      <c r="AB12" s="688"/>
      <c r="AC12" s="688"/>
      <c r="AD12" s="689">
        <v>122743</v>
      </c>
      <c r="AE12" s="689"/>
      <c r="AF12" s="689"/>
      <c r="AG12" s="689"/>
      <c r="AH12" s="689"/>
      <c r="AI12" s="689"/>
      <c r="AJ12" s="689"/>
      <c r="AK12" s="689"/>
      <c r="AL12" s="690">
        <v>0</v>
      </c>
      <c r="AM12" s="691"/>
      <c r="AN12" s="691"/>
      <c r="AO12" s="692"/>
      <c r="AP12" s="682" t="s">
        <v>246</v>
      </c>
      <c r="AQ12" s="683"/>
      <c r="AR12" s="683"/>
      <c r="AS12" s="683"/>
      <c r="AT12" s="683"/>
      <c r="AU12" s="683"/>
      <c r="AV12" s="683"/>
      <c r="AW12" s="683"/>
      <c r="AX12" s="683"/>
      <c r="AY12" s="683"/>
      <c r="AZ12" s="683"/>
      <c r="BA12" s="683"/>
      <c r="BB12" s="683"/>
      <c r="BC12" s="683"/>
      <c r="BD12" s="683"/>
      <c r="BE12" s="683"/>
      <c r="BF12" s="684"/>
      <c r="BG12" s="685">
        <v>279856719</v>
      </c>
      <c r="BH12" s="686"/>
      <c r="BI12" s="686"/>
      <c r="BJ12" s="686"/>
      <c r="BK12" s="686"/>
      <c r="BL12" s="686"/>
      <c r="BM12" s="686"/>
      <c r="BN12" s="687"/>
      <c r="BO12" s="688">
        <v>33.200000000000003</v>
      </c>
      <c r="BP12" s="688"/>
      <c r="BQ12" s="688"/>
      <c r="BR12" s="688"/>
      <c r="BS12" s="694" t="s">
        <v>128</v>
      </c>
      <c r="BT12" s="686"/>
      <c r="BU12" s="686"/>
      <c r="BV12" s="686"/>
      <c r="BW12" s="686"/>
      <c r="BX12" s="686"/>
      <c r="BY12" s="686"/>
      <c r="BZ12" s="686"/>
      <c r="CA12" s="686"/>
      <c r="CB12" s="695"/>
      <c r="CD12" s="700" t="s">
        <v>247</v>
      </c>
      <c r="CE12" s="701"/>
      <c r="CF12" s="701"/>
      <c r="CG12" s="701"/>
      <c r="CH12" s="701"/>
      <c r="CI12" s="701"/>
      <c r="CJ12" s="701"/>
      <c r="CK12" s="701"/>
      <c r="CL12" s="701"/>
      <c r="CM12" s="701"/>
      <c r="CN12" s="701"/>
      <c r="CO12" s="701"/>
      <c r="CP12" s="701"/>
      <c r="CQ12" s="702"/>
      <c r="CR12" s="685">
        <v>232357676</v>
      </c>
      <c r="CS12" s="686"/>
      <c r="CT12" s="686"/>
      <c r="CU12" s="686"/>
      <c r="CV12" s="686"/>
      <c r="CW12" s="686"/>
      <c r="CX12" s="686"/>
      <c r="CY12" s="687"/>
      <c r="CZ12" s="688">
        <v>9.8000000000000007</v>
      </c>
      <c r="DA12" s="688"/>
      <c r="DB12" s="688"/>
      <c r="DC12" s="688"/>
      <c r="DD12" s="694">
        <v>8711802</v>
      </c>
      <c r="DE12" s="686"/>
      <c r="DF12" s="686"/>
      <c r="DG12" s="686"/>
      <c r="DH12" s="686"/>
      <c r="DI12" s="686"/>
      <c r="DJ12" s="686"/>
      <c r="DK12" s="686"/>
      <c r="DL12" s="686"/>
      <c r="DM12" s="686"/>
      <c r="DN12" s="686"/>
      <c r="DO12" s="686"/>
      <c r="DP12" s="687"/>
      <c r="DQ12" s="694">
        <v>25093173</v>
      </c>
      <c r="DR12" s="686"/>
      <c r="DS12" s="686"/>
      <c r="DT12" s="686"/>
      <c r="DU12" s="686"/>
      <c r="DV12" s="686"/>
      <c r="DW12" s="686"/>
      <c r="DX12" s="686"/>
      <c r="DY12" s="686"/>
      <c r="DZ12" s="686"/>
      <c r="EA12" s="686"/>
      <c r="EB12" s="686"/>
      <c r="EC12" s="695"/>
    </row>
    <row r="13" spans="2:143" ht="11.25" customHeight="1" x14ac:dyDescent="0.15">
      <c r="B13" s="682" t="s">
        <v>248</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128</v>
      </c>
      <c r="AE13" s="689"/>
      <c r="AF13" s="689"/>
      <c r="AG13" s="689"/>
      <c r="AH13" s="689"/>
      <c r="AI13" s="689"/>
      <c r="AJ13" s="689"/>
      <c r="AK13" s="689"/>
      <c r="AL13" s="690" t="s">
        <v>128</v>
      </c>
      <c r="AM13" s="691"/>
      <c r="AN13" s="691"/>
      <c r="AO13" s="692"/>
      <c r="AP13" s="682" t="s">
        <v>249</v>
      </c>
      <c r="AQ13" s="683"/>
      <c r="AR13" s="683"/>
      <c r="AS13" s="683"/>
      <c r="AT13" s="683"/>
      <c r="AU13" s="683"/>
      <c r="AV13" s="683"/>
      <c r="AW13" s="683"/>
      <c r="AX13" s="683"/>
      <c r="AY13" s="683"/>
      <c r="AZ13" s="683"/>
      <c r="BA13" s="683"/>
      <c r="BB13" s="683"/>
      <c r="BC13" s="683"/>
      <c r="BD13" s="683"/>
      <c r="BE13" s="683"/>
      <c r="BF13" s="684"/>
      <c r="BG13" s="685">
        <v>278932383</v>
      </c>
      <c r="BH13" s="686"/>
      <c r="BI13" s="686"/>
      <c r="BJ13" s="686"/>
      <c r="BK13" s="686"/>
      <c r="BL13" s="686"/>
      <c r="BM13" s="686"/>
      <c r="BN13" s="687"/>
      <c r="BO13" s="688">
        <v>33.1</v>
      </c>
      <c r="BP13" s="688"/>
      <c r="BQ13" s="688"/>
      <c r="BR13" s="688"/>
      <c r="BS13" s="694" t="s">
        <v>128</v>
      </c>
      <c r="BT13" s="686"/>
      <c r="BU13" s="686"/>
      <c r="BV13" s="686"/>
      <c r="BW13" s="686"/>
      <c r="BX13" s="686"/>
      <c r="BY13" s="686"/>
      <c r="BZ13" s="686"/>
      <c r="CA13" s="686"/>
      <c r="CB13" s="695"/>
      <c r="CD13" s="700" t="s">
        <v>250</v>
      </c>
      <c r="CE13" s="701"/>
      <c r="CF13" s="701"/>
      <c r="CG13" s="701"/>
      <c r="CH13" s="701"/>
      <c r="CI13" s="701"/>
      <c r="CJ13" s="701"/>
      <c r="CK13" s="701"/>
      <c r="CL13" s="701"/>
      <c r="CM13" s="701"/>
      <c r="CN13" s="701"/>
      <c r="CO13" s="701"/>
      <c r="CP13" s="701"/>
      <c r="CQ13" s="702"/>
      <c r="CR13" s="685">
        <v>252568063</v>
      </c>
      <c r="CS13" s="686"/>
      <c r="CT13" s="686"/>
      <c r="CU13" s="686"/>
      <c r="CV13" s="686"/>
      <c r="CW13" s="686"/>
      <c r="CX13" s="686"/>
      <c r="CY13" s="687"/>
      <c r="CZ13" s="688">
        <v>10.7</v>
      </c>
      <c r="DA13" s="688"/>
      <c r="DB13" s="688"/>
      <c r="DC13" s="688"/>
      <c r="DD13" s="694">
        <v>144839115</v>
      </c>
      <c r="DE13" s="686"/>
      <c r="DF13" s="686"/>
      <c r="DG13" s="686"/>
      <c r="DH13" s="686"/>
      <c r="DI13" s="686"/>
      <c r="DJ13" s="686"/>
      <c r="DK13" s="686"/>
      <c r="DL13" s="686"/>
      <c r="DM13" s="686"/>
      <c r="DN13" s="686"/>
      <c r="DO13" s="686"/>
      <c r="DP13" s="687"/>
      <c r="DQ13" s="694">
        <v>117465522</v>
      </c>
      <c r="DR13" s="686"/>
      <c r="DS13" s="686"/>
      <c r="DT13" s="686"/>
      <c r="DU13" s="686"/>
      <c r="DV13" s="686"/>
      <c r="DW13" s="686"/>
      <c r="DX13" s="686"/>
      <c r="DY13" s="686"/>
      <c r="DZ13" s="686"/>
      <c r="EA13" s="686"/>
      <c r="EB13" s="686"/>
      <c r="EC13" s="695"/>
    </row>
    <row r="14" spans="2:143" ht="11.25" customHeight="1" x14ac:dyDescent="0.15">
      <c r="B14" s="682" t="s">
        <v>251</v>
      </c>
      <c r="C14" s="683"/>
      <c r="D14" s="683"/>
      <c r="E14" s="683"/>
      <c r="F14" s="683"/>
      <c r="G14" s="683"/>
      <c r="H14" s="683"/>
      <c r="I14" s="683"/>
      <c r="J14" s="683"/>
      <c r="K14" s="683"/>
      <c r="L14" s="683"/>
      <c r="M14" s="683"/>
      <c r="N14" s="683"/>
      <c r="O14" s="683"/>
      <c r="P14" s="683"/>
      <c r="Q14" s="684"/>
      <c r="R14" s="685">
        <v>1910</v>
      </c>
      <c r="S14" s="686"/>
      <c r="T14" s="686"/>
      <c r="U14" s="686"/>
      <c r="V14" s="686"/>
      <c r="W14" s="686"/>
      <c r="X14" s="686"/>
      <c r="Y14" s="687"/>
      <c r="Z14" s="688">
        <v>0</v>
      </c>
      <c r="AA14" s="688"/>
      <c r="AB14" s="688"/>
      <c r="AC14" s="688"/>
      <c r="AD14" s="689">
        <v>1910</v>
      </c>
      <c r="AE14" s="689"/>
      <c r="AF14" s="689"/>
      <c r="AG14" s="689"/>
      <c r="AH14" s="689"/>
      <c r="AI14" s="689"/>
      <c r="AJ14" s="689"/>
      <c r="AK14" s="689"/>
      <c r="AL14" s="690">
        <v>0</v>
      </c>
      <c r="AM14" s="691"/>
      <c r="AN14" s="691"/>
      <c r="AO14" s="692"/>
      <c r="AP14" s="682" t="s">
        <v>252</v>
      </c>
      <c r="AQ14" s="683"/>
      <c r="AR14" s="683"/>
      <c r="AS14" s="683"/>
      <c r="AT14" s="683"/>
      <c r="AU14" s="683"/>
      <c r="AV14" s="683"/>
      <c r="AW14" s="683"/>
      <c r="AX14" s="683"/>
      <c r="AY14" s="683"/>
      <c r="AZ14" s="683"/>
      <c r="BA14" s="683"/>
      <c r="BB14" s="683"/>
      <c r="BC14" s="683"/>
      <c r="BD14" s="683"/>
      <c r="BE14" s="683"/>
      <c r="BF14" s="684"/>
      <c r="BG14" s="685">
        <v>3123459</v>
      </c>
      <c r="BH14" s="686"/>
      <c r="BI14" s="686"/>
      <c r="BJ14" s="686"/>
      <c r="BK14" s="686"/>
      <c r="BL14" s="686"/>
      <c r="BM14" s="686"/>
      <c r="BN14" s="687"/>
      <c r="BO14" s="688">
        <v>0.4</v>
      </c>
      <c r="BP14" s="688"/>
      <c r="BQ14" s="688"/>
      <c r="BR14" s="688"/>
      <c r="BS14" s="694" t="s">
        <v>128</v>
      </c>
      <c r="BT14" s="686"/>
      <c r="BU14" s="686"/>
      <c r="BV14" s="686"/>
      <c r="BW14" s="686"/>
      <c r="BX14" s="686"/>
      <c r="BY14" s="686"/>
      <c r="BZ14" s="686"/>
      <c r="CA14" s="686"/>
      <c r="CB14" s="695"/>
      <c r="CD14" s="700" t="s">
        <v>253</v>
      </c>
      <c r="CE14" s="701"/>
      <c r="CF14" s="701"/>
      <c r="CG14" s="701"/>
      <c r="CH14" s="701"/>
      <c r="CI14" s="701"/>
      <c r="CJ14" s="701"/>
      <c r="CK14" s="701"/>
      <c r="CL14" s="701"/>
      <c r="CM14" s="701"/>
      <c r="CN14" s="701"/>
      <c r="CO14" s="701"/>
      <c r="CP14" s="701"/>
      <c r="CQ14" s="702"/>
      <c r="CR14" s="685">
        <v>42586908</v>
      </c>
      <c r="CS14" s="686"/>
      <c r="CT14" s="686"/>
      <c r="CU14" s="686"/>
      <c r="CV14" s="686"/>
      <c r="CW14" s="686"/>
      <c r="CX14" s="686"/>
      <c r="CY14" s="687"/>
      <c r="CZ14" s="688">
        <v>1.8</v>
      </c>
      <c r="DA14" s="688"/>
      <c r="DB14" s="688"/>
      <c r="DC14" s="688"/>
      <c r="DD14" s="694">
        <v>4553011</v>
      </c>
      <c r="DE14" s="686"/>
      <c r="DF14" s="686"/>
      <c r="DG14" s="686"/>
      <c r="DH14" s="686"/>
      <c r="DI14" s="686"/>
      <c r="DJ14" s="686"/>
      <c r="DK14" s="686"/>
      <c r="DL14" s="686"/>
      <c r="DM14" s="686"/>
      <c r="DN14" s="686"/>
      <c r="DO14" s="686"/>
      <c r="DP14" s="687"/>
      <c r="DQ14" s="694">
        <v>38318557</v>
      </c>
      <c r="DR14" s="686"/>
      <c r="DS14" s="686"/>
      <c r="DT14" s="686"/>
      <c r="DU14" s="686"/>
      <c r="DV14" s="686"/>
      <c r="DW14" s="686"/>
      <c r="DX14" s="686"/>
      <c r="DY14" s="686"/>
      <c r="DZ14" s="686"/>
      <c r="EA14" s="686"/>
      <c r="EB14" s="686"/>
      <c r="EC14" s="695"/>
    </row>
    <row r="15" spans="2:143" ht="11.25" customHeight="1" x14ac:dyDescent="0.15">
      <c r="B15" s="682" t="s">
        <v>254</v>
      </c>
      <c r="C15" s="683"/>
      <c r="D15" s="683"/>
      <c r="E15" s="683"/>
      <c r="F15" s="683"/>
      <c r="G15" s="683"/>
      <c r="H15" s="683"/>
      <c r="I15" s="683"/>
      <c r="J15" s="683"/>
      <c r="K15" s="683"/>
      <c r="L15" s="683"/>
      <c r="M15" s="683"/>
      <c r="N15" s="683"/>
      <c r="O15" s="683"/>
      <c r="P15" s="683"/>
      <c r="Q15" s="684"/>
      <c r="R15" s="685">
        <v>11488023</v>
      </c>
      <c r="S15" s="686"/>
      <c r="T15" s="686"/>
      <c r="U15" s="686"/>
      <c r="V15" s="686"/>
      <c r="W15" s="686"/>
      <c r="X15" s="686"/>
      <c r="Y15" s="687"/>
      <c r="Z15" s="688">
        <v>0.5</v>
      </c>
      <c r="AA15" s="688"/>
      <c r="AB15" s="688"/>
      <c r="AC15" s="688"/>
      <c r="AD15" s="689">
        <v>11488023</v>
      </c>
      <c r="AE15" s="689"/>
      <c r="AF15" s="689"/>
      <c r="AG15" s="689"/>
      <c r="AH15" s="689"/>
      <c r="AI15" s="689"/>
      <c r="AJ15" s="689"/>
      <c r="AK15" s="689"/>
      <c r="AL15" s="690">
        <v>1.2</v>
      </c>
      <c r="AM15" s="691"/>
      <c r="AN15" s="691"/>
      <c r="AO15" s="692"/>
      <c r="AP15" s="682" t="s">
        <v>255</v>
      </c>
      <c r="AQ15" s="683"/>
      <c r="AR15" s="683"/>
      <c r="AS15" s="683"/>
      <c r="AT15" s="683"/>
      <c r="AU15" s="683"/>
      <c r="AV15" s="683"/>
      <c r="AW15" s="683"/>
      <c r="AX15" s="683"/>
      <c r="AY15" s="683"/>
      <c r="AZ15" s="683"/>
      <c r="BA15" s="683"/>
      <c r="BB15" s="683"/>
      <c r="BC15" s="683"/>
      <c r="BD15" s="683"/>
      <c r="BE15" s="683"/>
      <c r="BF15" s="684"/>
      <c r="BG15" s="685">
        <v>20666564</v>
      </c>
      <c r="BH15" s="686"/>
      <c r="BI15" s="686"/>
      <c r="BJ15" s="686"/>
      <c r="BK15" s="686"/>
      <c r="BL15" s="686"/>
      <c r="BM15" s="686"/>
      <c r="BN15" s="687"/>
      <c r="BO15" s="688">
        <v>2.4</v>
      </c>
      <c r="BP15" s="688"/>
      <c r="BQ15" s="688"/>
      <c r="BR15" s="688"/>
      <c r="BS15" s="694" t="s">
        <v>128</v>
      </c>
      <c r="BT15" s="686"/>
      <c r="BU15" s="686"/>
      <c r="BV15" s="686"/>
      <c r="BW15" s="686"/>
      <c r="BX15" s="686"/>
      <c r="BY15" s="686"/>
      <c r="BZ15" s="686"/>
      <c r="CA15" s="686"/>
      <c r="CB15" s="695"/>
      <c r="CD15" s="700" t="s">
        <v>256</v>
      </c>
      <c r="CE15" s="701"/>
      <c r="CF15" s="701"/>
      <c r="CG15" s="701"/>
      <c r="CH15" s="701"/>
      <c r="CI15" s="701"/>
      <c r="CJ15" s="701"/>
      <c r="CK15" s="701"/>
      <c r="CL15" s="701"/>
      <c r="CM15" s="701"/>
      <c r="CN15" s="701"/>
      <c r="CO15" s="701"/>
      <c r="CP15" s="701"/>
      <c r="CQ15" s="702"/>
      <c r="CR15" s="685">
        <v>332419984</v>
      </c>
      <c r="CS15" s="686"/>
      <c r="CT15" s="686"/>
      <c r="CU15" s="686"/>
      <c r="CV15" s="686"/>
      <c r="CW15" s="686"/>
      <c r="CX15" s="686"/>
      <c r="CY15" s="687"/>
      <c r="CZ15" s="688">
        <v>14</v>
      </c>
      <c r="DA15" s="688"/>
      <c r="DB15" s="688"/>
      <c r="DC15" s="688"/>
      <c r="DD15" s="694">
        <v>37927089</v>
      </c>
      <c r="DE15" s="686"/>
      <c r="DF15" s="686"/>
      <c r="DG15" s="686"/>
      <c r="DH15" s="686"/>
      <c r="DI15" s="686"/>
      <c r="DJ15" s="686"/>
      <c r="DK15" s="686"/>
      <c r="DL15" s="686"/>
      <c r="DM15" s="686"/>
      <c r="DN15" s="686"/>
      <c r="DO15" s="686"/>
      <c r="DP15" s="687"/>
      <c r="DQ15" s="694">
        <v>229998437</v>
      </c>
      <c r="DR15" s="686"/>
      <c r="DS15" s="686"/>
      <c r="DT15" s="686"/>
      <c r="DU15" s="686"/>
      <c r="DV15" s="686"/>
      <c r="DW15" s="686"/>
      <c r="DX15" s="686"/>
      <c r="DY15" s="686"/>
      <c r="DZ15" s="686"/>
      <c r="EA15" s="686"/>
      <c r="EB15" s="686"/>
      <c r="EC15" s="695"/>
    </row>
    <row r="16" spans="2:143" ht="11.25" customHeight="1" x14ac:dyDescent="0.15">
      <c r="B16" s="682" t="s">
        <v>257</v>
      </c>
      <c r="C16" s="683"/>
      <c r="D16" s="683"/>
      <c r="E16" s="683"/>
      <c r="F16" s="683"/>
      <c r="G16" s="683"/>
      <c r="H16" s="683"/>
      <c r="I16" s="683"/>
      <c r="J16" s="683"/>
      <c r="K16" s="683"/>
      <c r="L16" s="683"/>
      <c r="M16" s="683"/>
      <c r="N16" s="683"/>
      <c r="O16" s="683"/>
      <c r="P16" s="683"/>
      <c r="Q16" s="684"/>
      <c r="R16" s="685">
        <v>1796179</v>
      </c>
      <c r="S16" s="686"/>
      <c r="T16" s="686"/>
      <c r="U16" s="686"/>
      <c r="V16" s="686"/>
      <c r="W16" s="686"/>
      <c r="X16" s="686"/>
      <c r="Y16" s="687"/>
      <c r="Z16" s="688">
        <v>0.1</v>
      </c>
      <c r="AA16" s="688"/>
      <c r="AB16" s="688"/>
      <c r="AC16" s="688"/>
      <c r="AD16" s="689">
        <v>1796179</v>
      </c>
      <c r="AE16" s="689"/>
      <c r="AF16" s="689"/>
      <c r="AG16" s="689"/>
      <c r="AH16" s="689"/>
      <c r="AI16" s="689"/>
      <c r="AJ16" s="689"/>
      <c r="AK16" s="689"/>
      <c r="AL16" s="690">
        <v>0.2</v>
      </c>
      <c r="AM16" s="691"/>
      <c r="AN16" s="691"/>
      <c r="AO16" s="692"/>
      <c r="AP16" s="682" t="s">
        <v>258</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259</v>
      </c>
      <c r="CE16" s="701"/>
      <c r="CF16" s="701"/>
      <c r="CG16" s="701"/>
      <c r="CH16" s="701"/>
      <c r="CI16" s="701"/>
      <c r="CJ16" s="701"/>
      <c r="CK16" s="701"/>
      <c r="CL16" s="701"/>
      <c r="CM16" s="701"/>
      <c r="CN16" s="701"/>
      <c r="CO16" s="701"/>
      <c r="CP16" s="701"/>
      <c r="CQ16" s="702"/>
      <c r="CR16" s="685">
        <v>1380274</v>
      </c>
      <c r="CS16" s="686"/>
      <c r="CT16" s="686"/>
      <c r="CU16" s="686"/>
      <c r="CV16" s="686"/>
      <c r="CW16" s="686"/>
      <c r="CX16" s="686"/>
      <c r="CY16" s="687"/>
      <c r="CZ16" s="688">
        <v>0.1</v>
      </c>
      <c r="DA16" s="688"/>
      <c r="DB16" s="688"/>
      <c r="DC16" s="688"/>
      <c r="DD16" s="694" t="s">
        <v>128</v>
      </c>
      <c r="DE16" s="686"/>
      <c r="DF16" s="686"/>
      <c r="DG16" s="686"/>
      <c r="DH16" s="686"/>
      <c r="DI16" s="686"/>
      <c r="DJ16" s="686"/>
      <c r="DK16" s="686"/>
      <c r="DL16" s="686"/>
      <c r="DM16" s="686"/>
      <c r="DN16" s="686"/>
      <c r="DO16" s="686"/>
      <c r="DP16" s="687"/>
      <c r="DQ16" s="694">
        <v>274</v>
      </c>
      <c r="DR16" s="686"/>
      <c r="DS16" s="686"/>
      <c r="DT16" s="686"/>
      <c r="DU16" s="686"/>
      <c r="DV16" s="686"/>
      <c r="DW16" s="686"/>
      <c r="DX16" s="686"/>
      <c r="DY16" s="686"/>
      <c r="DZ16" s="686"/>
      <c r="EA16" s="686"/>
      <c r="EB16" s="686"/>
      <c r="EC16" s="695"/>
    </row>
    <row r="17" spans="2:133" ht="11.25" customHeight="1" x14ac:dyDescent="0.15">
      <c r="B17" s="682" t="s">
        <v>260</v>
      </c>
      <c r="C17" s="683"/>
      <c r="D17" s="683"/>
      <c r="E17" s="683"/>
      <c r="F17" s="683"/>
      <c r="G17" s="683"/>
      <c r="H17" s="683"/>
      <c r="I17" s="683"/>
      <c r="J17" s="683"/>
      <c r="K17" s="683"/>
      <c r="L17" s="683"/>
      <c r="M17" s="683"/>
      <c r="N17" s="683"/>
      <c r="O17" s="683"/>
      <c r="P17" s="683"/>
      <c r="Q17" s="684"/>
      <c r="R17" s="685">
        <v>5015470</v>
      </c>
      <c r="S17" s="686"/>
      <c r="T17" s="686"/>
      <c r="U17" s="686"/>
      <c r="V17" s="686"/>
      <c r="W17" s="686"/>
      <c r="X17" s="686"/>
      <c r="Y17" s="687"/>
      <c r="Z17" s="688">
        <v>0.2</v>
      </c>
      <c r="AA17" s="688"/>
      <c r="AB17" s="688"/>
      <c r="AC17" s="688"/>
      <c r="AD17" s="689">
        <v>5015470</v>
      </c>
      <c r="AE17" s="689"/>
      <c r="AF17" s="689"/>
      <c r="AG17" s="689"/>
      <c r="AH17" s="689"/>
      <c r="AI17" s="689"/>
      <c r="AJ17" s="689"/>
      <c r="AK17" s="689"/>
      <c r="AL17" s="690">
        <v>0.5</v>
      </c>
      <c r="AM17" s="691"/>
      <c r="AN17" s="691"/>
      <c r="AO17" s="692"/>
      <c r="AP17" s="682" t="s">
        <v>261</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262</v>
      </c>
      <c r="CE17" s="701"/>
      <c r="CF17" s="701"/>
      <c r="CG17" s="701"/>
      <c r="CH17" s="701"/>
      <c r="CI17" s="701"/>
      <c r="CJ17" s="701"/>
      <c r="CK17" s="701"/>
      <c r="CL17" s="701"/>
      <c r="CM17" s="701"/>
      <c r="CN17" s="701"/>
      <c r="CO17" s="701"/>
      <c r="CP17" s="701"/>
      <c r="CQ17" s="702"/>
      <c r="CR17" s="685">
        <v>200036756</v>
      </c>
      <c r="CS17" s="686"/>
      <c r="CT17" s="686"/>
      <c r="CU17" s="686"/>
      <c r="CV17" s="686"/>
      <c r="CW17" s="686"/>
      <c r="CX17" s="686"/>
      <c r="CY17" s="687"/>
      <c r="CZ17" s="688">
        <v>8.4</v>
      </c>
      <c r="DA17" s="688"/>
      <c r="DB17" s="688"/>
      <c r="DC17" s="688"/>
      <c r="DD17" s="694" t="s">
        <v>128</v>
      </c>
      <c r="DE17" s="686"/>
      <c r="DF17" s="686"/>
      <c r="DG17" s="686"/>
      <c r="DH17" s="686"/>
      <c r="DI17" s="686"/>
      <c r="DJ17" s="686"/>
      <c r="DK17" s="686"/>
      <c r="DL17" s="686"/>
      <c r="DM17" s="686"/>
      <c r="DN17" s="686"/>
      <c r="DO17" s="686"/>
      <c r="DP17" s="687"/>
      <c r="DQ17" s="694">
        <v>186423786</v>
      </c>
      <c r="DR17" s="686"/>
      <c r="DS17" s="686"/>
      <c r="DT17" s="686"/>
      <c r="DU17" s="686"/>
      <c r="DV17" s="686"/>
      <c r="DW17" s="686"/>
      <c r="DX17" s="686"/>
      <c r="DY17" s="686"/>
      <c r="DZ17" s="686"/>
      <c r="EA17" s="686"/>
      <c r="EB17" s="686"/>
      <c r="EC17" s="695"/>
    </row>
    <row r="18" spans="2:133" ht="11.25" customHeight="1" x14ac:dyDescent="0.15">
      <c r="B18" s="682" t="s">
        <v>263</v>
      </c>
      <c r="C18" s="683"/>
      <c r="D18" s="683"/>
      <c r="E18" s="683"/>
      <c r="F18" s="683"/>
      <c r="G18" s="683"/>
      <c r="H18" s="683"/>
      <c r="I18" s="683"/>
      <c r="J18" s="683"/>
      <c r="K18" s="683"/>
      <c r="L18" s="683"/>
      <c r="M18" s="683"/>
      <c r="N18" s="683"/>
      <c r="O18" s="683"/>
      <c r="P18" s="683"/>
      <c r="Q18" s="684"/>
      <c r="R18" s="685">
        <v>5342296</v>
      </c>
      <c r="S18" s="686"/>
      <c r="T18" s="686"/>
      <c r="U18" s="686"/>
      <c r="V18" s="686"/>
      <c r="W18" s="686"/>
      <c r="X18" s="686"/>
      <c r="Y18" s="687"/>
      <c r="Z18" s="688">
        <v>0.2</v>
      </c>
      <c r="AA18" s="688"/>
      <c r="AB18" s="688"/>
      <c r="AC18" s="688"/>
      <c r="AD18" s="689">
        <v>5342296</v>
      </c>
      <c r="AE18" s="689"/>
      <c r="AF18" s="689"/>
      <c r="AG18" s="689"/>
      <c r="AH18" s="689"/>
      <c r="AI18" s="689"/>
      <c r="AJ18" s="689"/>
      <c r="AK18" s="689"/>
      <c r="AL18" s="690">
        <v>0.6</v>
      </c>
      <c r="AM18" s="691"/>
      <c r="AN18" s="691"/>
      <c r="AO18" s="692"/>
      <c r="AP18" s="682" t="s">
        <v>264</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128</v>
      </c>
      <c r="BP18" s="688"/>
      <c r="BQ18" s="688"/>
      <c r="BR18" s="688"/>
      <c r="BS18" s="694" t="s">
        <v>128</v>
      </c>
      <c r="BT18" s="686"/>
      <c r="BU18" s="686"/>
      <c r="BV18" s="686"/>
      <c r="BW18" s="686"/>
      <c r="BX18" s="686"/>
      <c r="BY18" s="686"/>
      <c r="BZ18" s="686"/>
      <c r="CA18" s="686"/>
      <c r="CB18" s="695"/>
      <c r="CD18" s="700" t="s">
        <v>265</v>
      </c>
      <c r="CE18" s="701"/>
      <c r="CF18" s="701"/>
      <c r="CG18" s="701"/>
      <c r="CH18" s="701"/>
      <c r="CI18" s="701"/>
      <c r="CJ18" s="701"/>
      <c r="CK18" s="701"/>
      <c r="CL18" s="701"/>
      <c r="CM18" s="701"/>
      <c r="CN18" s="701"/>
      <c r="CO18" s="701"/>
      <c r="CP18" s="701"/>
      <c r="CQ18" s="702"/>
      <c r="CR18" s="685">
        <v>14650943</v>
      </c>
      <c r="CS18" s="686"/>
      <c r="CT18" s="686"/>
      <c r="CU18" s="686"/>
      <c r="CV18" s="686"/>
      <c r="CW18" s="686"/>
      <c r="CX18" s="686"/>
      <c r="CY18" s="687"/>
      <c r="CZ18" s="688">
        <v>0.6</v>
      </c>
      <c r="DA18" s="688"/>
      <c r="DB18" s="688"/>
      <c r="DC18" s="688"/>
      <c r="DD18" s="694" t="s">
        <v>128</v>
      </c>
      <c r="DE18" s="686"/>
      <c r="DF18" s="686"/>
      <c r="DG18" s="686"/>
      <c r="DH18" s="686"/>
      <c r="DI18" s="686"/>
      <c r="DJ18" s="686"/>
      <c r="DK18" s="686"/>
      <c r="DL18" s="686"/>
      <c r="DM18" s="686"/>
      <c r="DN18" s="686"/>
      <c r="DO18" s="686"/>
      <c r="DP18" s="687"/>
      <c r="DQ18" s="694">
        <v>10060066</v>
      </c>
      <c r="DR18" s="686"/>
      <c r="DS18" s="686"/>
      <c r="DT18" s="686"/>
      <c r="DU18" s="686"/>
      <c r="DV18" s="686"/>
      <c r="DW18" s="686"/>
      <c r="DX18" s="686"/>
      <c r="DY18" s="686"/>
      <c r="DZ18" s="686"/>
      <c r="EA18" s="686"/>
      <c r="EB18" s="686"/>
      <c r="EC18" s="695"/>
    </row>
    <row r="19" spans="2:133" ht="11.25" customHeight="1" x14ac:dyDescent="0.15">
      <c r="B19" s="682" t="s">
        <v>266</v>
      </c>
      <c r="C19" s="683"/>
      <c r="D19" s="683"/>
      <c r="E19" s="683"/>
      <c r="F19" s="683"/>
      <c r="G19" s="683"/>
      <c r="H19" s="683"/>
      <c r="I19" s="683"/>
      <c r="J19" s="683"/>
      <c r="K19" s="683"/>
      <c r="L19" s="683"/>
      <c r="M19" s="683"/>
      <c r="N19" s="683"/>
      <c r="O19" s="683"/>
      <c r="P19" s="683"/>
      <c r="Q19" s="684"/>
      <c r="R19" s="685">
        <v>4413184</v>
      </c>
      <c r="S19" s="686"/>
      <c r="T19" s="686"/>
      <c r="U19" s="686"/>
      <c r="V19" s="686"/>
      <c r="W19" s="686"/>
      <c r="X19" s="686"/>
      <c r="Y19" s="687"/>
      <c r="Z19" s="688">
        <v>0.2</v>
      </c>
      <c r="AA19" s="688"/>
      <c r="AB19" s="688"/>
      <c r="AC19" s="688"/>
      <c r="AD19" s="689">
        <v>4413184</v>
      </c>
      <c r="AE19" s="689"/>
      <c r="AF19" s="689"/>
      <c r="AG19" s="689"/>
      <c r="AH19" s="689"/>
      <c r="AI19" s="689"/>
      <c r="AJ19" s="689"/>
      <c r="AK19" s="689"/>
      <c r="AL19" s="690">
        <v>0.5</v>
      </c>
      <c r="AM19" s="691"/>
      <c r="AN19" s="691"/>
      <c r="AO19" s="692"/>
      <c r="AP19" s="682" t="s">
        <v>267</v>
      </c>
      <c r="AQ19" s="683"/>
      <c r="AR19" s="683"/>
      <c r="AS19" s="683"/>
      <c r="AT19" s="683"/>
      <c r="AU19" s="683"/>
      <c r="AV19" s="683"/>
      <c r="AW19" s="683"/>
      <c r="AX19" s="683"/>
      <c r="AY19" s="683"/>
      <c r="AZ19" s="683"/>
      <c r="BA19" s="683"/>
      <c r="BB19" s="683"/>
      <c r="BC19" s="683"/>
      <c r="BD19" s="683"/>
      <c r="BE19" s="683"/>
      <c r="BF19" s="684"/>
      <c r="BG19" s="685">
        <v>78403094</v>
      </c>
      <c r="BH19" s="686"/>
      <c r="BI19" s="686"/>
      <c r="BJ19" s="686"/>
      <c r="BK19" s="686"/>
      <c r="BL19" s="686"/>
      <c r="BM19" s="686"/>
      <c r="BN19" s="687"/>
      <c r="BO19" s="688">
        <v>9.3000000000000007</v>
      </c>
      <c r="BP19" s="688"/>
      <c r="BQ19" s="688"/>
      <c r="BR19" s="688"/>
      <c r="BS19" s="694" t="s">
        <v>128</v>
      </c>
      <c r="BT19" s="686"/>
      <c r="BU19" s="686"/>
      <c r="BV19" s="686"/>
      <c r="BW19" s="686"/>
      <c r="BX19" s="686"/>
      <c r="BY19" s="686"/>
      <c r="BZ19" s="686"/>
      <c r="CA19" s="686"/>
      <c r="CB19" s="695"/>
      <c r="CD19" s="700" t="s">
        <v>268</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269</v>
      </c>
      <c r="C20" s="683"/>
      <c r="D20" s="683"/>
      <c r="E20" s="683"/>
      <c r="F20" s="683"/>
      <c r="G20" s="683"/>
      <c r="H20" s="683"/>
      <c r="I20" s="683"/>
      <c r="J20" s="683"/>
      <c r="K20" s="683"/>
      <c r="L20" s="683"/>
      <c r="M20" s="683"/>
      <c r="N20" s="683"/>
      <c r="O20" s="683"/>
      <c r="P20" s="683"/>
      <c r="Q20" s="684"/>
      <c r="R20" s="685">
        <v>859775</v>
      </c>
      <c r="S20" s="686"/>
      <c r="T20" s="686"/>
      <c r="U20" s="686"/>
      <c r="V20" s="686"/>
      <c r="W20" s="686"/>
      <c r="X20" s="686"/>
      <c r="Y20" s="687"/>
      <c r="Z20" s="688">
        <v>0</v>
      </c>
      <c r="AA20" s="688"/>
      <c r="AB20" s="688"/>
      <c r="AC20" s="688"/>
      <c r="AD20" s="689">
        <v>859775</v>
      </c>
      <c r="AE20" s="689"/>
      <c r="AF20" s="689"/>
      <c r="AG20" s="689"/>
      <c r="AH20" s="689"/>
      <c r="AI20" s="689"/>
      <c r="AJ20" s="689"/>
      <c r="AK20" s="689"/>
      <c r="AL20" s="690">
        <v>0.1</v>
      </c>
      <c r="AM20" s="691"/>
      <c r="AN20" s="691"/>
      <c r="AO20" s="692"/>
      <c r="AP20" s="682" t="s">
        <v>270</v>
      </c>
      <c r="AQ20" s="683"/>
      <c r="AR20" s="683"/>
      <c r="AS20" s="683"/>
      <c r="AT20" s="683"/>
      <c r="AU20" s="683"/>
      <c r="AV20" s="683"/>
      <c r="AW20" s="683"/>
      <c r="AX20" s="683"/>
      <c r="AY20" s="683"/>
      <c r="AZ20" s="683"/>
      <c r="BA20" s="683"/>
      <c r="BB20" s="683"/>
      <c r="BC20" s="683"/>
      <c r="BD20" s="683"/>
      <c r="BE20" s="683"/>
      <c r="BF20" s="684"/>
      <c r="BG20" s="685">
        <v>78403094</v>
      </c>
      <c r="BH20" s="686"/>
      <c r="BI20" s="686"/>
      <c r="BJ20" s="686"/>
      <c r="BK20" s="686"/>
      <c r="BL20" s="686"/>
      <c r="BM20" s="686"/>
      <c r="BN20" s="687"/>
      <c r="BO20" s="688">
        <v>9.3000000000000007</v>
      </c>
      <c r="BP20" s="688"/>
      <c r="BQ20" s="688"/>
      <c r="BR20" s="688"/>
      <c r="BS20" s="694" t="s">
        <v>128</v>
      </c>
      <c r="BT20" s="686"/>
      <c r="BU20" s="686"/>
      <c r="BV20" s="686"/>
      <c r="BW20" s="686"/>
      <c r="BX20" s="686"/>
      <c r="BY20" s="686"/>
      <c r="BZ20" s="686"/>
      <c r="CA20" s="686"/>
      <c r="CB20" s="695"/>
      <c r="CD20" s="700" t="s">
        <v>271</v>
      </c>
      <c r="CE20" s="701"/>
      <c r="CF20" s="701"/>
      <c r="CG20" s="701"/>
      <c r="CH20" s="701"/>
      <c r="CI20" s="701"/>
      <c r="CJ20" s="701"/>
      <c r="CK20" s="701"/>
      <c r="CL20" s="701"/>
      <c r="CM20" s="701"/>
      <c r="CN20" s="701"/>
      <c r="CO20" s="701"/>
      <c r="CP20" s="701"/>
      <c r="CQ20" s="702"/>
      <c r="CR20" s="685">
        <v>2369287047</v>
      </c>
      <c r="CS20" s="686"/>
      <c r="CT20" s="686"/>
      <c r="CU20" s="686"/>
      <c r="CV20" s="686"/>
      <c r="CW20" s="686"/>
      <c r="CX20" s="686"/>
      <c r="CY20" s="687"/>
      <c r="CZ20" s="688">
        <v>100</v>
      </c>
      <c r="DA20" s="688"/>
      <c r="DB20" s="688"/>
      <c r="DC20" s="688"/>
      <c r="DD20" s="694">
        <v>228994699</v>
      </c>
      <c r="DE20" s="686"/>
      <c r="DF20" s="686"/>
      <c r="DG20" s="686"/>
      <c r="DH20" s="686"/>
      <c r="DI20" s="686"/>
      <c r="DJ20" s="686"/>
      <c r="DK20" s="686"/>
      <c r="DL20" s="686"/>
      <c r="DM20" s="686"/>
      <c r="DN20" s="686"/>
      <c r="DO20" s="686"/>
      <c r="DP20" s="687"/>
      <c r="DQ20" s="694">
        <v>1127477243</v>
      </c>
      <c r="DR20" s="686"/>
      <c r="DS20" s="686"/>
      <c r="DT20" s="686"/>
      <c r="DU20" s="686"/>
      <c r="DV20" s="686"/>
      <c r="DW20" s="686"/>
      <c r="DX20" s="686"/>
      <c r="DY20" s="686"/>
      <c r="DZ20" s="686"/>
      <c r="EA20" s="686"/>
      <c r="EB20" s="686"/>
      <c r="EC20" s="695"/>
    </row>
    <row r="21" spans="2:133" ht="11.25" customHeight="1" x14ac:dyDescent="0.15">
      <c r="B21" s="682" t="s">
        <v>272</v>
      </c>
      <c r="C21" s="683"/>
      <c r="D21" s="683"/>
      <c r="E21" s="683"/>
      <c r="F21" s="683"/>
      <c r="G21" s="683"/>
      <c r="H21" s="683"/>
      <c r="I21" s="683"/>
      <c r="J21" s="683"/>
      <c r="K21" s="683"/>
      <c r="L21" s="683"/>
      <c r="M21" s="683"/>
      <c r="N21" s="683"/>
      <c r="O21" s="683"/>
      <c r="P21" s="683"/>
      <c r="Q21" s="684"/>
      <c r="R21" s="685">
        <v>69337</v>
      </c>
      <c r="S21" s="686"/>
      <c r="T21" s="686"/>
      <c r="U21" s="686"/>
      <c r="V21" s="686"/>
      <c r="W21" s="686"/>
      <c r="X21" s="686"/>
      <c r="Y21" s="687"/>
      <c r="Z21" s="688">
        <v>0</v>
      </c>
      <c r="AA21" s="688"/>
      <c r="AB21" s="688"/>
      <c r="AC21" s="688"/>
      <c r="AD21" s="689">
        <v>69337</v>
      </c>
      <c r="AE21" s="689"/>
      <c r="AF21" s="689"/>
      <c r="AG21" s="689"/>
      <c r="AH21" s="689"/>
      <c r="AI21" s="689"/>
      <c r="AJ21" s="689"/>
      <c r="AK21" s="689"/>
      <c r="AL21" s="690">
        <v>0</v>
      </c>
      <c r="AM21" s="691"/>
      <c r="AN21" s="691"/>
      <c r="AO21" s="692"/>
      <c r="AP21" s="704" t="s">
        <v>273</v>
      </c>
      <c r="AQ21" s="705"/>
      <c r="AR21" s="705"/>
      <c r="AS21" s="705"/>
      <c r="AT21" s="705"/>
      <c r="AU21" s="705"/>
      <c r="AV21" s="705"/>
      <c r="AW21" s="705"/>
      <c r="AX21" s="705"/>
      <c r="AY21" s="705"/>
      <c r="AZ21" s="705"/>
      <c r="BA21" s="705"/>
      <c r="BB21" s="705"/>
      <c r="BC21" s="705"/>
      <c r="BD21" s="705"/>
      <c r="BE21" s="705"/>
      <c r="BF21" s="706"/>
      <c r="BG21" s="685">
        <v>37224</v>
      </c>
      <c r="BH21" s="686"/>
      <c r="BI21" s="686"/>
      <c r="BJ21" s="686"/>
      <c r="BK21" s="686"/>
      <c r="BL21" s="686"/>
      <c r="BM21" s="686"/>
      <c r="BN21" s="687"/>
      <c r="BO21" s="688">
        <v>0</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274</v>
      </c>
      <c r="C22" s="683"/>
      <c r="D22" s="683"/>
      <c r="E22" s="683"/>
      <c r="F22" s="683"/>
      <c r="G22" s="683"/>
      <c r="H22" s="683"/>
      <c r="I22" s="683"/>
      <c r="J22" s="683"/>
      <c r="K22" s="683"/>
      <c r="L22" s="683"/>
      <c r="M22" s="683"/>
      <c r="N22" s="683"/>
      <c r="O22" s="683"/>
      <c r="P22" s="683"/>
      <c r="Q22" s="684"/>
      <c r="R22" s="685">
        <v>23211219</v>
      </c>
      <c r="S22" s="686"/>
      <c r="T22" s="686"/>
      <c r="U22" s="686"/>
      <c r="V22" s="686"/>
      <c r="W22" s="686"/>
      <c r="X22" s="686"/>
      <c r="Y22" s="687"/>
      <c r="Z22" s="688">
        <v>1</v>
      </c>
      <c r="AA22" s="688"/>
      <c r="AB22" s="688"/>
      <c r="AC22" s="688"/>
      <c r="AD22" s="689">
        <v>22088502</v>
      </c>
      <c r="AE22" s="689"/>
      <c r="AF22" s="689"/>
      <c r="AG22" s="689"/>
      <c r="AH22" s="689"/>
      <c r="AI22" s="689"/>
      <c r="AJ22" s="689"/>
      <c r="AK22" s="689"/>
      <c r="AL22" s="690">
        <v>2.4</v>
      </c>
      <c r="AM22" s="691"/>
      <c r="AN22" s="691"/>
      <c r="AO22" s="692"/>
      <c r="AP22" s="704" t="s">
        <v>275</v>
      </c>
      <c r="AQ22" s="705"/>
      <c r="AR22" s="705"/>
      <c r="AS22" s="705"/>
      <c r="AT22" s="705"/>
      <c r="AU22" s="705"/>
      <c r="AV22" s="705"/>
      <c r="AW22" s="705"/>
      <c r="AX22" s="705"/>
      <c r="AY22" s="705"/>
      <c r="AZ22" s="705"/>
      <c r="BA22" s="705"/>
      <c r="BB22" s="705"/>
      <c r="BC22" s="705"/>
      <c r="BD22" s="705"/>
      <c r="BE22" s="705"/>
      <c r="BF22" s="706"/>
      <c r="BG22" s="685">
        <v>18262608</v>
      </c>
      <c r="BH22" s="686"/>
      <c r="BI22" s="686"/>
      <c r="BJ22" s="686"/>
      <c r="BK22" s="686"/>
      <c r="BL22" s="686"/>
      <c r="BM22" s="686"/>
      <c r="BN22" s="687"/>
      <c r="BO22" s="688">
        <v>2.2000000000000002</v>
      </c>
      <c r="BP22" s="688"/>
      <c r="BQ22" s="688"/>
      <c r="BR22" s="688"/>
      <c r="BS22" s="694" t="s">
        <v>128</v>
      </c>
      <c r="BT22" s="686"/>
      <c r="BU22" s="686"/>
      <c r="BV22" s="686"/>
      <c r="BW22" s="686"/>
      <c r="BX22" s="686"/>
      <c r="BY22" s="686"/>
      <c r="BZ22" s="686"/>
      <c r="CA22" s="686"/>
      <c r="CB22" s="695"/>
      <c r="CD22" s="667" t="s">
        <v>276</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277</v>
      </c>
      <c r="C23" s="683"/>
      <c r="D23" s="683"/>
      <c r="E23" s="683"/>
      <c r="F23" s="683"/>
      <c r="G23" s="683"/>
      <c r="H23" s="683"/>
      <c r="I23" s="683"/>
      <c r="J23" s="683"/>
      <c r="K23" s="683"/>
      <c r="L23" s="683"/>
      <c r="M23" s="683"/>
      <c r="N23" s="683"/>
      <c r="O23" s="683"/>
      <c r="P23" s="683"/>
      <c r="Q23" s="684"/>
      <c r="R23" s="685">
        <v>22088502</v>
      </c>
      <c r="S23" s="686"/>
      <c r="T23" s="686"/>
      <c r="U23" s="686"/>
      <c r="V23" s="686"/>
      <c r="W23" s="686"/>
      <c r="X23" s="686"/>
      <c r="Y23" s="687"/>
      <c r="Z23" s="688">
        <v>0.9</v>
      </c>
      <c r="AA23" s="688"/>
      <c r="AB23" s="688"/>
      <c r="AC23" s="688"/>
      <c r="AD23" s="689">
        <v>22088502</v>
      </c>
      <c r="AE23" s="689"/>
      <c r="AF23" s="689"/>
      <c r="AG23" s="689"/>
      <c r="AH23" s="689"/>
      <c r="AI23" s="689"/>
      <c r="AJ23" s="689"/>
      <c r="AK23" s="689"/>
      <c r="AL23" s="690">
        <v>2.4</v>
      </c>
      <c r="AM23" s="691"/>
      <c r="AN23" s="691"/>
      <c r="AO23" s="692"/>
      <c r="AP23" s="704" t="s">
        <v>278</v>
      </c>
      <c r="AQ23" s="705"/>
      <c r="AR23" s="705"/>
      <c r="AS23" s="705"/>
      <c r="AT23" s="705"/>
      <c r="AU23" s="705"/>
      <c r="AV23" s="705"/>
      <c r="AW23" s="705"/>
      <c r="AX23" s="705"/>
      <c r="AY23" s="705"/>
      <c r="AZ23" s="705"/>
      <c r="BA23" s="705"/>
      <c r="BB23" s="705"/>
      <c r="BC23" s="705"/>
      <c r="BD23" s="705"/>
      <c r="BE23" s="705"/>
      <c r="BF23" s="706"/>
      <c r="BG23" s="685">
        <v>60103262</v>
      </c>
      <c r="BH23" s="686"/>
      <c r="BI23" s="686"/>
      <c r="BJ23" s="686"/>
      <c r="BK23" s="686"/>
      <c r="BL23" s="686"/>
      <c r="BM23" s="686"/>
      <c r="BN23" s="687"/>
      <c r="BO23" s="688">
        <v>7.1</v>
      </c>
      <c r="BP23" s="688"/>
      <c r="BQ23" s="688"/>
      <c r="BR23" s="688"/>
      <c r="BS23" s="694" t="s">
        <v>128</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279</v>
      </c>
      <c r="CS23" s="668"/>
      <c r="CT23" s="668"/>
      <c r="CU23" s="668"/>
      <c r="CV23" s="668"/>
      <c r="CW23" s="668"/>
      <c r="CX23" s="668"/>
      <c r="CY23" s="669"/>
      <c r="CZ23" s="667" t="s">
        <v>280</v>
      </c>
      <c r="DA23" s="668"/>
      <c r="DB23" s="668"/>
      <c r="DC23" s="669"/>
      <c r="DD23" s="667" t="s">
        <v>281</v>
      </c>
      <c r="DE23" s="668"/>
      <c r="DF23" s="668"/>
      <c r="DG23" s="668"/>
      <c r="DH23" s="668"/>
      <c r="DI23" s="668"/>
      <c r="DJ23" s="668"/>
      <c r="DK23" s="669"/>
      <c r="DL23" s="716" t="s">
        <v>282</v>
      </c>
      <c r="DM23" s="717"/>
      <c r="DN23" s="717"/>
      <c r="DO23" s="717"/>
      <c r="DP23" s="717"/>
      <c r="DQ23" s="717"/>
      <c r="DR23" s="717"/>
      <c r="DS23" s="717"/>
      <c r="DT23" s="717"/>
      <c r="DU23" s="717"/>
      <c r="DV23" s="718"/>
      <c r="DW23" s="667" t="s">
        <v>283</v>
      </c>
      <c r="DX23" s="668"/>
      <c r="DY23" s="668"/>
      <c r="DZ23" s="668"/>
      <c r="EA23" s="668"/>
      <c r="EB23" s="668"/>
      <c r="EC23" s="669"/>
    </row>
    <row r="24" spans="2:133" ht="11.25" customHeight="1" x14ac:dyDescent="0.15">
      <c r="B24" s="682" t="s">
        <v>284</v>
      </c>
      <c r="C24" s="683"/>
      <c r="D24" s="683"/>
      <c r="E24" s="683"/>
      <c r="F24" s="683"/>
      <c r="G24" s="683"/>
      <c r="H24" s="683"/>
      <c r="I24" s="683"/>
      <c r="J24" s="683"/>
      <c r="K24" s="683"/>
      <c r="L24" s="683"/>
      <c r="M24" s="683"/>
      <c r="N24" s="683"/>
      <c r="O24" s="683"/>
      <c r="P24" s="683"/>
      <c r="Q24" s="684"/>
      <c r="R24" s="685">
        <v>1118468</v>
      </c>
      <c r="S24" s="686"/>
      <c r="T24" s="686"/>
      <c r="U24" s="686"/>
      <c r="V24" s="686"/>
      <c r="W24" s="686"/>
      <c r="X24" s="686"/>
      <c r="Y24" s="687"/>
      <c r="Z24" s="688">
        <v>0</v>
      </c>
      <c r="AA24" s="688"/>
      <c r="AB24" s="688"/>
      <c r="AC24" s="688"/>
      <c r="AD24" s="689" t="s">
        <v>128</v>
      </c>
      <c r="AE24" s="689"/>
      <c r="AF24" s="689"/>
      <c r="AG24" s="689"/>
      <c r="AH24" s="689"/>
      <c r="AI24" s="689"/>
      <c r="AJ24" s="689"/>
      <c r="AK24" s="689"/>
      <c r="AL24" s="690" t="s">
        <v>128</v>
      </c>
      <c r="AM24" s="691"/>
      <c r="AN24" s="691"/>
      <c r="AO24" s="692"/>
      <c r="AP24" s="704" t="s">
        <v>285</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286</v>
      </c>
      <c r="CE24" s="697"/>
      <c r="CF24" s="697"/>
      <c r="CG24" s="697"/>
      <c r="CH24" s="697"/>
      <c r="CI24" s="697"/>
      <c r="CJ24" s="697"/>
      <c r="CK24" s="697"/>
      <c r="CL24" s="697"/>
      <c r="CM24" s="697"/>
      <c r="CN24" s="697"/>
      <c r="CO24" s="697"/>
      <c r="CP24" s="697"/>
      <c r="CQ24" s="698"/>
      <c r="CR24" s="674">
        <v>1057766618</v>
      </c>
      <c r="CS24" s="675"/>
      <c r="CT24" s="675"/>
      <c r="CU24" s="675"/>
      <c r="CV24" s="675"/>
      <c r="CW24" s="675"/>
      <c r="CX24" s="675"/>
      <c r="CY24" s="676"/>
      <c r="CZ24" s="679">
        <v>44.6</v>
      </c>
      <c r="DA24" s="680"/>
      <c r="DB24" s="680"/>
      <c r="DC24" s="699"/>
      <c r="DD24" s="724">
        <v>671448782</v>
      </c>
      <c r="DE24" s="675"/>
      <c r="DF24" s="675"/>
      <c r="DG24" s="675"/>
      <c r="DH24" s="675"/>
      <c r="DI24" s="675"/>
      <c r="DJ24" s="675"/>
      <c r="DK24" s="676"/>
      <c r="DL24" s="724">
        <v>661862909</v>
      </c>
      <c r="DM24" s="675"/>
      <c r="DN24" s="675"/>
      <c r="DO24" s="675"/>
      <c r="DP24" s="675"/>
      <c r="DQ24" s="675"/>
      <c r="DR24" s="675"/>
      <c r="DS24" s="675"/>
      <c r="DT24" s="675"/>
      <c r="DU24" s="675"/>
      <c r="DV24" s="676"/>
      <c r="DW24" s="679">
        <v>67.3</v>
      </c>
      <c r="DX24" s="680"/>
      <c r="DY24" s="680"/>
      <c r="DZ24" s="680"/>
      <c r="EA24" s="680"/>
      <c r="EB24" s="680"/>
      <c r="EC24" s="681"/>
    </row>
    <row r="25" spans="2:133" ht="11.25" customHeight="1" x14ac:dyDescent="0.15">
      <c r="B25" s="682" t="s">
        <v>287</v>
      </c>
      <c r="C25" s="683"/>
      <c r="D25" s="683"/>
      <c r="E25" s="683"/>
      <c r="F25" s="683"/>
      <c r="G25" s="683"/>
      <c r="H25" s="683"/>
      <c r="I25" s="683"/>
      <c r="J25" s="683"/>
      <c r="K25" s="683"/>
      <c r="L25" s="683"/>
      <c r="M25" s="683"/>
      <c r="N25" s="683"/>
      <c r="O25" s="683"/>
      <c r="P25" s="683"/>
      <c r="Q25" s="684"/>
      <c r="R25" s="685">
        <v>4249</v>
      </c>
      <c r="S25" s="686"/>
      <c r="T25" s="686"/>
      <c r="U25" s="686"/>
      <c r="V25" s="686"/>
      <c r="W25" s="686"/>
      <c r="X25" s="686"/>
      <c r="Y25" s="687"/>
      <c r="Z25" s="688">
        <v>0</v>
      </c>
      <c r="AA25" s="688"/>
      <c r="AB25" s="688"/>
      <c r="AC25" s="688"/>
      <c r="AD25" s="689" t="s">
        <v>128</v>
      </c>
      <c r="AE25" s="689"/>
      <c r="AF25" s="689"/>
      <c r="AG25" s="689"/>
      <c r="AH25" s="689"/>
      <c r="AI25" s="689"/>
      <c r="AJ25" s="689"/>
      <c r="AK25" s="689"/>
      <c r="AL25" s="690" t="s">
        <v>128</v>
      </c>
      <c r="AM25" s="691"/>
      <c r="AN25" s="691"/>
      <c r="AO25" s="692"/>
      <c r="AP25" s="704" t="s">
        <v>288</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128</v>
      </c>
      <c r="BT25" s="686"/>
      <c r="BU25" s="686"/>
      <c r="BV25" s="686"/>
      <c r="BW25" s="686"/>
      <c r="BX25" s="686"/>
      <c r="BY25" s="686"/>
      <c r="BZ25" s="686"/>
      <c r="CA25" s="686"/>
      <c r="CB25" s="695"/>
      <c r="CD25" s="700" t="s">
        <v>289</v>
      </c>
      <c r="CE25" s="701"/>
      <c r="CF25" s="701"/>
      <c r="CG25" s="701"/>
      <c r="CH25" s="701"/>
      <c r="CI25" s="701"/>
      <c r="CJ25" s="701"/>
      <c r="CK25" s="701"/>
      <c r="CL25" s="701"/>
      <c r="CM25" s="701"/>
      <c r="CN25" s="701"/>
      <c r="CO25" s="701"/>
      <c r="CP25" s="701"/>
      <c r="CQ25" s="702"/>
      <c r="CR25" s="685">
        <v>359094594</v>
      </c>
      <c r="CS25" s="721"/>
      <c r="CT25" s="721"/>
      <c r="CU25" s="721"/>
      <c r="CV25" s="721"/>
      <c r="CW25" s="721"/>
      <c r="CX25" s="721"/>
      <c r="CY25" s="722"/>
      <c r="CZ25" s="690">
        <v>15.2</v>
      </c>
      <c r="DA25" s="719"/>
      <c r="DB25" s="719"/>
      <c r="DC25" s="723"/>
      <c r="DD25" s="694">
        <v>304738505</v>
      </c>
      <c r="DE25" s="721"/>
      <c r="DF25" s="721"/>
      <c r="DG25" s="721"/>
      <c r="DH25" s="721"/>
      <c r="DI25" s="721"/>
      <c r="DJ25" s="721"/>
      <c r="DK25" s="722"/>
      <c r="DL25" s="694">
        <v>301019719</v>
      </c>
      <c r="DM25" s="721"/>
      <c r="DN25" s="721"/>
      <c r="DO25" s="721"/>
      <c r="DP25" s="721"/>
      <c r="DQ25" s="721"/>
      <c r="DR25" s="721"/>
      <c r="DS25" s="721"/>
      <c r="DT25" s="721"/>
      <c r="DU25" s="721"/>
      <c r="DV25" s="722"/>
      <c r="DW25" s="690">
        <v>30.6</v>
      </c>
      <c r="DX25" s="719"/>
      <c r="DY25" s="719"/>
      <c r="DZ25" s="719"/>
      <c r="EA25" s="719"/>
      <c r="EB25" s="719"/>
      <c r="EC25" s="720"/>
    </row>
    <row r="26" spans="2:133" ht="11.25" customHeight="1" x14ac:dyDescent="0.15">
      <c r="B26" s="682" t="s">
        <v>290</v>
      </c>
      <c r="C26" s="683"/>
      <c r="D26" s="683"/>
      <c r="E26" s="683"/>
      <c r="F26" s="683"/>
      <c r="G26" s="683"/>
      <c r="H26" s="683"/>
      <c r="I26" s="683"/>
      <c r="J26" s="683"/>
      <c r="K26" s="683"/>
      <c r="L26" s="683"/>
      <c r="M26" s="683"/>
      <c r="N26" s="683"/>
      <c r="O26" s="683"/>
      <c r="P26" s="683"/>
      <c r="Q26" s="684"/>
      <c r="R26" s="685">
        <v>986008730</v>
      </c>
      <c r="S26" s="686"/>
      <c r="T26" s="686"/>
      <c r="U26" s="686"/>
      <c r="V26" s="686"/>
      <c r="W26" s="686"/>
      <c r="X26" s="686"/>
      <c r="Y26" s="687"/>
      <c r="Z26" s="688">
        <v>41.2</v>
      </c>
      <c r="AA26" s="688"/>
      <c r="AB26" s="688"/>
      <c r="AC26" s="688"/>
      <c r="AD26" s="689">
        <v>924782751</v>
      </c>
      <c r="AE26" s="689"/>
      <c r="AF26" s="689"/>
      <c r="AG26" s="689"/>
      <c r="AH26" s="689"/>
      <c r="AI26" s="689"/>
      <c r="AJ26" s="689"/>
      <c r="AK26" s="689"/>
      <c r="AL26" s="690">
        <v>98.8</v>
      </c>
      <c r="AM26" s="691"/>
      <c r="AN26" s="691"/>
      <c r="AO26" s="692"/>
      <c r="AP26" s="704" t="s">
        <v>291</v>
      </c>
      <c r="AQ26" s="734"/>
      <c r="AR26" s="734"/>
      <c r="AS26" s="734"/>
      <c r="AT26" s="734"/>
      <c r="AU26" s="734"/>
      <c r="AV26" s="734"/>
      <c r="AW26" s="734"/>
      <c r="AX26" s="734"/>
      <c r="AY26" s="734"/>
      <c r="AZ26" s="734"/>
      <c r="BA26" s="734"/>
      <c r="BB26" s="734"/>
      <c r="BC26" s="734"/>
      <c r="BD26" s="734"/>
      <c r="BE26" s="734"/>
      <c r="BF26" s="706"/>
      <c r="BG26" s="685" t="s">
        <v>128</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292</v>
      </c>
      <c r="CE26" s="701"/>
      <c r="CF26" s="701"/>
      <c r="CG26" s="701"/>
      <c r="CH26" s="701"/>
      <c r="CI26" s="701"/>
      <c r="CJ26" s="701"/>
      <c r="CK26" s="701"/>
      <c r="CL26" s="701"/>
      <c r="CM26" s="701"/>
      <c r="CN26" s="701"/>
      <c r="CO26" s="701"/>
      <c r="CP26" s="701"/>
      <c r="CQ26" s="702"/>
      <c r="CR26" s="685">
        <v>253744726</v>
      </c>
      <c r="CS26" s="686"/>
      <c r="CT26" s="686"/>
      <c r="CU26" s="686"/>
      <c r="CV26" s="686"/>
      <c r="CW26" s="686"/>
      <c r="CX26" s="686"/>
      <c r="CY26" s="687"/>
      <c r="CZ26" s="690">
        <v>10.7</v>
      </c>
      <c r="DA26" s="719"/>
      <c r="DB26" s="719"/>
      <c r="DC26" s="723"/>
      <c r="DD26" s="694">
        <v>205619650</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19"/>
      <c r="DY26" s="719"/>
      <c r="DZ26" s="719"/>
      <c r="EA26" s="719"/>
      <c r="EB26" s="719"/>
      <c r="EC26" s="720"/>
    </row>
    <row r="27" spans="2:133" ht="11.25" customHeight="1" x14ac:dyDescent="0.15">
      <c r="B27" s="682" t="s">
        <v>293</v>
      </c>
      <c r="C27" s="683"/>
      <c r="D27" s="683"/>
      <c r="E27" s="683"/>
      <c r="F27" s="683"/>
      <c r="G27" s="683"/>
      <c r="H27" s="683"/>
      <c r="I27" s="683"/>
      <c r="J27" s="683"/>
      <c r="K27" s="683"/>
      <c r="L27" s="683"/>
      <c r="M27" s="683"/>
      <c r="N27" s="683"/>
      <c r="O27" s="683"/>
      <c r="P27" s="683"/>
      <c r="Q27" s="684"/>
      <c r="R27" s="685">
        <v>909332</v>
      </c>
      <c r="S27" s="686"/>
      <c r="T27" s="686"/>
      <c r="U27" s="686"/>
      <c r="V27" s="686"/>
      <c r="W27" s="686"/>
      <c r="X27" s="686"/>
      <c r="Y27" s="687"/>
      <c r="Z27" s="688">
        <v>0</v>
      </c>
      <c r="AA27" s="688"/>
      <c r="AB27" s="688"/>
      <c r="AC27" s="688"/>
      <c r="AD27" s="689">
        <v>909332</v>
      </c>
      <c r="AE27" s="689"/>
      <c r="AF27" s="689"/>
      <c r="AG27" s="689"/>
      <c r="AH27" s="689"/>
      <c r="AI27" s="689"/>
      <c r="AJ27" s="689"/>
      <c r="AK27" s="689"/>
      <c r="AL27" s="690">
        <v>0.1</v>
      </c>
      <c r="AM27" s="691"/>
      <c r="AN27" s="691"/>
      <c r="AO27" s="692"/>
      <c r="AP27" s="682" t="s">
        <v>294</v>
      </c>
      <c r="AQ27" s="683"/>
      <c r="AR27" s="683"/>
      <c r="AS27" s="683"/>
      <c r="AT27" s="683"/>
      <c r="AU27" s="683"/>
      <c r="AV27" s="683"/>
      <c r="AW27" s="683"/>
      <c r="AX27" s="683"/>
      <c r="AY27" s="683"/>
      <c r="AZ27" s="683"/>
      <c r="BA27" s="683"/>
      <c r="BB27" s="683"/>
      <c r="BC27" s="683"/>
      <c r="BD27" s="683"/>
      <c r="BE27" s="683"/>
      <c r="BF27" s="684"/>
      <c r="BG27" s="685">
        <v>843869813</v>
      </c>
      <c r="BH27" s="686"/>
      <c r="BI27" s="686"/>
      <c r="BJ27" s="686"/>
      <c r="BK27" s="686"/>
      <c r="BL27" s="686"/>
      <c r="BM27" s="686"/>
      <c r="BN27" s="687"/>
      <c r="BO27" s="688">
        <v>100</v>
      </c>
      <c r="BP27" s="688"/>
      <c r="BQ27" s="688"/>
      <c r="BR27" s="688"/>
      <c r="BS27" s="694">
        <v>7507643</v>
      </c>
      <c r="BT27" s="686"/>
      <c r="BU27" s="686"/>
      <c r="BV27" s="686"/>
      <c r="BW27" s="686"/>
      <c r="BX27" s="686"/>
      <c r="BY27" s="686"/>
      <c r="BZ27" s="686"/>
      <c r="CA27" s="686"/>
      <c r="CB27" s="695"/>
      <c r="CD27" s="700" t="s">
        <v>295</v>
      </c>
      <c r="CE27" s="701"/>
      <c r="CF27" s="701"/>
      <c r="CG27" s="701"/>
      <c r="CH27" s="701"/>
      <c r="CI27" s="701"/>
      <c r="CJ27" s="701"/>
      <c r="CK27" s="701"/>
      <c r="CL27" s="701"/>
      <c r="CM27" s="701"/>
      <c r="CN27" s="701"/>
      <c r="CO27" s="701"/>
      <c r="CP27" s="701"/>
      <c r="CQ27" s="702"/>
      <c r="CR27" s="685">
        <v>499280443</v>
      </c>
      <c r="CS27" s="721"/>
      <c r="CT27" s="721"/>
      <c r="CU27" s="721"/>
      <c r="CV27" s="721"/>
      <c r="CW27" s="721"/>
      <c r="CX27" s="721"/>
      <c r="CY27" s="722"/>
      <c r="CZ27" s="690">
        <v>21.1</v>
      </c>
      <c r="DA27" s="719"/>
      <c r="DB27" s="719"/>
      <c r="DC27" s="723"/>
      <c r="DD27" s="694">
        <v>180931666</v>
      </c>
      <c r="DE27" s="721"/>
      <c r="DF27" s="721"/>
      <c r="DG27" s="721"/>
      <c r="DH27" s="721"/>
      <c r="DI27" s="721"/>
      <c r="DJ27" s="721"/>
      <c r="DK27" s="722"/>
      <c r="DL27" s="694">
        <v>178292615</v>
      </c>
      <c r="DM27" s="721"/>
      <c r="DN27" s="721"/>
      <c r="DO27" s="721"/>
      <c r="DP27" s="721"/>
      <c r="DQ27" s="721"/>
      <c r="DR27" s="721"/>
      <c r="DS27" s="721"/>
      <c r="DT27" s="721"/>
      <c r="DU27" s="721"/>
      <c r="DV27" s="722"/>
      <c r="DW27" s="690">
        <v>18.100000000000001</v>
      </c>
      <c r="DX27" s="719"/>
      <c r="DY27" s="719"/>
      <c r="DZ27" s="719"/>
      <c r="EA27" s="719"/>
      <c r="EB27" s="719"/>
      <c r="EC27" s="720"/>
    </row>
    <row r="28" spans="2:133" ht="11.25" customHeight="1" x14ac:dyDescent="0.15">
      <c r="B28" s="682" t="s">
        <v>296</v>
      </c>
      <c r="C28" s="683"/>
      <c r="D28" s="683"/>
      <c r="E28" s="683"/>
      <c r="F28" s="683"/>
      <c r="G28" s="683"/>
      <c r="H28" s="683"/>
      <c r="I28" s="683"/>
      <c r="J28" s="683"/>
      <c r="K28" s="683"/>
      <c r="L28" s="683"/>
      <c r="M28" s="683"/>
      <c r="N28" s="683"/>
      <c r="O28" s="683"/>
      <c r="P28" s="683"/>
      <c r="Q28" s="684"/>
      <c r="R28" s="685">
        <v>23757118</v>
      </c>
      <c r="S28" s="686"/>
      <c r="T28" s="686"/>
      <c r="U28" s="686"/>
      <c r="V28" s="686"/>
      <c r="W28" s="686"/>
      <c r="X28" s="686"/>
      <c r="Y28" s="687"/>
      <c r="Z28" s="688">
        <v>1</v>
      </c>
      <c r="AA28" s="688"/>
      <c r="AB28" s="688"/>
      <c r="AC28" s="688"/>
      <c r="AD28" s="689">
        <v>78244</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297</v>
      </c>
      <c r="CE28" s="701"/>
      <c r="CF28" s="701"/>
      <c r="CG28" s="701"/>
      <c r="CH28" s="701"/>
      <c r="CI28" s="701"/>
      <c r="CJ28" s="701"/>
      <c r="CK28" s="701"/>
      <c r="CL28" s="701"/>
      <c r="CM28" s="701"/>
      <c r="CN28" s="701"/>
      <c r="CO28" s="701"/>
      <c r="CP28" s="701"/>
      <c r="CQ28" s="702"/>
      <c r="CR28" s="685">
        <v>199391581</v>
      </c>
      <c r="CS28" s="686"/>
      <c r="CT28" s="686"/>
      <c r="CU28" s="686"/>
      <c r="CV28" s="686"/>
      <c r="CW28" s="686"/>
      <c r="CX28" s="686"/>
      <c r="CY28" s="687"/>
      <c r="CZ28" s="690">
        <v>8.4</v>
      </c>
      <c r="DA28" s="719"/>
      <c r="DB28" s="719"/>
      <c r="DC28" s="723"/>
      <c r="DD28" s="694">
        <v>185778611</v>
      </c>
      <c r="DE28" s="686"/>
      <c r="DF28" s="686"/>
      <c r="DG28" s="686"/>
      <c r="DH28" s="686"/>
      <c r="DI28" s="686"/>
      <c r="DJ28" s="686"/>
      <c r="DK28" s="687"/>
      <c r="DL28" s="694">
        <v>182550575</v>
      </c>
      <c r="DM28" s="686"/>
      <c r="DN28" s="686"/>
      <c r="DO28" s="686"/>
      <c r="DP28" s="686"/>
      <c r="DQ28" s="686"/>
      <c r="DR28" s="686"/>
      <c r="DS28" s="686"/>
      <c r="DT28" s="686"/>
      <c r="DU28" s="686"/>
      <c r="DV28" s="687"/>
      <c r="DW28" s="690">
        <v>18.600000000000001</v>
      </c>
      <c r="DX28" s="719"/>
      <c r="DY28" s="719"/>
      <c r="DZ28" s="719"/>
      <c r="EA28" s="719"/>
      <c r="EB28" s="719"/>
      <c r="EC28" s="720"/>
    </row>
    <row r="29" spans="2:133" ht="11.25" customHeight="1" x14ac:dyDescent="0.15">
      <c r="B29" s="682" t="s">
        <v>298</v>
      </c>
      <c r="C29" s="683"/>
      <c r="D29" s="683"/>
      <c r="E29" s="683"/>
      <c r="F29" s="683"/>
      <c r="G29" s="683"/>
      <c r="H29" s="683"/>
      <c r="I29" s="683"/>
      <c r="J29" s="683"/>
      <c r="K29" s="683"/>
      <c r="L29" s="683"/>
      <c r="M29" s="683"/>
      <c r="N29" s="683"/>
      <c r="O29" s="683"/>
      <c r="P29" s="683"/>
      <c r="Q29" s="684"/>
      <c r="R29" s="685">
        <v>30960836</v>
      </c>
      <c r="S29" s="686"/>
      <c r="T29" s="686"/>
      <c r="U29" s="686"/>
      <c r="V29" s="686"/>
      <c r="W29" s="686"/>
      <c r="X29" s="686"/>
      <c r="Y29" s="687"/>
      <c r="Z29" s="688">
        <v>1.3</v>
      </c>
      <c r="AA29" s="688"/>
      <c r="AB29" s="688"/>
      <c r="AC29" s="688"/>
      <c r="AD29" s="689">
        <v>4935089</v>
      </c>
      <c r="AE29" s="689"/>
      <c r="AF29" s="689"/>
      <c r="AG29" s="689"/>
      <c r="AH29" s="689"/>
      <c r="AI29" s="689"/>
      <c r="AJ29" s="689"/>
      <c r="AK29" s="689"/>
      <c r="AL29" s="690">
        <v>0.5</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299</v>
      </c>
      <c r="CE29" s="726"/>
      <c r="CF29" s="700" t="s">
        <v>70</v>
      </c>
      <c r="CG29" s="701"/>
      <c r="CH29" s="701"/>
      <c r="CI29" s="701"/>
      <c r="CJ29" s="701"/>
      <c r="CK29" s="701"/>
      <c r="CL29" s="701"/>
      <c r="CM29" s="701"/>
      <c r="CN29" s="701"/>
      <c r="CO29" s="701"/>
      <c r="CP29" s="701"/>
      <c r="CQ29" s="702"/>
      <c r="CR29" s="685">
        <v>199330925</v>
      </c>
      <c r="CS29" s="721"/>
      <c r="CT29" s="721"/>
      <c r="CU29" s="721"/>
      <c r="CV29" s="721"/>
      <c r="CW29" s="721"/>
      <c r="CX29" s="721"/>
      <c r="CY29" s="722"/>
      <c r="CZ29" s="690">
        <v>8.4</v>
      </c>
      <c r="DA29" s="719"/>
      <c r="DB29" s="719"/>
      <c r="DC29" s="723"/>
      <c r="DD29" s="694">
        <v>185717955</v>
      </c>
      <c r="DE29" s="721"/>
      <c r="DF29" s="721"/>
      <c r="DG29" s="721"/>
      <c r="DH29" s="721"/>
      <c r="DI29" s="721"/>
      <c r="DJ29" s="721"/>
      <c r="DK29" s="722"/>
      <c r="DL29" s="694">
        <v>182489919</v>
      </c>
      <c r="DM29" s="721"/>
      <c r="DN29" s="721"/>
      <c r="DO29" s="721"/>
      <c r="DP29" s="721"/>
      <c r="DQ29" s="721"/>
      <c r="DR29" s="721"/>
      <c r="DS29" s="721"/>
      <c r="DT29" s="721"/>
      <c r="DU29" s="721"/>
      <c r="DV29" s="722"/>
      <c r="DW29" s="690">
        <v>18.5</v>
      </c>
      <c r="DX29" s="719"/>
      <c r="DY29" s="719"/>
      <c r="DZ29" s="719"/>
      <c r="EA29" s="719"/>
      <c r="EB29" s="719"/>
      <c r="EC29" s="720"/>
    </row>
    <row r="30" spans="2:133" ht="11.25" customHeight="1" x14ac:dyDescent="0.15">
      <c r="B30" s="682" t="s">
        <v>300</v>
      </c>
      <c r="C30" s="683"/>
      <c r="D30" s="683"/>
      <c r="E30" s="683"/>
      <c r="F30" s="683"/>
      <c r="G30" s="683"/>
      <c r="H30" s="683"/>
      <c r="I30" s="683"/>
      <c r="J30" s="683"/>
      <c r="K30" s="683"/>
      <c r="L30" s="683"/>
      <c r="M30" s="683"/>
      <c r="N30" s="683"/>
      <c r="O30" s="683"/>
      <c r="P30" s="683"/>
      <c r="Q30" s="684"/>
      <c r="R30" s="685">
        <v>8499544</v>
      </c>
      <c r="S30" s="686"/>
      <c r="T30" s="686"/>
      <c r="U30" s="686"/>
      <c r="V30" s="686"/>
      <c r="W30" s="686"/>
      <c r="X30" s="686"/>
      <c r="Y30" s="687"/>
      <c r="Z30" s="688">
        <v>0.4</v>
      </c>
      <c r="AA30" s="688"/>
      <c r="AB30" s="688"/>
      <c r="AC30" s="688"/>
      <c r="AD30" s="689" t="s">
        <v>128</v>
      </c>
      <c r="AE30" s="689"/>
      <c r="AF30" s="689"/>
      <c r="AG30" s="689"/>
      <c r="AH30" s="689"/>
      <c r="AI30" s="689"/>
      <c r="AJ30" s="689"/>
      <c r="AK30" s="689"/>
      <c r="AL30" s="690" t="s">
        <v>128</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301</v>
      </c>
      <c r="BH30" s="738"/>
      <c r="BI30" s="738"/>
      <c r="BJ30" s="738"/>
      <c r="BK30" s="738"/>
      <c r="BL30" s="738"/>
      <c r="BM30" s="738"/>
      <c r="BN30" s="738"/>
      <c r="BO30" s="738"/>
      <c r="BP30" s="738"/>
      <c r="BQ30" s="739"/>
      <c r="BR30" s="664" t="s">
        <v>302</v>
      </c>
      <c r="BS30" s="738"/>
      <c r="BT30" s="738"/>
      <c r="BU30" s="738"/>
      <c r="BV30" s="738"/>
      <c r="BW30" s="738"/>
      <c r="BX30" s="738"/>
      <c r="BY30" s="738"/>
      <c r="BZ30" s="738"/>
      <c r="CA30" s="738"/>
      <c r="CB30" s="739"/>
      <c r="CD30" s="727"/>
      <c r="CE30" s="728"/>
      <c r="CF30" s="700" t="s">
        <v>303</v>
      </c>
      <c r="CG30" s="701"/>
      <c r="CH30" s="701"/>
      <c r="CI30" s="701"/>
      <c r="CJ30" s="701"/>
      <c r="CK30" s="701"/>
      <c r="CL30" s="701"/>
      <c r="CM30" s="701"/>
      <c r="CN30" s="701"/>
      <c r="CO30" s="701"/>
      <c r="CP30" s="701"/>
      <c r="CQ30" s="702"/>
      <c r="CR30" s="685">
        <v>174088798</v>
      </c>
      <c r="CS30" s="686"/>
      <c r="CT30" s="686"/>
      <c r="CU30" s="686"/>
      <c r="CV30" s="686"/>
      <c r="CW30" s="686"/>
      <c r="CX30" s="686"/>
      <c r="CY30" s="687"/>
      <c r="CZ30" s="690">
        <v>7.3</v>
      </c>
      <c r="DA30" s="719"/>
      <c r="DB30" s="719"/>
      <c r="DC30" s="723"/>
      <c r="DD30" s="694">
        <v>162197160</v>
      </c>
      <c r="DE30" s="686"/>
      <c r="DF30" s="686"/>
      <c r="DG30" s="686"/>
      <c r="DH30" s="686"/>
      <c r="DI30" s="686"/>
      <c r="DJ30" s="686"/>
      <c r="DK30" s="687"/>
      <c r="DL30" s="694">
        <v>159414958</v>
      </c>
      <c r="DM30" s="686"/>
      <c r="DN30" s="686"/>
      <c r="DO30" s="686"/>
      <c r="DP30" s="686"/>
      <c r="DQ30" s="686"/>
      <c r="DR30" s="686"/>
      <c r="DS30" s="686"/>
      <c r="DT30" s="686"/>
      <c r="DU30" s="686"/>
      <c r="DV30" s="687"/>
      <c r="DW30" s="690">
        <v>16.2</v>
      </c>
      <c r="DX30" s="719"/>
      <c r="DY30" s="719"/>
      <c r="DZ30" s="719"/>
      <c r="EA30" s="719"/>
      <c r="EB30" s="719"/>
      <c r="EC30" s="720"/>
    </row>
    <row r="31" spans="2:133" ht="11.25" customHeight="1" x14ac:dyDescent="0.15">
      <c r="B31" s="682" t="s">
        <v>304</v>
      </c>
      <c r="C31" s="683"/>
      <c r="D31" s="683"/>
      <c r="E31" s="683"/>
      <c r="F31" s="683"/>
      <c r="G31" s="683"/>
      <c r="H31" s="683"/>
      <c r="I31" s="683"/>
      <c r="J31" s="683"/>
      <c r="K31" s="683"/>
      <c r="L31" s="683"/>
      <c r="M31" s="683"/>
      <c r="N31" s="683"/>
      <c r="O31" s="683"/>
      <c r="P31" s="683"/>
      <c r="Q31" s="684"/>
      <c r="R31" s="685">
        <v>772979953</v>
      </c>
      <c r="S31" s="686"/>
      <c r="T31" s="686"/>
      <c r="U31" s="686"/>
      <c r="V31" s="686"/>
      <c r="W31" s="686"/>
      <c r="X31" s="686"/>
      <c r="Y31" s="687"/>
      <c r="Z31" s="688">
        <v>32.299999999999997</v>
      </c>
      <c r="AA31" s="688"/>
      <c r="AB31" s="688"/>
      <c r="AC31" s="688"/>
      <c r="AD31" s="689" t="s">
        <v>128</v>
      </c>
      <c r="AE31" s="689"/>
      <c r="AF31" s="689"/>
      <c r="AG31" s="689"/>
      <c r="AH31" s="689"/>
      <c r="AI31" s="689"/>
      <c r="AJ31" s="689"/>
      <c r="AK31" s="689"/>
      <c r="AL31" s="690" t="s">
        <v>128</v>
      </c>
      <c r="AM31" s="691"/>
      <c r="AN31" s="691"/>
      <c r="AO31" s="692"/>
      <c r="AP31" s="742" t="s">
        <v>305</v>
      </c>
      <c r="AQ31" s="743"/>
      <c r="AR31" s="743"/>
      <c r="AS31" s="743"/>
      <c r="AT31" s="748" t="s">
        <v>306</v>
      </c>
      <c r="AU31" s="231"/>
      <c r="AV31" s="231"/>
      <c r="AW31" s="231"/>
      <c r="AX31" s="671" t="s">
        <v>183</v>
      </c>
      <c r="AY31" s="672"/>
      <c r="AZ31" s="672"/>
      <c r="BA31" s="672"/>
      <c r="BB31" s="672"/>
      <c r="BC31" s="672"/>
      <c r="BD31" s="672"/>
      <c r="BE31" s="672"/>
      <c r="BF31" s="673"/>
      <c r="BG31" s="753">
        <v>99.3</v>
      </c>
      <c r="BH31" s="740"/>
      <c r="BI31" s="740"/>
      <c r="BJ31" s="740"/>
      <c r="BK31" s="740"/>
      <c r="BL31" s="740"/>
      <c r="BM31" s="680">
        <v>99</v>
      </c>
      <c r="BN31" s="740"/>
      <c r="BO31" s="740"/>
      <c r="BP31" s="740"/>
      <c r="BQ31" s="741"/>
      <c r="BR31" s="753">
        <v>99.5</v>
      </c>
      <c r="BS31" s="740"/>
      <c r="BT31" s="740"/>
      <c r="BU31" s="740"/>
      <c r="BV31" s="740"/>
      <c r="BW31" s="740"/>
      <c r="BX31" s="680">
        <v>99.2</v>
      </c>
      <c r="BY31" s="740"/>
      <c r="BZ31" s="740"/>
      <c r="CA31" s="740"/>
      <c r="CB31" s="741"/>
      <c r="CD31" s="727"/>
      <c r="CE31" s="728"/>
      <c r="CF31" s="700" t="s">
        <v>307</v>
      </c>
      <c r="CG31" s="701"/>
      <c r="CH31" s="701"/>
      <c r="CI31" s="701"/>
      <c r="CJ31" s="701"/>
      <c r="CK31" s="701"/>
      <c r="CL31" s="701"/>
      <c r="CM31" s="701"/>
      <c r="CN31" s="701"/>
      <c r="CO31" s="701"/>
      <c r="CP31" s="701"/>
      <c r="CQ31" s="702"/>
      <c r="CR31" s="685">
        <v>25242127</v>
      </c>
      <c r="CS31" s="721"/>
      <c r="CT31" s="721"/>
      <c r="CU31" s="721"/>
      <c r="CV31" s="721"/>
      <c r="CW31" s="721"/>
      <c r="CX31" s="721"/>
      <c r="CY31" s="722"/>
      <c r="CZ31" s="690">
        <v>1.1000000000000001</v>
      </c>
      <c r="DA31" s="719"/>
      <c r="DB31" s="719"/>
      <c r="DC31" s="723"/>
      <c r="DD31" s="694">
        <v>23520795</v>
      </c>
      <c r="DE31" s="721"/>
      <c r="DF31" s="721"/>
      <c r="DG31" s="721"/>
      <c r="DH31" s="721"/>
      <c r="DI31" s="721"/>
      <c r="DJ31" s="721"/>
      <c r="DK31" s="722"/>
      <c r="DL31" s="694">
        <v>23074961</v>
      </c>
      <c r="DM31" s="721"/>
      <c r="DN31" s="721"/>
      <c r="DO31" s="721"/>
      <c r="DP31" s="721"/>
      <c r="DQ31" s="721"/>
      <c r="DR31" s="721"/>
      <c r="DS31" s="721"/>
      <c r="DT31" s="721"/>
      <c r="DU31" s="721"/>
      <c r="DV31" s="722"/>
      <c r="DW31" s="690">
        <v>2.2999999999999998</v>
      </c>
      <c r="DX31" s="719"/>
      <c r="DY31" s="719"/>
      <c r="DZ31" s="719"/>
      <c r="EA31" s="719"/>
      <c r="EB31" s="719"/>
      <c r="EC31" s="720"/>
    </row>
    <row r="32" spans="2:133" ht="11.25" customHeight="1" x14ac:dyDescent="0.15">
      <c r="B32" s="731" t="s">
        <v>308</v>
      </c>
      <c r="C32" s="732"/>
      <c r="D32" s="732"/>
      <c r="E32" s="732"/>
      <c r="F32" s="732"/>
      <c r="G32" s="732"/>
      <c r="H32" s="732"/>
      <c r="I32" s="732"/>
      <c r="J32" s="732"/>
      <c r="K32" s="732"/>
      <c r="L32" s="732"/>
      <c r="M32" s="732"/>
      <c r="N32" s="732"/>
      <c r="O32" s="732"/>
      <c r="P32" s="732"/>
      <c r="Q32" s="733"/>
      <c r="R32" s="685">
        <v>498822</v>
      </c>
      <c r="S32" s="686"/>
      <c r="T32" s="686"/>
      <c r="U32" s="686"/>
      <c r="V32" s="686"/>
      <c r="W32" s="686"/>
      <c r="X32" s="686"/>
      <c r="Y32" s="687"/>
      <c r="Z32" s="688">
        <v>0</v>
      </c>
      <c r="AA32" s="688"/>
      <c r="AB32" s="688"/>
      <c r="AC32" s="688"/>
      <c r="AD32" s="689">
        <v>498822</v>
      </c>
      <c r="AE32" s="689"/>
      <c r="AF32" s="689"/>
      <c r="AG32" s="689"/>
      <c r="AH32" s="689"/>
      <c r="AI32" s="689"/>
      <c r="AJ32" s="689"/>
      <c r="AK32" s="689"/>
      <c r="AL32" s="690">
        <v>0.1</v>
      </c>
      <c r="AM32" s="691"/>
      <c r="AN32" s="691"/>
      <c r="AO32" s="692"/>
      <c r="AP32" s="744"/>
      <c r="AQ32" s="745"/>
      <c r="AR32" s="745"/>
      <c r="AS32" s="745"/>
      <c r="AT32" s="749"/>
      <c r="AU32" s="230" t="s">
        <v>309</v>
      </c>
      <c r="AV32" s="230"/>
      <c r="AW32" s="230"/>
      <c r="AX32" s="682" t="s">
        <v>310</v>
      </c>
      <c r="AY32" s="683"/>
      <c r="AZ32" s="683"/>
      <c r="BA32" s="683"/>
      <c r="BB32" s="683"/>
      <c r="BC32" s="683"/>
      <c r="BD32" s="683"/>
      <c r="BE32" s="683"/>
      <c r="BF32" s="684"/>
      <c r="BG32" s="754">
        <v>99.2</v>
      </c>
      <c r="BH32" s="721"/>
      <c r="BI32" s="721"/>
      <c r="BJ32" s="721"/>
      <c r="BK32" s="721"/>
      <c r="BL32" s="721"/>
      <c r="BM32" s="691">
        <v>98.7</v>
      </c>
      <c r="BN32" s="751"/>
      <c r="BO32" s="751"/>
      <c r="BP32" s="751"/>
      <c r="BQ32" s="752"/>
      <c r="BR32" s="754">
        <v>99.3</v>
      </c>
      <c r="BS32" s="721"/>
      <c r="BT32" s="721"/>
      <c r="BU32" s="721"/>
      <c r="BV32" s="721"/>
      <c r="BW32" s="721"/>
      <c r="BX32" s="691">
        <v>98.9</v>
      </c>
      <c r="BY32" s="751"/>
      <c r="BZ32" s="751"/>
      <c r="CA32" s="751"/>
      <c r="CB32" s="752"/>
      <c r="CD32" s="729"/>
      <c r="CE32" s="730"/>
      <c r="CF32" s="700" t="s">
        <v>311</v>
      </c>
      <c r="CG32" s="701"/>
      <c r="CH32" s="701"/>
      <c r="CI32" s="701"/>
      <c r="CJ32" s="701"/>
      <c r="CK32" s="701"/>
      <c r="CL32" s="701"/>
      <c r="CM32" s="701"/>
      <c r="CN32" s="701"/>
      <c r="CO32" s="701"/>
      <c r="CP32" s="701"/>
      <c r="CQ32" s="702"/>
      <c r="CR32" s="685">
        <v>60656</v>
      </c>
      <c r="CS32" s="686"/>
      <c r="CT32" s="686"/>
      <c r="CU32" s="686"/>
      <c r="CV32" s="686"/>
      <c r="CW32" s="686"/>
      <c r="CX32" s="686"/>
      <c r="CY32" s="687"/>
      <c r="CZ32" s="690">
        <v>0</v>
      </c>
      <c r="DA32" s="719"/>
      <c r="DB32" s="719"/>
      <c r="DC32" s="723"/>
      <c r="DD32" s="694">
        <v>60656</v>
      </c>
      <c r="DE32" s="686"/>
      <c r="DF32" s="686"/>
      <c r="DG32" s="686"/>
      <c r="DH32" s="686"/>
      <c r="DI32" s="686"/>
      <c r="DJ32" s="686"/>
      <c r="DK32" s="687"/>
      <c r="DL32" s="694">
        <v>60656</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312</v>
      </c>
      <c r="C33" s="683"/>
      <c r="D33" s="683"/>
      <c r="E33" s="683"/>
      <c r="F33" s="683"/>
      <c r="G33" s="683"/>
      <c r="H33" s="683"/>
      <c r="I33" s="683"/>
      <c r="J33" s="683"/>
      <c r="K33" s="683"/>
      <c r="L33" s="683"/>
      <c r="M33" s="683"/>
      <c r="N33" s="683"/>
      <c r="O33" s="683"/>
      <c r="P33" s="683"/>
      <c r="Q33" s="684"/>
      <c r="R33" s="685">
        <v>92446938</v>
      </c>
      <c r="S33" s="686"/>
      <c r="T33" s="686"/>
      <c r="U33" s="686"/>
      <c r="V33" s="686"/>
      <c r="W33" s="686"/>
      <c r="X33" s="686"/>
      <c r="Y33" s="687"/>
      <c r="Z33" s="688">
        <v>3.9</v>
      </c>
      <c r="AA33" s="688"/>
      <c r="AB33" s="688"/>
      <c r="AC33" s="688"/>
      <c r="AD33" s="689" t="s">
        <v>128</v>
      </c>
      <c r="AE33" s="689"/>
      <c r="AF33" s="689"/>
      <c r="AG33" s="689"/>
      <c r="AH33" s="689"/>
      <c r="AI33" s="689"/>
      <c r="AJ33" s="689"/>
      <c r="AK33" s="689"/>
      <c r="AL33" s="690" t="s">
        <v>128</v>
      </c>
      <c r="AM33" s="691"/>
      <c r="AN33" s="691"/>
      <c r="AO33" s="692"/>
      <c r="AP33" s="746"/>
      <c r="AQ33" s="747"/>
      <c r="AR33" s="747"/>
      <c r="AS33" s="747"/>
      <c r="AT33" s="750"/>
      <c r="AU33" s="232"/>
      <c r="AV33" s="232"/>
      <c r="AW33" s="232"/>
      <c r="AX33" s="735" t="s">
        <v>313</v>
      </c>
      <c r="AY33" s="736"/>
      <c r="AZ33" s="736"/>
      <c r="BA33" s="736"/>
      <c r="BB33" s="736"/>
      <c r="BC33" s="736"/>
      <c r="BD33" s="736"/>
      <c r="BE33" s="736"/>
      <c r="BF33" s="737"/>
      <c r="BG33" s="755">
        <v>99.5</v>
      </c>
      <c r="BH33" s="756"/>
      <c r="BI33" s="756"/>
      <c r="BJ33" s="756"/>
      <c r="BK33" s="756"/>
      <c r="BL33" s="756"/>
      <c r="BM33" s="757">
        <v>99.3</v>
      </c>
      <c r="BN33" s="756"/>
      <c r="BO33" s="756"/>
      <c r="BP33" s="756"/>
      <c r="BQ33" s="758"/>
      <c r="BR33" s="755">
        <v>99.6</v>
      </c>
      <c r="BS33" s="756"/>
      <c r="BT33" s="756"/>
      <c r="BU33" s="756"/>
      <c r="BV33" s="756"/>
      <c r="BW33" s="756"/>
      <c r="BX33" s="757">
        <v>99.5</v>
      </c>
      <c r="BY33" s="756"/>
      <c r="BZ33" s="756"/>
      <c r="CA33" s="756"/>
      <c r="CB33" s="758"/>
      <c r="CD33" s="700" t="s">
        <v>314</v>
      </c>
      <c r="CE33" s="701"/>
      <c r="CF33" s="701"/>
      <c r="CG33" s="701"/>
      <c r="CH33" s="701"/>
      <c r="CI33" s="701"/>
      <c r="CJ33" s="701"/>
      <c r="CK33" s="701"/>
      <c r="CL33" s="701"/>
      <c r="CM33" s="701"/>
      <c r="CN33" s="701"/>
      <c r="CO33" s="701"/>
      <c r="CP33" s="701"/>
      <c r="CQ33" s="702"/>
      <c r="CR33" s="685">
        <v>1081145456</v>
      </c>
      <c r="CS33" s="721"/>
      <c r="CT33" s="721"/>
      <c r="CU33" s="721"/>
      <c r="CV33" s="721"/>
      <c r="CW33" s="721"/>
      <c r="CX33" s="721"/>
      <c r="CY33" s="722"/>
      <c r="CZ33" s="690">
        <v>45.6</v>
      </c>
      <c r="DA33" s="719"/>
      <c r="DB33" s="719"/>
      <c r="DC33" s="723"/>
      <c r="DD33" s="694">
        <v>391303355</v>
      </c>
      <c r="DE33" s="721"/>
      <c r="DF33" s="721"/>
      <c r="DG33" s="721"/>
      <c r="DH33" s="721"/>
      <c r="DI33" s="721"/>
      <c r="DJ33" s="721"/>
      <c r="DK33" s="722"/>
      <c r="DL33" s="694">
        <v>326735988</v>
      </c>
      <c r="DM33" s="721"/>
      <c r="DN33" s="721"/>
      <c r="DO33" s="721"/>
      <c r="DP33" s="721"/>
      <c r="DQ33" s="721"/>
      <c r="DR33" s="721"/>
      <c r="DS33" s="721"/>
      <c r="DT33" s="721"/>
      <c r="DU33" s="721"/>
      <c r="DV33" s="722"/>
      <c r="DW33" s="690">
        <v>33.200000000000003</v>
      </c>
      <c r="DX33" s="719"/>
      <c r="DY33" s="719"/>
      <c r="DZ33" s="719"/>
      <c r="EA33" s="719"/>
      <c r="EB33" s="719"/>
      <c r="EC33" s="720"/>
    </row>
    <row r="34" spans="2:133" ht="11.25" customHeight="1" x14ac:dyDescent="0.15">
      <c r="B34" s="682" t="s">
        <v>315</v>
      </c>
      <c r="C34" s="683"/>
      <c r="D34" s="683"/>
      <c r="E34" s="683"/>
      <c r="F34" s="683"/>
      <c r="G34" s="683"/>
      <c r="H34" s="683"/>
      <c r="I34" s="683"/>
      <c r="J34" s="683"/>
      <c r="K34" s="683"/>
      <c r="L34" s="683"/>
      <c r="M34" s="683"/>
      <c r="N34" s="683"/>
      <c r="O34" s="683"/>
      <c r="P34" s="683"/>
      <c r="Q34" s="684"/>
      <c r="R34" s="685">
        <v>8659102</v>
      </c>
      <c r="S34" s="686"/>
      <c r="T34" s="686"/>
      <c r="U34" s="686"/>
      <c r="V34" s="686"/>
      <c r="W34" s="686"/>
      <c r="X34" s="686"/>
      <c r="Y34" s="687"/>
      <c r="Z34" s="688">
        <v>0.4</v>
      </c>
      <c r="AA34" s="688"/>
      <c r="AB34" s="688"/>
      <c r="AC34" s="688"/>
      <c r="AD34" s="689">
        <v>1140990</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316</v>
      </c>
      <c r="CE34" s="701"/>
      <c r="CF34" s="701"/>
      <c r="CG34" s="701"/>
      <c r="CH34" s="701"/>
      <c r="CI34" s="701"/>
      <c r="CJ34" s="701"/>
      <c r="CK34" s="701"/>
      <c r="CL34" s="701"/>
      <c r="CM34" s="701"/>
      <c r="CN34" s="701"/>
      <c r="CO34" s="701"/>
      <c r="CP34" s="701"/>
      <c r="CQ34" s="702"/>
      <c r="CR34" s="685">
        <v>190644255</v>
      </c>
      <c r="CS34" s="686"/>
      <c r="CT34" s="686"/>
      <c r="CU34" s="686"/>
      <c r="CV34" s="686"/>
      <c r="CW34" s="686"/>
      <c r="CX34" s="686"/>
      <c r="CY34" s="687"/>
      <c r="CZ34" s="690">
        <v>8</v>
      </c>
      <c r="DA34" s="719"/>
      <c r="DB34" s="719"/>
      <c r="DC34" s="723"/>
      <c r="DD34" s="694">
        <v>134305024</v>
      </c>
      <c r="DE34" s="686"/>
      <c r="DF34" s="686"/>
      <c r="DG34" s="686"/>
      <c r="DH34" s="686"/>
      <c r="DI34" s="686"/>
      <c r="DJ34" s="686"/>
      <c r="DK34" s="687"/>
      <c r="DL34" s="694">
        <v>121082757</v>
      </c>
      <c r="DM34" s="686"/>
      <c r="DN34" s="686"/>
      <c r="DO34" s="686"/>
      <c r="DP34" s="686"/>
      <c r="DQ34" s="686"/>
      <c r="DR34" s="686"/>
      <c r="DS34" s="686"/>
      <c r="DT34" s="686"/>
      <c r="DU34" s="686"/>
      <c r="DV34" s="687"/>
      <c r="DW34" s="690">
        <v>12.3</v>
      </c>
      <c r="DX34" s="719"/>
      <c r="DY34" s="719"/>
      <c r="DZ34" s="719"/>
      <c r="EA34" s="719"/>
      <c r="EB34" s="719"/>
      <c r="EC34" s="720"/>
    </row>
    <row r="35" spans="2:133" ht="11.25" customHeight="1" x14ac:dyDescent="0.15">
      <c r="B35" s="682" t="s">
        <v>317</v>
      </c>
      <c r="C35" s="683"/>
      <c r="D35" s="683"/>
      <c r="E35" s="683"/>
      <c r="F35" s="683"/>
      <c r="G35" s="683"/>
      <c r="H35" s="683"/>
      <c r="I35" s="683"/>
      <c r="J35" s="683"/>
      <c r="K35" s="683"/>
      <c r="L35" s="683"/>
      <c r="M35" s="683"/>
      <c r="N35" s="683"/>
      <c r="O35" s="683"/>
      <c r="P35" s="683"/>
      <c r="Q35" s="684"/>
      <c r="R35" s="685">
        <v>1238434</v>
      </c>
      <c r="S35" s="686"/>
      <c r="T35" s="686"/>
      <c r="U35" s="686"/>
      <c r="V35" s="686"/>
      <c r="W35" s="686"/>
      <c r="X35" s="686"/>
      <c r="Y35" s="687"/>
      <c r="Z35" s="688">
        <v>0.1</v>
      </c>
      <c r="AA35" s="688"/>
      <c r="AB35" s="688"/>
      <c r="AC35" s="688"/>
      <c r="AD35" s="689" t="s">
        <v>128</v>
      </c>
      <c r="AE35" s="689"/>
      <c r="AF35" s="689"/>
      <c r="AG35" s="689"/>
      <c r="AH35" s="689"/>
      <c r="AI35" s="689"/>
      <c r="AJ35" s="689"/>
      <c r="AK35" s="689"/>
      <c r="AL35" s="690" t="s">
        <v>128</v>
      </c>
      <c r="AM35" s="691"/>
      <c r="AN35" s="691"/>
      <c r="AO35" s="692"/>
      <c r="AP35" s="235"/>
      <c r="AQ35" s="664" t="s">
        <v>318</v>
      </c>
      <c r="AR35" s="665"/>
      <c r="AS35" s="665"/>
      <c r="AT35" s="665"/>
      <c r="AU35" s="665"/>
      <c r="AV35" s="665"/>
      <c r="AW35" s="665"/>
      <c r="AX35" s="665"/>
      <c r="AY35" s="665"/>
      <c r="AZ35" s="665"/>
      <c r="BA35" s="665"/>
      <c r="BB35" s="665"/>
      <c r="BC35" s="665"/>
      <c r="BD35" s="665"/>
      <c r="BE35" s="665"/>
      <c r="BF35" s="666"/>
      <c r="BG35" s="664" t="s">
        <v>319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320</v>
      </c>
      <c r="CE35" s="701"/>
      <c r="CF35" s="701"/>
      <c r="CG35" s="701"/>
      <c r="CH35" s="701"/>
      <c r="CI35" s="701"/>
      <c r="CJ35" s="701"/>
      <c r="CK35" s="701"/>
      <c r="CL35" s="701"/>
      <c r="CM35" s="701"/>
      <c r="CN35" s="701"/>
      <c r="CO35" s="701"/>
      <c r="CP35" s="701"/>
      <c r="CQ35" s="702"/>
      <c r="CR35" s="685">
        <v>13217614</v>
      </c>
      <c r="CS35" s="721"/>
      <c r="CT35" s="721"/>
      <c r="CU35" s="721"/>
      <c r="CV35" s="721"/>
      <c r="CW35" s="721"/>
      <c r="CX35" s="721"/>
      <c r="CY35" s="722"/>
      <c r="CZ35" s="690">
        <v>0.6</v>
      </c>
      <c r="DA35" s="719"/>
      <c r="DB35" s="719"/>
      <c r="DC35" s="723"/>
      <c r="DD35" s="694">
        <v>10816844</v>
      </c>
      <c r="DE35" s="721"/>
      <c r="DF35" s="721"/>
      <c r="DG35" s="721"/>
      <c r="DH35" s="721"/>
      <c r="DI35" s="721"/>
      <c r="DJ35" s="721"/>
      <c r="DK35" s="722"/>
      <c r="DL35" s="694">
        <v>10810520</v>
      </c>
      <c r="DM35" s="721"/>
      <c r="DN35" s="721"/>
      <c r="DO35" s="721"/>
      <c r="DP35" s="721"/>
      <c r="DQ35" s="721"/>
      <c r="DR35" s="721"/>
      <c r="DS35" s="721"/>
      <c r="DT35" s="721"/>
      <c r="DU35" s="721"/>
      <c r="DV35" s="722"/>
      <c r="DW35" s="690">
        <v>1.1000000000000001</v>
      </c>
      <c r="DX35" s="719"/>
      <c r="DY35" s="719"/>
      <c r="DZ35" s="719"/>
      <c r="EA35" s="719"/>
      <c r="EB35" s="719"/>
      <c r="EC35" s="720"/>
    </row>
    <row r="36" spans="2:133" ht="11.25" customHeight="1" x14ac:dyDescent="0.15">
      <c r="B36" s="682" t="s">
        <v>321</v>
      </c>
      <c r="C36" s="683"/>
      <c r="D36" s="683"/>
      <c r="E36" s="683"/>
      <c r="F36" s="683"/>
      <c r="G36" s="683"/>
      <c r="H36" s="683"/>
      <c r="I36" s="683"/>
      <c r="J36" s="683"/>
      <c r="K36" s="683"/>
      <c r="L36" s="683"/>
      <c r="M36" s="683"/>
      <c r="N36" s="683"/>
      <c r="O36" s="683"/>
      <c r="P36" s="683"/>
      <c r="Q36" s="684"/>
      <c r="R36" s="685">
        <v>39071969</v>
      </c>
      <c r="S36" s="686"/>
      <c r="T36" s="686"/>
      <c r="U36" s="686"/>
      <c r="V36" s="686"/>
      <c r="W36" s="686"/>
      <c r="X36" s="686"/>
      <c r="Y36" s="687"/>
      <c r="Z36" s="688">
        <v>1.6</v>
      </c>
      <c r="AA36" s="688"/>
      <c r="AB36" s="688"/>
      <c r="AC36" s="688"/>
      <c r="AD36" s="689" t="s">
        <v>128</v>
      </c>
      <c r="AE36" s="689"/>
      <c r="AF36" s="689"/>
      <c r="AG36" s="689"/>
      <c r="AH36" s="689"/>
      <c r="AI36" s="689"/>
      <c r="AJ36" s="689"/>
      <c r="AK36" s="689"/>
      <c r="AL36" s="690" t="s">
        <v>128</v>
      </c>
      <c r="AM36" s="691"/>
      <c r="AN36" s="691"/>
      <c r="AO36" s="692"/>
      <c r="AP36" s="235"/>
      <c r="AQ36" s="759" t="s">
        <v>322</v>
      </c>
      <c r="AR36" s="760"/>
      <c r="AS36" s="760"/>
      <c r="AT36" s="760"/>
      <c r="AU36" s="760"/>
      <c r="AV36" s="760"/>
      <c r="AW36" s="760"/>
      <c r="AX36" s="760"/>
      <c r="AY36" s="761"/>
      <c r="AZ36" s="674">
        <v>181142787</v>
      </c>
      <c r="BA36" s="675"/>
      <c r="BB36" s="675"/>
      <c r="BC36" s="675"/>
      <c r="BD36" s="675"/>
      <c r="BE36" s="675"/>
      <c r="BF36" s="762"/>
      <c r="BG36" s="696" t="s">
        <v>323</v>
      </c>
      <c r="BH36" s="697"/>
      <c r="BI36" s="697"/>
      <c r="BJ36" s="697"/>
      <c r="BK36" s="697"/>
      <c r="BL36" s="697"/>
      <c r="BM36" s="697"/>
      <c r="BN36" s="697"/>
      <c r="BO36" s="697"/>
      <c r="BP36" s="697"/>
      <c r="BQ36" s="697"/>
      <c r="BR36" s="697"/>
      <c r="BS36" s="697"/>
      <c r="BT36" s="697"/>
      <c r="BU36" s="698"/>
      <c r="BV36" s="674">
        <v>8280560</v>
      </c>
      <c r="BW36" s="675"/>
      <c r="BX36" s="675"/>
      <c r="BY36" s="675"/>
      <c r="BZ36" s="675"/>
      <c r="CA36" s="675"/>
      <c r="CB36" s="762"/>
      <c r="CD36" s="700" t="s">
        <v>324</v>
      </c>
      <c r="CE36" s="701"/>
      <c r="CF36" s="701"/>
      <c r="CG36" s="701"/>
      <c r="CH36" s="701"/>
      <c r="CI36" s="701"/>
      <c r="CJ36" s="701"/>
      <c r="CK36" s="701"/>
      <c r="CL36" s="701"/>
      <c r="CM36" s="701"/>
      <c r="CN36" s="701"/>
      <c r="CO36" s="701"/>
      <c r="CP36" s="701"/>
      <c r="CQ36" s="702"/>
      <c r="CR36" s="685">
        <v>536264168</v>
      </c>
      <c r="CS36" s="686"/>
      <c r="CT36" s="686"/>
      <c r="CU36" s="686"/>
      <c r="CV36" s="686"/>
      <c r="CW36" s="686"/>
      <c r="CX36" s="686"/>
      <c r="CY36" s="687"/>
      <c r="CZ36" s="690">
        <v>22.6</v>
      </c>
      <c r="DA36" s="719"/>
      <c r="DB36" s="719"/>
      <c r="DC36" s="723"/>
      <c r="DD36" s="694">
        <v>135678516</v>
      </c>
      <c r="DE36" s="686"/>
      <c r="DF36" s="686"/>
      <c r="DG36" s="686"/>
      <c r="DH36" s="686"/>
      <c r="DI36" s="686"/>
      <c r="DJ36" s="686"/>
      <c r="DK36" s="687"/>
      <c r="DL36" s="694">
        <v>107696927</v>
      </c>
      <c r="DM36" s="686"/>
      <c r="DN36" s="686"/>
      <c r="DO36" s="686"/>
      <c r="DP36" s="686"/>
      <c r="DQ36" s="686"/>
      <c r="DR36" s="686"/>
      <c r="DS36" s="686"/>
      <c r="DT36" s="686"/>
      <c r="DU36" s="686"/>
      <c r="DV36" s="687"/>
      <c r="DW36" s="690">
        <v>10.9</v>
      </c>
      <c r="DX36" s="719"/>
      <c r="DY36" s="719"/>
      <c r="DZ36" s="719"/>
      <c r="EA36" s="719"/>
      <c r="EB36" s="719"/>
      <c r="EC36" s="720"/>
    </row>
    <row r="37" spans="2:133" ht="11.25" customHeight="1" x14ac:dyDescent="0.15">
      <c r="B37" s="682" t="s">
        <v>325</v>
      </c>
      <c r="C37" s="683"/>
      <c r="D37" s="683"/>
      <c r="E37" s="683"/>
      <c r="F37" s="683"/>
      <c r="G37" s="683"/>
      <c r="H37" s="683"/>
      <c r="I37" s="683"/>
      <c r="J37" s="683"/>
      <c r="K37" s="683"/>
      <c r="L37" s="683"/>
      <c r="M37" s="683"/>
      <c r="N37" s="683"/>
      <c r="O37" s="683"/>
      <c r="P37" s="683"/>
      <c r="Q37" s="684"/>
      <c r="R37" s="685">
        <v>26101470</v>
      </c>
      <c r="S37" s="686"/>
      <c r="T37" s="686"/>
      <c r="U37" s="686"/>
      <c r="V37" s="686"/>
      <c r="W37" s="686"/>
      <c r="X37" s="686"/>
      <c r="Y37" s="687"/>
      <c r="Z37" s="688">
        <v>1.1000000000000001</v>
      </c>
      <c r="AA37" s="688"/>
      <c r="AB37" s="688"/>
      <c r="AC37" s="688"/>
      <c r="AD37" s="689" t="s">
        <v>128</v>
      </c>
      <c r="AE37" s="689"/>
      <c r="AF37" s="689"/>
      <c r="AG37" s="689"/>
      <c r="AH37" s="689"/>
      <c r="AI37" s="689"/>
      <c r="AJ37" s="689"/>
      <c r="AK37" s="689"/>
      <c r="AL37" s="690" t="s">
        <v>128</v>
      </c>
      <c r="AM37" s="691"/>
      <c r="AN37" s="691"/>
      <c r="AO37" s="692"/>
      <c r="AQ37" s="763" t="s">
        <v>326</v>
      </c>
      <c r="AR37" s="764"/>
      <c r="AS37" s="764"/>
      <c r="AT37" s="764"/>
      <c r="AU37" s="764"/>
      <c r="AV37" s="764"/>
      <c r="AW37" s="764"/>
      <c r="AX37" s="764"/>
      <c r="AY37" s="765"/>
      <c r="AZ37" s="685">
        <v>38735206</v>
      </c>
      <c r="BA37" s="686"/>
      <c r="BB37" s="686"/>
      <c r="BC37" s="686"/>
      <c r="BD37" s="721"/>
      <c r="BE37" s="721"/>
      <c r="BF37" s="752"/>
      <c r="BG37" s="700" t="s">
        <v>327</v>
      </c>
      <c r="BH37" s="701"/>
      <c r="BI37" s="701"/>
      <c r="BJ37" s="701"/>
      <c r="BK37" s="701"/>
      <c r="BL37" s="701"/>
      <c r="BM37" s="701"/>
      <c r="BN37" s="701"/>
      <c r="BO37" s="701"/>
      <c r="BP37" s="701"/>
      <c r="BQ37" s="701"/>
      <c r="BR37" s="701"/>
      <c r="BS37" s="701"/>
      <c r="BT37" s="701"/>
      <c r="BU37" s="702"/>
      <c r="BV37" s="685">
        <v>7653445</v>
      </c>
      <c r="BW37" s="686"/>
      <c r="BX37" s="686"/>
      <c r="BY37" s="686"/>
      <c r="BZ37" s="686"/>
      <c r="CA37" s="686"/>
      <c r="CB37" s="695"/>
      <c r="CD37" s="700" t="s">
        <v>328</v>
      </c>
      <c r="CE37" s="701"/>
      <c r="CF37" s="701"/>
      <c r="CG37" s="701"/>
      <c r="CH37" s="701"/>
      <c r="CI37" s="701"/>
      <c r="CJ37" s="701"/>
      <c r="CK37" s="701"/>
      <c r="CL37" s="701"/>
      <c r="CM37" s="701"/>
      <c r="CN37" s="701"/>
      <c r="CO37" s="701"/>
      <c r="CP37" s="701"/>
      <c r="CQ37" s="702"/>
      <c r="CR37" s="685">
        <v>95932</v>
      </c>
      <c r="CS37" s="721"/>
      <c r="CT37" s="721"/>
      <c r="CU37" s="721"/>
      <c r="CV37" s="721"/>
      <c r="CW37" s="721"/>
      <c r="CX37" s="721"/>
      <c r="CY37" s="722"/>
      <c r="CZ37" s="690">
        <v>0</v>
      </c>
      <c r="DA37" s="719"/>
      <c r="DB37" s="719"/>
      <c r="DC37" s="723"/>
      <c r="DD37" s="694">
        <v>95932</v>
      </c>
      <c r="DE37" s="721"/>
      <c r="DF37" s="721"/>
      <c r="DG37" s="721"/>
      <c r="DH37" s="721"/>
      <c r="DI37" s="721"/>
      <c r="DJ37" s="721"/>
      <c r="DK37" s="722"/>
      <c r="DL37" s="694">
        <v>95932</v>
      </c>
      <c r="DM37" s="721"/>
      <c r="DN37" s="721"/>
      <c r="DO37" s="721"/>
      <c r="DP37" s="721"/>
      <c r="DQ37" s="721"/>
      <c r="DR37" s="721"/>
      <c r="DS37" s="721"/>
      <c r="DT37" s="721"/>
      <c r="DU37" s="721"/>
      <c r="DV37" s="722"/>
      <c r="DW37" s="690">
        <v>0</v>
      </c>
      <c r="DX37" s="719"/>
      <c r="DY37" s="719"/>
      <c r="DZ37" s="719"/>
      <c r="EA37" s="719"/>
      <c r="EB37" s="719"/>
      <c r="EC37" s="720"/>
    </row>
    <row r="38" spans="2:133" ht="11.25" customHeight="1" x14ac:dyDescent="0.15">
      <c r="B38" s="682" t="s">
        <v>329</v>
      </c>
      <c r="C38" s="683"/>
      <c r="D38" s="683"/>
      <c r="E38" s="683"/>
      <c r="F38" s="683"/>
      <c r="G38" s="683"/>
      <c r="H38" s="683"/>
      <c r="I38" s="683"/>
      <c r="J38" s="683"/>
      <c r="K38" s="683"/>
      <c r="L38" s="683"/>
      <c r="M38" s="683"/>
      <c r="N38" s="683"/>
      <c r="O38" s="683"/>
      <c r="P38" s="683"/>
      <c r="Q38" s="684"/>
      <c r="R38" s="685">
        <v>233998265</v>
      </c>
      <c r="S38" s="686"/>
      <c r="T38" s="686"/>
      <c r="U38" s="686"/>
      <c r="V38" s="686"/>
      <c r="W38" s="686"/>
      <c r="X38" s="686"/>
      <c r="Y38" s="687"/>
      <c r="Z38" s="688">
        <v>9.8000000000000007</v>
      </c>
      <c r="AA38" s="688"/>
      <c r="AB38" s="688"/>
      <c r="AC38" s="688"/>
      <c r="AD38" s="689">
        <v>3533097</v>
      </c>
      <c r="AE38" s="689"/>
      <c r="AF38" s="689"/>
      <c r="AG38" s="689"/>
      <c r="AH38" s="689"/>
      <c r="AI38" s="689"/>
      <c r="AJ38" s="689"/>
      <c r="AK38" s="689"/>
      <c r="AL38" s="690">
        <v>0.4</v>
      </c>
      <c r="AM38" s="691"/>
      <c r="AN38" s="691"/>
      <c r="AO38" s="692"/>
      <c r="AQ38" s="763" t="s">
        <v>330</v>
      </c>
      <c r="AR38" s="764"/>
      <c r="AS38" s="764"/>
      <c r="AT38" s="764"/>
      <c r="AU38" s="764"/>
      <c r="AV38" s="764"/>
      <c r="AW38" s="764"/>
      <c r="AX38" s="764"/>
      <c r="AY38" s="765"/>
      <c r="AZ38" s="685">
        <v>14650943</v>
      </c>
      <c r="BA38" s="686"/>
      <c r="BB38" s="686"/>
      <c r="BC38" s="686"/>
      <c r="BD38" s="721"/>
      <c r="BE38" s="721"/>
      <c r="BF38" s="752"/>
      <c r="BG38" s="700" t="s">
        <v>331</v>
      </c>
      <c r="BH38" s="701"/>
      <c r="BI38" s="701"/>
      <c r="BJ38" s="701"/>
      <c r="BK38" s="701"/>
      <c r="BL38" s="701"/>
      <c r="BM38" s="701"/>
      <c r="BN38" s="701"/>
      <c r="BO38" s="701"/>
      <c r="BP38" s="701"/>
      <c r="BQ38" s="701"/>
      <c r="BR38" s="701"/>
      <c r="BS38" s="701"/>
      <c r="BT38" s="701"/>
      <c r="BU38" s="702"/>
      <c r="BV38" s="685">
        <v>464218</v>
      </c>
      <c r="BW38" s="686"/>
      <c r="BX38" s="686"/>
      <c r="BY38" s="686"/>
      <c r="BZ38" s="686"/>
      <c r="CA38" s="686"/>
      <c r="CB38" s="695"/>
      <c r="CD38" s="700" t="s">
        <v>332</v>
      </c>
      <c r="CE38" s="701"/>
      <c r="CF38" s="701"/>
      <c r="CG38" s="701"/>
      <c r="CH38" s="701"/>
      <c r="CI38" s="701"/>
      <c r="CJ38" s="701"/>
      <c r="CK38" s="701"/>
      <c r="CL38" s="701"/>
      <c r="CM38" s="701"/>
      <c r="CN38" s="701"/>
      <c r="CO38" s="701"/>
      <c r="CP38" s="701"/>
      <c r="CQ38" s="702"/>
      <c r="CR38" s="685">
        <v>116181391</v>
      </c>
      <c r="CS38" s="686"/>
      <c r="CT38" s="686"/>
      <c r="CU38" s="686"/>
      <c r="CV38" s="686"/>
      <c r="CW38" s="686"/>
      <c r="CX38" s="686"/>
      <c r="CY38" s="687"/>
      <c r="CZ38" s="690">
        <v>4.9000000000000004</v>
      </c>
      <c r="DA38" s="719"/>
      <c r="DB38" s="719"/>
      <c r="DC38" s="723"/>
      <c r="DD38" s="694">
        <v>97989004</v>
      </c>
      <c r="DE38" s="686"/>
      <c r="DF38" s="686"/>
      <c r="DG38" s="686"/>
      <c r="DH38" s="686"/>
      <c r="DI38" s="686"/>
      <c r="DJ38" s="686"/>
      <c r="DK38" s="687"/>
      <c r="DL38" s="694">
        <v>86748829</v>
      </c>
      <c r="DM38" s="686"/>
      <c r="DN38" s="686"/>
      <c r="DO38" s="686"/>
      <c r="DP38" s="686"/>
      <c r="DQ38" s="686"/>
      <c r="DR38" s="686"/>
      <c r="DS38" s="686"/>
      <c r="DT38" s="686"/>
      <c r="DU38" s="686"/>
      <c r="DV38" s="687"/>
      <c r="DW38" s="690">
        <v>8.8000000000000007</v>
      </c>
      <c r="DX38" s="719"/>
      <c r="DY38" s="719"/>
      <c r="DZ38" s="719"/>
      <c r="EA38" s="719"/>
      <c r="EB38" s="719"/>
      <c r="EC38" s="720"/>
    </row>
    <row r="39" spans="2:133" ht="11.25" customHeight="1" x14ac:dyDescent="0.15">
      <c r="B39" s="682" t="s">
        <v>333</v>
      </c>
      <c r="C39" s="683"/>
      <c r="D39" s="683"/>
      <c r="E39" s="683"/>
      <c r="F39" s="683"/>
      <c r="G39" s="683"/>
      <c r="H39" s="683"/>
      <c r="I39" s="683"/>
      <c r="J39" s="683"/>
      <c r="K39" s="683"/>
      <c r="L39" s="683"/>
      <c r="M39" s="683"/>
      <c r="N39" s="683"/>
      <c r="O39" s="683"/>
      <c r="P39" s="683"/>
      <c r="Q39" s="684"/>
      <c r="R39" s="685">
        <v>167857820</v>
      </c>
      <c r="S39" s="686"/>
      <c r="T39" s="686"/>
      <c r="U39" s="686"/>
      <c r="V39" s="686"/>
      <c r="W39" s="686"/>
      <c r="X39" s="686"/>
      <c r="Y39" s="687"/>
      <c r="Z39" s="688">
        <v>7</v>
      </c>
      <c r="AA39" s="688"/>
      <c r="AB39" s="688"/>
      <c r="AC39" s="688"/>
      <c r="AD39" s="689" t="s">
        <v>128</v>
      </c>
      <c r="AE39" s="689"/>
      <c r="AF39" s="689"/>
      <c r="AG39" s="689"/>
      <c r="AH39" s="689"/>
      <c r="AI39" s="689"/>
      <c r="AJ39" s="689"/>
      <c r="AK39" s="689"/>
      <c r="AL39" s="690" t="s">
        <v>128</v>
      </c>
      <c r="AM39" s="691"/>
      <c r="AN39" s="691"/>
      <c r="AO39" s="692"/>
      <c r="AQ39" s="763" t="s">
        <v>334</v>
      </c>
      <c r="AR39" s="764"/>
      <c r="AS39" s="764"/>
      <c r="AT39" s="764"/>
      <c r="AU39" s="764"/>
      <c r="AV39" s="764"/>
      <c r="AW39" s="764"/>
      <c r="AX39" s="764"/>
      <c r="AY39" s="765"/>
      <c r="AZ39" s="685">
        <v>7184588</v>
      </c>
      <c r="BA39" s="686"/>
      <c r="BB39" s="686"/>
      <c r="BC39" s="686"/>
      <c r="BD39" s="721"/>
      <c r="BE39" s="721"/>
      <c r="BF39" s="752"/>
      <c r="BG39" s="700" t="s">
        <v>335</v>
      </c>
      <c r="BH39" s="701"/>
      <c r="BI39" s="701"/>
      <c r="BJ39" s="701"/>
      <c r="BK39" s="701"/>
      <c r="BL39" s="701"/>
      <c r="BM39" s="701"/>
      <c r="BN39" s="701"/>
      <c r="BO39" s="701"/>
      <c r="BP39" s="701"/>
      <c r="BQ39" s="701"/>
      <c r="BR39" s="701"/>
      <c r="BS39" s="701"/>
      <c r="BT39" s="701"/>
      <c r="BU39" s="702"/>
      <c r="BV39" s="685">
        <v>674944</v>
      </c>
      <c r="BW39" s="686"/>
      <c r="BX39" s="686"/>
      <c r="BY39" s="686"/>
      <c r="BZ39" s="686"/>
      <c r="CA39" s="686"/>
      <c r="CB39" s="695"/>
      <c r="CD39" s="700" t="s">
        <v>336</v>
      </c>
      <c r="CE39" s="701"/>
      <c r="CF39" s="701"/>
      <c r="CG39" s="701"/>
      <c r="CH39" s="701"/>
      <c r="CI39" s="701"/>
      <c r="CJ39" s="701"/>
      <c r="CK39" s="701"/>
      <c r="CL39" s="701"/>
      <c r="CM39" s="701"/>
      <c r="CN39" s="701"/>
      <c r="CO39" s="701"/>
      <c r="CP39" s="701"/>
      <c r="CQ39" s="702"/>
      <c r="CR39" s="685">
        <v>11543929</v>
      </c>
      <c r="CS39" s="721"/>
      <c r="CT39" s="721"/>
      <c r="CU39" s="721"/>
      <c r="CV39" s="721"/>
      <c r="CW39" s="721"/>
      <c r="CX39" s="721"/>
      <c r="CY39" s="722"/>
      <c r="CZ39" s="690">
        <v>0.5</v>
      </c>
      <c r="DA39" s="719"/>
      <c r="DB39" s="719"/>
      <c r="DC39" s="723"/>
      <c r="DD39" s="694">
        <v>11300949</v>
      </c>
      <c r="DE39" s="721"/>
      <c r="DF39" s="721"/>
      <c r="DG39" s="721"/>
      <c r="DH39" s="721"/>
      <c r="DI39" s="721"/>
      <c r="DJ39" s="721"/>
      <c r="DK39" s="722"/>
      <c r="DL39" s="694" t="s">
        <v>128</v>
      </c>
      <c r="DM39" s="721"/>
      <c r="DN39" s="721"/>
      <c r="DO39" s="721"/>
      <c r="DP39" s="721"/>
      <c r="DQ39" s="721"/>
      <c r="DR39" s="721"/>
      <c r="DS39" s="721"/>
      <c r="DT39" s="721"/>
      <c r="DU39" s="721"/>
      <c r="DV39" s="722"/>
      <c r="DW39" s="690" t="s">
        <v>128</v>
      </c>
      <c r="DX39" s="719"/>
      <c r="DY39" s="719"/>
      <c r="DZ39" s="719"/>
      <c r="EA39" s="719"/>
      <c r="EB39" s="719"/>
      <c r="EC39" s="720"/>
    </row>
    <row r="40" spans="2:133" ht="11.25" customHeight="1" x14ac:dyDescent="0.15">
      <c r="B40" s="682" t="s">
        <v>337</v>
      </c>
      <c r="C40" s="683"/>
      <c r="D40" s="683"/>
      <c r="E40" s="683"/>
      <c r="F40" s="683"/>
      <c r="G40" s="683"/>
      <c r="H40" s="683"/>
      <c r="I40" s="683"/>
      <c r="J40" s="683"/>
      <c r="K40" s="683"/>
      <c r="L40" s="683"/>
      <c r="M40" s="683"/>
      <c r="N40" s="683"/>
      <c r="O40" s="683"/>
      <c r="P40" s="683"/>
      <c r="Q40" s="684"/>
      <c r="R40" s="685">
        <v>6891000</v>
      </c>
      <c r="S40" s="686"/>
      <c r="T40" s="686"/>
      <c r="U40" s="686"/>
      <c r="V40" s="686"/>
      <c r="W40" s="686"/>
      <c r="X40" s="686"/>
      <c r="Y40" s="687"/>
      <c r="Z40" s="688">
        <v>0.3</v>
      </c>
      <c r="AA40" s="688"/>
      <c r="AB40" s="688"/>
      <c r="AC40" s="688"/>
      <c r="AD40" s="689" t="s">
        <v>128</v>
      </c>
      <c r="AE40" s="689"/>
      <c r="AF40" s="689"/>
      <c r="AG40" s="689"/>
      <c r="AH40" s="689"/>
      <c r="AI40" s="689"/>
      <c r="AJ40" s="689"/>
      <c r="AK40" s="689"/>
      <c r="AL40" s="690" t="s">
        <v>128</v>
      </c>
      <c r="AM40" s="691"/>
      <c r="AN40" s="691"/>
      <c r="AO40" s="692"/>
      <c r="AQ40" s="763" t="s">
        <v>338</v>
      </c>
      <c r="AR40" s="764"/>
      <c r="AS40" s="764"/>
      <c r="AT40" s="764"/>
      <c r="AU40" s="764"/>
      <c r="AV40" s="764"/>
      <c r="AW40" s="764"/>
      <c r="AX40" s="764"/>
      <c r="AY40" s="765"/>
      <c r="AZ40" s="685">
        <v>3378354</v>
      </c>
      <c r="BA40" s="686"/>
      <c r="BB40" s="686"/>
      <c r="BC40" s="686"/>
      <c r="BD40" s="721"/>
      <c r="BE40" s="721"/>
      <c r="BF40" s="752"/>
      <c r="BG40" s="772" t="s">
        <v>339</v>
      </c>
      <c r="BH40" s="773"/>
      <c r="BI40" s="773"/>
      <c r="BJ40" s="773"/>
      <c r="BK40" s="773"/>
      <c r="BL40" s="236"/>
      <c r="BM40" s="701" t="s">
        <v>340</v>
      </c>
      <c r="BN40" s="701"/>
      <c r="BO40" s="701"/>
      <c r="BP40" s="701"/>
      <c r="BQ40" s="701"/>
      <c r="BR40" s="701"/>
      <c r="BS40" s="701"/>
      <c r="BT40" s="701"/>
      <c r="BU40" s="702"/>
      <c r="BV40" s="685">
        <v>109</v>
      </c>
      <c r="BW40" s="686"/>
      <c r="BX40" s="686"/>
      <c r="BY40" s="686"/>
      <c r="BZ40" s="686"/>
      <c r="CA40" s="686"/>
      <c r="CB40" s="695"/>
      <c r="CD40" s="700" t="s">
        <v>341</v>
      </c>
      <c r="CE40" s="701"/>
      <c r="CF40" s="701"/>
      <c r="CG40" s="701"/>
      <c r="CH40" s="701"/>
      <c r="CI40" s="701"/>
      <c r="CJ40" s="701"/>
      <c r="CK40" s="701"/>
      <c r="CL40" s="701"/>
      <c r="CM40" s="701"/>
      <c r="CN40" s="701"/>
      <c r="CO40" s="701"/>
      <c r="CP40" s="701"/>
      <c r="CQ40" s="702"/>
      <c r="CR40" s="685">
        <v>213294099</v>
      </c>
      <c r="CS40" s="686"/>
      <c r="CT40" s="686"/>
      <c r="CU40" s="686"/>
      <c r="CV40" s="686"/>
      <c r="CW40" s="686"/>
      <c r="CX40" s="686"/>
      <c r="CY40" s="687"/>
      <c r="CZ40" s="690">
        <v>9</v>
      </c>
      <c r="DA40" s="719"/>
      <c r="DB40" s="719"/>
      <c r="DC40" s="723"/>
      <c r="DD40" s="694">
        <v>1213018</v>
      </c>
      <c r="DE40" s="686"/>
      <c r="DF40" s="686"/>
      <c r="DG40" s="686"/>
      <c r="DH40" s="686"/>
      <c r="DI40" s="686"/>
      <c r="DJ40" s="686"/>
      <c r="DK40" s="687"/>
      <c r="DL40" s="694">
        <v>396955</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342</v>
      </c>
      <c r="C41" s="683"/>
      <c r="D41" s="683"/>
      <c r="E41" s="683"/>
      <c r="F41" s="683"/>
      <c r="G41" s="683"/>
      <c r="H41" s="683"/>
      <c r="I41" s="683"/>
      <c r="J41" s="683"/>
      <c r="K41" s="683"/>
      <c r="L41" s="683"/>
      <c r="M41" s="683"/>
      <c r="N41" s="683"/>
      <c r="O41" s="683"/>
      <c r="P41" s="683"/>
      <c r="Q41" s="684"/>
      <c r="R41" s="685">
        <v>3067000</v>
      </c>
      <c r="S41" s="686"/>
      <c r="T41" s="686"/>
      <c r="U41" s="686"/>
      <c r="V41" s="686"/>
      <c r="W41" s="686"/>
      <c r="X41" s="686"/>
      <c r="Y41" s="687"/>
      <c r="Z41" s="688">
        <v>0.1</v>
      </c>
      <c r="AA41" s="688"/>
      <c r="AB41" s="688"/>
      <c r="AC41" s="688"/>
      <c r="AD41" s="689" t="s">
        <v>128</v>
      </c>
      <c r="AE41" s="689"/>
      <c r="AF41" s="689"/>
      <c r="AG41" s="689"/>
      <c r="AH41" s="689"/>
      <c r="AI41" s="689"/>
      <c r="AJ41" s="689"/>
      <c r="AK41" s="689"/>
      <c r="AL41" s="690" t="s">
        <v>128</v>
      </c>
      <c r="AM41" s="691"/>
      <c r="AN41" s="691"/>
      <c r="AO41" s="692"/>
      <c r="AQ41" s="763" t="s">
        <v>343</v>
      </c>
      <c r="AR41" s="764"/>
      <c r="AS41" s="764"/>
      <c r="AT41" s="764"/>
      <c r="AU41" s="764"/>
      <c r="AV41" s="764"/>
      <c r="AW41" s="764"/>
      <c r="AX41" s="764"/>
      <c r="AY41" s="765"/>
      <c r="AZ41" s="685">
        <v>27969847</v>
      </c>
      <c r="BA41" s="686"/>
      <c r="BB41" s="686"/>
      <c r="BC41" s="686"/>
      <c r="BD41" s="721"/>
      <c r="BE41" s="721"/>
      <c r="BF41" s="752"/>
      <c r="BG41" s="772"/>
      <c r="BH41" s="773"/>
      <c r="BI41" s="773"/>
      <c r="BJ41" s="773"/>
      <c r="BK41" s="773"/>
      <c r="BL41" s="236"/>
      <c r="BM41" s="701" t="s">
        <v>344</v>
      </c>
      <c r="BN41" s="701"/>
      <c r="BO41" s="701"/>
      <c r="BP41" s="701"/>
      <c r="BQ41" s="701"/>
      <c r="BR41" s="701"/>
      <c r="BS41" s="701"/>
      <c r="BT41" s="701"/>
      <c r="BU41" s="702"/>
      <c r="BV41" s="685">
        <v>2</v>
      </c>
      <c r="BW41" s="686"/>
      <c r="BX41" s="686"/>
      <c r="BY41" s="686"/>
      <c r="BZ41" s="686"/>
      <c r="CA41" s="686"/>
      <c r="CB41" s="695"/>
      <c r="CD41" s="700" t="s">
        <v>345</v>
      </c>
      <c r="CE41" s="701"/>
      <c r="CF41" s="701"/>
      <c r="CG41" s="701"/>
      <c r="CH41" s="701"/>
      <c r="CI41" s="701"/>
      <c r="CJ41" s="701"/>
      <c r="CK41" s="701"/>
      <c r="CL41" s="701"/>
      <c r="CM41" s="701"/>
      <c r="CN41" s="701"/>
      <c r="CO41" s="701"/>
      <c r="CP41" s="701"/>
      <c r="CQ41" s="702"/>
      <c r="CR41" s="685" t="s">
        <v>128</v>
      </c>
      <c r="CS41" s="721"/>
      <c r="CT41" s="721"/>
      <c r="CU41" s="721"/>
      <c r="CV41" s="721"/>
      <c r="CW41" s="721"/>
      <c r="CX41" s="721"/>
      <c r="CY41" s="722"/>
      <c r="CZ41" s="690" t="s">
        <v>128</v>
      </c>
      <c r="DA41" s="719"/>
      <c r="DB41" s="719"/>
      <c r="DC41" s="723"/>
      <c r="DD41" s="694" t="s">
        <v>128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346</v>
      </c>
      <c r="C42" s="683"/>
      <c r="D42" s="683"/>
      <c r="E42" s="683"/>
      <c r="F42" s="683"/>
      <c r="G42" s="683"/>
      <c r="H42" s="683"/>
      <c r="I42" s="683"/>
      <c r="J42" s="683"/>
      <c r="K42" s="683"/>
      <c r="L42" s="683"/>
      <c r="M42" s="683"/>
      <c r="N42" s="683"/>
      <c r="O42" s="683"/>
      <c r="P42" s="683"/>
      <c r="Q42" s="684"/>
      <c r="R42" s="685">
        <v>38133000</v>
      </c>
      <c r="S42" s="686"/>
      <c r="T42" s="686"/>
      <c r="U42" s="686"/>
      <c r="V42" s="686"/>
      <c r="W42" s="686"/>
      <c r="X42" s="686"/>
      <c r="Y42" s="687"/>
      <c r="Z42" s="688">
        <v>1.6</v>
      </c>
      <c r="AA42" s="688"/>
      <c r="AB42" s="688"/>
      <c r="AC42" s="688"/>
      <c r="AD42" s="689" t="s">
        <v>128</v>
      </c>
      <c r="AE42" s="689"/>
      <c r="AF42" s="689"/>
      <c r="AG42" s="689"/>
      <c r="AH42" s="689"/>
      <c r="AI42" s="689"/>
      <c r="AJ42" s="689"/>
      <c r="AK42" s="689"/>
      <c r="AL42" s="690" t="s">
        <v>128</v>
      </c>
      <c r="AM42" s="691"/>
      <c r="AN42" s="691"/>
      <c r="AO42" s="692"/>
      <c r="AQ42" s="784" t="s">
        <v>347</v>
      </c>
      <c r="AR42" s="785"/>
      <c r="AS42" s="785"/>
      <c r="AT42" s="785"/>
      <c r="AU42" s="785"/>
      <c r="AV42" s="785"/>
      <c r="AW42" s="785"/>
      <c r="AX42" s="785"/>
      <c r="AY42" s="786"/>
      <c r="AZ42" s="776">
        <v>89223849</v>
      </c>
      <c r="BA42" s="777"/>
      <c r="BB42" s="777"/>
      <c r="BC42" s="777"/>
      <c r="BD42" s="756"/>
      <c r="BE42" s="756"/>
      <c r="BF42" s="758"/>
      <c r="BG42" s="774"/>
      <c r="BH42" s="775"/>
      <c r="BI42" s="775"/>
      <c r="BJ42" s="775"/>
      <c r="BK42" s="775"/>
      <c r="BL42" s="237"/>
      <c r="BM42" s="711" t="s">
        <v>348</v>
      </c>
      <c r="BN42" s="711"/>
      <c r="BO42" s="711"/>
      <c r="BP42" s="711"/>
      <c r="BQ42" s="711"/>
      <c r="BR42" s="711"/>
      <c r="BS42" s="711"/>
      <c r="BT42" s="711"/>
      <c r="BU42" s="712"/>
      <c r="BV42" s="776">
        <v>306</v>
      </c>
      <c r="BW42" s="777"/>
      <c r="BX42" s="777"/>
      <c r="BY42" s="777"/>
      <c r="BZ42" s="777"/>
      <c r="CA42" s="777"/>
      <c r="CB42" s="783"/>
      <c r="CD42" s="682" t="s">
        <v>349</v>
      </c>
      <c r="CE42" s="683"/>
      <c r="CF42" s="683"/>
      <c r="CG42" s="683"/>
      <c r="CH42" s="683"/>
      <c r="CI42" s="683"/>
      <c r="CJ42" s="683"/>
      <c r="CK42" s="683"/>
      <c r="CL42" s="683"/>
      <c r="CM42" s="683"/>
      <c r="CN42" s="683"/>
      <c r="CO42" s="683"/>
      <c r="CP42" s="683"/>
      <c r="CQ42" s="684"/>
      <c r="CR42" s="685">
        <v>230374973</v>
      </c>
      <c r="CS42" s="686"/>
      <c r="CT42" s="686"/>
      <c r="CU42" s="686"/>
      <c r="CV42" s="686"/>
      <c r="CW42" s="686"/>
      <c r="CX42" s="686"/>
      <c r="CY42" s="687"/>
      <c r="CZ42" s="690">
        <v>9.6999999999999993</v>
      </c>
      <c r="DA42" s="691"/>
      <c r="DB42" s="691"/>
      <c r="DC42" s="703"/>
      <c r="DD42" s="694">
        <v>64725106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350</v>
      </c>
      <c r="C43" s="736"/>
      <c r="D43" s="736"/>
      <c r="E43" s="736"/>
      <c r="F43" s="736"/>
      <c r="G43" s="736"/>
      <c r="H43" s="736"/>
      <c r="I43" s="736"/>
      <c r="J43" s="736"/>
      <c r="K43" s="736"/>
      <c r="L43" s="736"/>
      <c r="M43" s="736"/>
      <c r="N43" s="736"/>
      <c r="O43" s="736"/>
      <c r="P43" s="736"/>
      <c r="Q43" s="737"/>
      <c r="R43" s="776">
        <v>2392988333</v>
      </c>
      <c r="S43" s="777"/>
      <c r="T43" s="777"/>
      <c r="U43" s="777"/>
      <c r="V43" s="777"/>
      <c r="W43" s="777"/>
      <c r="X43" s="777"/>
      <c r="Y43" s="778"/>
      <c r="Z43" s="779">
        <v>100</v>
      </c>
      <c r="AA43" s="779"/>
      <c r="AB43" s="779"/>
      <c r="AC43" s="779"/>
      <c r="AD43" s="780">
        <v>935878325</v>
      </c>
      <c r="AE43" s="780"/>
      <c r="AF43" s="780"/>
      <c r="AG43" s="780"/>
      <c r="AH43" s="780"/>
      <c r="AI43" s="780"/>
      <c r="AJ43" s="780"/>
      <c r="AK43" s="780"/>
      <c r="AL43" s="781">
        <v>100</v>
      </c>
      <c r="AM43" s="757"/>
      <c r="AN43" s="757"/>
      <c r="AO43" s="782"/>
      <c r="BV43" s="238"/>
      <c r="BW43" s="238"/>
      <c r="BX43" s="238"/>
      <c r="BY43" s="238"/>
      <c r="BZ43" s="238"/>
      <c r="CA43" s="238"/>
      <c r="CB43" s="238"/>
      <c r="CD43" s="682" t="s">
        <v>351</v>
      </c>
      <c r="CE43" s="683"/>
      <c r="CF43" s="683"/>
      <c r="CG43" s="683"/>
      <c r="CH43" s="683"/>
      <c r="CI43" s="683"/>
      <c r="CJ43" s="683"/>
      <c r="CK43" s="683"/>
      <c r="CL43" s="683"/>
      <c r="CM43" s="683"/>
      <c r="CN43" s="683"/>
      <c r="CO43" s="683"/>
      <c r="CP43" s="683"/>
      <c r="CQ43" s="684"/>
      <c r="CR43" s="685">
        <v>4422051</v>
      </c>
      <c r="CS43" s="721"/>
      <c r="CT43" s="721"/>
      <c r="CU43" s="721"/>
      <c r="CV43" s="721"/>
      <c r="CW43" s="721"/>
      <c r="CX43" s="721"/>
      <c r="CY43" s="722"/>
      <c r="CZ43" s="690">
        <v>0.2</v>
      </c>
      <c r="DA43" s="719"/>
      <c r="DB43" s="719"/>
      <c r="DC43" s="723"/>
      <c r="DD43" s="694">
        <v>4422051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299</v>
      </c>
      <c r="CE44" s="798"/>
      <c r="CF44" s="682" t="s">
        <v>352</v>
      </c>
      <c r="CG44" s="683"/>
      <c r="CH44" s="683"/>
      <c r="CI44" s="683"/>
      <c r="CJ44" s="683"/>
      <c r="CK44" s="683"/>
      <c r="CL44" s="683"/>
      <c r="CM44" s="683"/>
      <c r="CN44" s="683"/>
      <c r="CO44" s="683"/>
      <c r="CP44" s="683"/>
      <c r="CQ44" s="684"/>
      <c r="CR44" s="685">
        <v>228994699</v>
      </c>
      <c r="CS44" s="686"/>
      <c r="CT44" s="686"/>
      <c r="CU44" s="686"/>
      <c r="CV44" s="686"/>
      <c r="CW44" s="686"/>
      <c r="CX44" s="686"/>
      <c r="CY44" s="687"/>
      <c r="CZ44" s="690">
        <v>9.6999999999999993</v>
      </c>
      <c r="DA44" s="691"/>
      <c r="DB44" s="691"/>
      <c r="DC44" s="703"/>
      <c r="DD44" s="694">
        <v>64724832</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354</v>
      </c>
      <c r="CG45" s="683"/>
      <c r="CH45" s="683"/>
      <c r="CI45" s="683"/>
      <c r="CJ45" s="683"/>
      <c r="CK45" s="683"/>
      <c r="CL45" s="683"/>
      <c r="CM45" s="683"/>
      <c r="CN45" s="683"/>
      <c r="CO45" s="683"/>
      <c r="CP45" s="683"/>
      <c r="CQ45" s="684"/>
      <c r="CR45" s="685">
        <v>90363262</v>
      </c>
      <c r="CS45" s="721"/>
      <c r="CT45" s="721"/>
      <c r="CU45" s="721"/>
      <c r="CV45" s="721"/>
      <c r="CW45" s="721"/>
      <c r="CX45" s="721"/>
      <c r="CY45" s="722"/>
      <c r="CZ45" s="690">
        <v>3.8</v>
      </c>
      <c r="DA45" s="719"/>
      <c r="DB45" s="719"/>
      <c r="DC45" s="723"/>
      <c r="DD45" s="694">
        <v>7458710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356</v>
      </c>
      <c r="CG46" s="683"/>
      <c r="CH46" s="683"/>
      <c r="CI46" s="683"/>
      <c r="CJ46" s="683"/>
      <c r="CK46" s="683"/>
      <c r="CL46" s="683"/>
      <c r="CM46" s="683"/>
      <c r="CN46" s="683"/>
      <c r="CO46" s="683"/>
      <c r="CP46" s="683"/>
      <c r="CQ46" s="684"/>
      <c r="CR46" s="685">
        <v>123197219</v>
      </c>
      <c r="CS46" s="686"/>
      <c r="CT46" s="686"/>
      <c r="CU46" s="686"/>
      <c r="CV46" s="686"/>
      <c r="CW46" s="686"/>
      <c r="CX46" s="686"/>
      <c r="CY46" s="687"/>
      <c r="CZ46" s="690">
        <v>5.2</v>
      </c>
      <c r="DA46" s="691"/>
      <c r="DB46" s="691"/>
      <c r="DC46" s="703"/>
      <c r="DD46" s="694">
        <v>57082228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358</v>
      </c>
      <c r="CG47" s="683"/>
      <c r="CH47" s="683"/>
      <c r="CI47" s="683"/>
      <c r="CJ47" s="683"/>
      <c r="CK47" s="683"/>
      <c r="CL47" s="683"/>
      <c r="CM47" s="683"/>
      <c r="CN47" s="683"/>
      <c r="CO47" s="683"/>
      <c r="CP47" s="683"/>
      <c r="CQ47" s="684"/>
      <c r="CR47" s="685">
        <v>1380274</v>
      </c>
      <c r="CS47" s="721"/>
      <c r="CT47" s="721"/>
      <c r="CU47" s="721"/>
      <c r="CV47" s="721"/>
      <c r="CW47" s="721"/>
      <c r="CX47" s="721"/>
      <c r="CY47" s="722"/>
      <c r="CZ47" s="690">
        <v>0.1</v>
      </c>
      <c r="DA47" s="719"/>
      <c r="DB47" s="719"/>
      <c r="DC47" s="723"/>
      <c r="DD47" s="694">
        <v>274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359</v>
      </c>
      <c r="CG48" s="683"/>
      <c r="CH48" s="683"/>
      <c r="CI48" s="683"/>
      <c r="CJ48" s="683"/>
      <c r="CK48" s="683"/>
      <c r="CL48" s="683"/>
      <c r="CM48" s="683"/>
      <c r="CN48" s="683"/>
      <c r="CO48" s="683"/>
      <c r="CP48" s="683"/>
      <c r="CQ48" s="684"/>
      <c r="CR48" s="685" t="s">
        <v>128</v>
      </c>
      <c r="CS48" s="686"/>
      <c r="CT48" s="686"/>
      <c r="CU48" s="686"/>
      <c r="CV48" s="686"/>
      <c r="CW48" s="686"/>
      <c r="CX48" s="686"/>
      <c r="CY48" s="687"/>
      <c r="CZ48" s="690" t="s">
        <v>128</v>
      </c>
      <c r="DA48" s="691"/>
      <c r="DB48" s="691"/>
      <c r="DC48" s="703"/>
      <c r="DD48" s="694" t="s">
        <v>128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360</v>
      </c>
      <c r="CE49" s="736"/>
      <c r="CF49" s="736"/>
      <c r="CG49" s="736"/>
      <c r="CH49" s="736"/>
      <c r="CI49" s="736"/>
      <c r="CJ49" s="736"/>
      <c r="CK49" s="736"/>
      <c r="CL49" s="736"/>
      <c r="CM49" s="736"/>
      <c r="CN49" s="736"/>
      <c r="CO49" s="736"/>
      <c r="CP49" s="736"/>
      <c r="CQ49" s="737"/>
      <c r="CR49" s="776">
        <v>2369287047</v>
      </c>
      <c r="CS49" s="756"/>
      <c r="CT49" s="756"/>
      <c r="CU49" s="756"/>
      <c r="CV49" s="756"/>
      <c r="CW49" s="756"/>
      <c r="CX49" s="756"/>
      <c r="CY49" s="787"/>
      <c r="CZ49" s="781">
        <v>100</v>
      </c>
      <c r="DA49" s="788"/>
      <c r="DB49" s="788"/>
      <c r="DC49" s="789"/>
      <c r="DD49" s="790">
        <v>1127477243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ewz8ep7IQgmOJfMVpYn/sya4vLooom5jygG88S/E7VTG87SjfLrCbJXvZP2t0hwHziMQ+KkiRnHaRVSsEmZzVQ==" saltValue="g1RyaAeMGOyWVz7ieDDgl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4" t="s">
        <v>362</v>
      </c>
      <c r="DK2" s="835"/>
      <c r="DL2" s="835"/>
      <c r="DM2" s="835"/>
      <c r="DN2" s="835"/>
      <c r="DO2" s="836"/>
      <c r="DP2" s="251"/>
      <c r="DQ2" s="834" t="s">
        <v>363</v>
      </c>
      <c r="DR2" s="835"/>
      <c r="DS2" s="835"/>
      <c r="DT2" s="835"/>
      <c r="DU2" s="835"/>
      <c r="DV2" s="835"/>
      <c r="DW2" s="835"/>
      <c r="DX2" s="835"/>
      <c r="DY2" s="835"/>
      <c r="DZ2" s="83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7" t="s">
        <v>364</v>
      </c>
      <c r="B4" s="837"/>
      <c r="C4" s="837"/>
      <c r="D4" s="837"/>
      <c r="E4" s="837"/>
      <c r="F4" s="837"/>
      <c r="G4" s="837"/>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37"/>
      <c r="AJ4" s="837"/>
      <c r="AK4" s="837"/>
      <c r="AL4" s="837"/>
      <c r="AM4" s="837"/>
      <c r="AN4" s="837"/>
      <c r="AO4" s="837"/>
      <c r="AP4" s="837"/>
      <c r="AQ4" s="837"/>
      <c r="AR4" s="837"/>
      <c r="AS4" s="837"/>
      <c r="AT4" s="837"/>
      <c r="AU4" s="837"/>
      <c r="AV4" s="837"/>
      <c r="AW4" s="837"/>
      <c r="AX4" s="837"/>
      <c r="AY4" s="837"/>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8" t="s">
        <v>366</v>
      </c>
      <c r="B5" s="829"/>
      <c r="C5" s="829"/>
      <c r="D5" s="829"/>
      <c r="E5" s="829"/>
      <c r="F5" s="829"/>
      <c r="G5" s="829"/>
      <c r="H5" s="829"/>
      <c r="I5" s="829"/>
      <c r="J5" s="829"/>
      <c r="K5" s="829"/>
      <c r="L5" s="829"/>
      <c r="M5" s="829"/>
      <c r="N5" s="829"/>
      <c r="O5" s="829"/>
      <c r="P5" s="830"/>
      <c r="Q5" s="803" t="s">
        <v>367</v>
      </c>
      <c r="R5" s="804"/>
      <c r="S5" s="804"/>
      <c r="T5" s="804"/>
      <c r="U5" s="805"/>
      <c r="V5" s="803" t="s">
        <v>368</v>
      </c>
      <c r="W5" s="804"/>
      <c r="X5" s="804"/>
      <c r="Y5" s="804"/>
      <c r="Z5" s="805"/>
      <c r="AA5" s="803" t="s">
        <v>369</v>
      </c>
      <c r="AB5" s="804"/>
      <c r="AC5" s="804"/>
      <c r="AD5" s="804"/>
      <c r="AE5" s="804"/>
      <c r="AF5" s="838" t="s">
        <v>370</v>
      </c>
      <c r="AG5" s="804"/>
      <c r="AH5" s="804"/>
      <c r="AI5" s="804"/>
      <c r="AJ5" s="815"/>
      <c r="AK5" s="804" t="s">
        <v>371</v>
      </c>
      <c r="AL5" s="804"/>
      <c r="AM5" s="804"/>
      <c r="AN5" s="804"/>
      <c r="AO5" s="805"/>
      <c r="AP5" s="803" t="s">
        <v>372</v>
      </c>
      <c r="AQ5" s="804"/>
      <c r="AR5" s="804"/>
      <c r="AS5" s="804"/>
      <c r="AT5" s="805"/>
      <c r="AU5" s="803" t="s">
        <v>373</v>
      </c>
      <c r="AV5" s="804"/>
      <c r="AW5" s="804"/>
      <c r="AX5" s="804"/>
      <c r="AY5" s="815"/>
      <c r="AZ5" s="258"/>
      <c r="BA5" s="258"/>
      <c r="BB5" s="258"/>
      <c r="BC5" s="258"/>
      <c r="BD5" s="258"/>
      <c r="BE5" s="259"/>
      <c r="BF5" s="259"/>
      <c r="BG5" s="259"/>
      <c r="BH5" s="259"/>
      <c r="BI5" s="259"/>
      <c r="BJ5" s="259"/>
      <c r="BK5" s="259"/>
      <c r="BL5" s="259"/>
      <c r="BM5" s="259"/>
      <c r="BN5" s="259"/>
      <c r="BO5" s="259"/>
      <c r="BP5" s="259"/>
      <c r="BQ5" s="828" t="s">
        <v>374</v>
      </c>
      <c r="BR5" s="829"/>
      <c r="BS5" s="829"/>
      <c r="BT5" s="829"/>
      <c r="BU5" s="829"/>
      <c r="BV5" s="829"/>
      <c r="BW5" s="829"/>
      <c r="BX5" s="829"/>
      <c r="BY5" s="829"/>
      <c r="BZ5" s="829"/>
      <c r="CA5" s="829"/>
      <c r="CB5" s="829"/>
      <c r="CC5" s="829"/>
      <c r="CD5" s="829"/>
      <c r="CE5" s="829"/>
      <c r="CF5" s="829"/>
      <c r="CG5" s="830"/>
      <c r="CH5" s="803" t="s">
        <v>375</v>
      </c>
      <c r="CI5" s="804"/>
      <c r="CJ5" s="804"/>
      <c r="CK5" s="804"/>
      <c r="CL5" s="805"/>
      <c r="CM5" s="803" t="s">
        <v>376</v>
      </c>
      <c r="CN5" s="804"/>
      <c r="CO5" s="804"/>
      <c r="CP5" s="804"/>
      <c r="CQ5" s="805"/>
      <c r="CR5" s="803" t="s">
        <v>377</v>
      </c>
      <c r="CS5" s="804"/>
      <c r="CT5" s="804"/>
      <c r="CU5" s="804"/>
      <c r="CV5" s="805"/>
      <c r="CW5" s="803" t="s">
        <v>378</v>
      </c>
      <c r="CX5" s="804"/>
      <c r="CY5" s="804"/>
      <c r="CZ5" s="804"/>
      <c r="DA5" s="805"/>
      <c r="DB5" s="803" t="s">
        <v>379</v>
      </c>
      <c r="DC5" s="804"/>
      <c r="DD5" s="804"/>
      <c r="DE5" s="804"/>
      <c r="DF5" s="805"/>
      <c r="DG5" s="809" t="s">
        <v>380</v>
      </c>
      <c r="DH5" s="810"/>
      <c r="DI5" s="810"/>
      <c r="DJ5" s="810"/>
      <c r="DK5" s="811"/>
      <c r="DL5" s="809" t="s">
        <v>381</v>
      </c>
      <c r="DM5" s="810"/>
      <c r="DN5" s="810"/>
      <c r="DO5" s="810"/>
      <c r="DP5" s="811"/>
      <c r="DQ5" s="803" t="s">
        <v>382</v>
      </c>
      <c r="DR5" s="804"/>
      <c r="DS5" s="804"/>
      <c r="DT5" s="804"/>
      <c r="DU5" s="805"/>
      <c r="DV5" s="803" t="s">
        <v>373</v>
      </c>
      <c r="DW5" s="804"/>
      <c r="DX5" s="804"/>
      <c r="DY5" s="804"/>
      <c r="DZ5" s="815"/>
      <c r="EA5" s="256"/>
    </row>
    <row r="6" spans="1:131" s="257" customFormat="1" ht="26.25" customHeight="1" thickBot="1" x14ac:dyDescent="0.2">
      <c r="A6" s="831"/>
      <c r="B6" s="832"/>
      <c r="C6" s="832"/>
      <c r="D6" s="832"/>
      <c r="E6" s="832"/>
      <c r="F6" s="832"/>
      <c r="G6" s="832"/>
      <c r="H6" s="832"/>
      <c r="I6" s="832"/>
      <c r="J6" s="832"/>
      <c r="K6" s="832"/>
      <c r="L6" s="832"/>
      <c r="M6" s="832"/>
      <c r="N6" s="832"/>
      <c r="O6" s="832"/>
      <c r="P6" s="833"/>
      <c r="Q6" s="806"/>
      <c r="R6" s="807"/>
      <c r="S6" s="807"/>
      <c r="T6" s="807"/>
      <c r="U6" s="808"/>
      <c r="V6" s="806"/>
      <c r="W6" s="807"/>
      <c r="X6" s="807"/>
      <c r="Y6" s="807"/>
      <c r="Z6" s="808"/>
      <c r="AA6" s="806"/>
      <c r="AB6" s="807"/>
      <c r="AC6" s="807"/>
      <c r="AD6" s="807"/>
      <c r="AE6" s="807"/>
      <c r="AF6" s="839"/>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31"/>
      <c r="BR6" s="832"/>
      <c r="BS6" s="832"/>
      <c r="BT6" s="832"/>
      <c r="BU6" s="832"/>
      <c r="BV6" s="832"/>
      <c r="BW6" s="832"/>
      <c r="BX6" s="832"/>
      <c r="BY6" s="832"/>
      <c r="BZ6" s="832"/>
      <c r="CA6" s="832"/>
      <c r="CB6" s="832"/>
      <c r="CC6" s="832"/>
      <c r="CD6" s="832"/>
      <c r="CE6" s="832"/>
      <c r="CF6" s="832"/>
      <c r="CG6" s="833"/>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383</v>
      </c>
      <c r="C7" s="818"/>
      <c r="D7" s="818"/>
      <c r="E7" s="818"/>
      <c r="F7" s="818"/>
      <c r="G7" s="818"/>
      <c r="H7" s="818"/>
      <c r="I7" s="818"/>
      <c r="J7" s="818"/>
      <c r="K7" s="818"/>
      <c r="L7" s="818"/>
      <c r="M7" s="818"/>
      <c r="N7" s="818"/>
      <c r="O7" s="818"/>
      <c r="P7" s="819"/>
      <c r="Q7" s="820">
        <v>2357057</v>
      </c>
      <c r="R7" s="821"/>
      <c r="S7" s="821"/>
      <c r="T7" s="821"/>
      <c r="U7" s="822"/>
      <c r="V7" s="823">
        <v>2341127</v>
      </c>
      <c r="W7" s="821"/>
      <c r="X7" s="821"/>
      <c r="Y7" s="821"/>
      <c r="Z7" s="822"/>
      <c r="AA7" s="823">
        <v>15930</v>
      </c>
      <c r="AB7" s="821"/>
      <c r="AC7" s="821"/>
      <c r="AD7" s="821"/>
      <c r="AE7" s="824"/>
      <c r="AF7" s="825">
        <v>5389</v>
      </c>
      <c r="AG7" s="826"/>
      <c r="AH7" s="826"/>
      <c r="AI7" s="826"/>
      <c r="AJ7" s="827"/>
      <c r="AK7" s="860">
        <v>212</v>
      </c>
      <c r="AL7" s="821"/>
      <c r="AM7" s="821"/>
      <c r="AN7" s="821"/>
      <c r="AO7" s="822"/>
      <c r="AP7" s="823">
        <v>2586911</v>
      </c>
      <c r="AQ7" s="821"/>
      <c r="AR7" s="821"/>
      <c r="AS7" s="821"/>
      <c r="AT7" s="822"/>
      <c r="AU7" s="861"/>
      <c r="AV7" s="861"/>
      <c r="AW7" s="861"/>
      <c r="AX7" s="861"/>
      <c r="AY7" s="862"/>
      <c r="AZ7" s="254"/>
      <c r="BA7" s="254"/>
      <c r="BB7" s="254"/>
      <c r="BC7" s="254"/>
      <c r="BD7" s="254"/>
      <c r="BE7" s="255"/>
      <c r="BF7" s="255"/>
      <c r="BG7" s="255"/>
      <c r="BH7" s="255"/>
      <c r="BI7" s="255"/>
      <c r="BJ7" s="255"/>
      <c r="BK7" s="255"/>
      <c r="BL7" s="255"/>
      <c r="BM7" s="255"/>
      <c r="BN7" s="255"/>
      <c r="BO7" s="255"/>
      <c r="BP7" s="255"/>
      <c r="BQ7" s="261">
        <v>1</v>
      </c>
      <c r="BR7" s="262"/>
      <c r="BS7" s="863" t="s">
        <v>594</v>
      </c>
      <c r="BT7" s="864"/>
      <c r="BU7" s="864"/>
      <c r="BV7" s="864"/>
      <c r="BW7" s="864"/>
      <c r="BX7" s="864"/>
      <c r="BY7" s="864"/>
      <c r="BZ7" s="864"/>
      <c r="CA7" s="864"/>
      <c r="CB7" s="864"/>
      <c r="CC7" s="864"/>
      <c r="CD7" s="864"/>
      <c r="CE7" s="864"/>
      <c r="CF7" s="864"/>
      <c r="CG7" s="865"/>
      <c r="CH7" s="857">
        <v>-36</v>
      </c>
      <c r="CI7" s="858"/>
      <c r="CJ7" s="858"/>
      <c r="CK7" s="858"/>
      <c r="CL7" s="859"/>
      <c r="CM7" s="857">
        <v>167</v>
      </c>
      <c r="CN7" s="858"/>
      <c r="CO7" s="858"/>
      <c r="CP7" s="858"/>
      <c r="CQ7" s="859"/>
      <c r="CR7" s="857">
        <v>30</v>
      </c>
      <c r="CS7" s="858"/>
      <c r="CT7" s="858"/>
      <c r="CU7" s="858"/>
      <c r="CV7" s="859"/>
      <c r="CW7" s="857">
        <v>113</v>
      </c>
      <c r="CX7" s="858"/>
      <c r="CY7" s="858"/>
      <c r="CZ7" s="858"/>
      <c r="DA7" s="859"/>
      <c r="DB7" s="857">
        <v>0</v>
      </c>
      <c r="DC7" s="858"/>
      <c r="DD7" s="858"/>
      <c r="DE7" s="858"/>
      <c r="DF7" s="859"/>
      <c r="DG7" s="857">
        <v>0</v>
      </c>
      <c r="DH7" s="858"/>
      <c r="DI7" s="858"/>
      <c r="DJ7" s="858"/>
      <c r="DK7" s="859"/>
      <c r="DL7" s="857">
        <v>0</v>
      </c>
      <c r="DM7" s="858"/>
      <c r="DN7" s="858"/>
      <c r="DO7" s="858"/>
      <c r="DP7" s="859"/>
      <c r="DQ7" s="857">
        <v>0</v>
      </c>
      <c r="DR7" s="858"/>
      <c r="DS7" s="858"/>
      <c r="DT7" s="858"/>
      <c r="DU7" s="859"/>
      <c r="DV7" s="840"/>
      <c r="DW7" s="841"/>
      <c r="DX7" s="841"/>
      <c r="DY7" s="841"/>
      <c r="DZ7" s="842"/>
      <c r="EA7" s="256"/>
    </row>
    <row r="8" spans="1:131" s="257" customFormat="1" ht="26.25" customHeight="1" x14ac:dyDescent="0.15">
      <c r="A8" s="263">
        <v>2</v>
      </c>
      <c r="B8" s="843" t="s">
        <v>384</v>
      </c>
      <c r="C8" s="844"/>
      <c r="D8" s="844"/>
      <c r="E8" s="844"/>
      <c r="F8" s="844"/>
      <c r="G8" s="844"/>
      <c r="H8" s="844"/>
      <c r="I8" s="844"/>
      <c r="J8" s="844"/>
      <c r="K8" s="844"/>
      <c r="L8" s="844"/>
      <c r="M8" s="844"/>
      <c r="N8" s="844"/>
      <c r="O8" s="844"/>
      <c r="P8" s="845"/>
      <c r="Q8" s="846">
        <v>489296</v>
      </c>
      <c r="R8" s="847"/>
      <c r="S8" s="847"/>
      <c r="T8" s="847"/>
      <c r="U8" s="848"/>
      <c r="V8" s="849">
        <v>489296</v>
      </c>
      <c r="W8" s="847"/>
      <c r="X8" s="847"/>
      <c r="Y8" s="847"/>
      <c r="Z8" s="848"/>
      <c r="AA8" s="849" t="s">
        <v>639</v>
      </c>
      <c r="AB8" s="847"/>
      <c r="AC8" s="847"/>
      <c r="AD8" s="847"/>
      <c r="AE8" s="850"/>
      <c r="AF8" s="851" t="s">
        <v>639</v>
      </c>
      <c r="AG8" s="847"/>
      <c r="AH8" s="847"/>
      <c r="AI8" s="847"/>
      <c r="AJ8" s="850"/>
      <c r="AK8" s="851">
        <v>199573</v>
      </c>
      <c r="AL8" s="847"/>
      <c r="AM8" s="847"/>
      <c r="AN8" s="847"/>
      <c r="AO8" s="848"/>
      <c r="AP8" s="849" t="s">
        <v>639</v>
      </c>
      <c r="AQ8" s="847"/>
      <c r="AR8" s="847"/>
      <c r="AS8" s="847"/>
      <c r="AT8" s="848"/>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595</v>
      </c>
      <c r="BT8" s="855"/>
      <c r="BU8" s="855"/>
      <c r="BV8" s="855"/>
      <c r="BW8" s="855"/>
      <c r="BX8" s="855"/>
      <c r="BY8" s="855"/>
      <c r="BZ8" s="855"/>
      <c r="CA8" s="855"/>
      <c r="CB8" s="855"/>
      <c r="CC8" s="855"/>
      <c r="CD8" s="855"/>
      <c r="CE8" s="855"/>
      <c r="CF8" s="855"/>
      <c r="CG8" s="856"/>
      <c r="CH8" s="866">
        <v>9</v>
      </c>
      <c r="CI8" s="867"/>
      <c r="CJ8" s="867"/>
      <c r="CK8" s="867"/>
      <c r="CL8" s="868"/>
      <c r="CM8" s="866">
        <v>920</v>
      </c>
      <c r="CN8" s="867"/>
      <c r="CO8" s="867"/>
      <c r="CP8" s="867"/>
      <c r="CQ8" s="868"/>
      <c r="CR8" s="866">
        <v>100</v>
      </c>
      <c r="CS8" s="867"/>
      <c r="CT8" s="867"/>
      <c r="CU8" s="867"/>
      <c r="CV8" s="868"/>
      <c r="CW8" s="866">
        <v>146</v>
      </c>
      <c r="CX8" s="867"/>
      <c r="CY8" s="867"/>
      <c r="CZ8" s="867"/>
      <c r="DA8" s="868"/>
      <c r="DB8" s="866">
        <v>0</v>
      </c>
      <c r="DC8" s="867"/>
      <c r="DD8" s="867"/>
      <c r="DE8" s="867"/>
      <c r="DF8" s="868"/>
      <c r="DG8" s="866">
        <v>0</v>
      </c>
      <c r="DH8" s="867"/>
      <c r="DI8" s="867"/>
      <c r="DJ8" s="867"/>
      <c r="DK8" s="868"/>
      <c r="DL8" s="866">
        <v>0</v>
      </c>
      <c r="DM8" s="867"/>
      <c r="DN8" s="867"/>
      <c r="DO8" s="867"/>
      <c r="DP8" s="868"/>
      <c r="DQ8" s="866">
        <v>0</v>
      </c>
      <c r="DR8" s="867"/>
      <c r="DS8" s="867"/>
      <c r="DT8" s="867"/>
      <c r="DU8" s="868"/>
      <c r="DV8" s="869"/>
      <c r="DW8" s="870"/>
      <c r="DX8" s="870"/>
      <c r="DY8" s="870"/>
      <c r="DZ8" s="871"/>
      <c r="EA8" s="256"/>
    </row>
    <row r="9" spans="1:131" s="257" customFormat="1" ht="26.25" customHeight="1" x14ac:dyDescent="0.15">
      <c r="A9" s="263">
        <v>3</v>
      </c>
      <c r="B9" s="843" t="s">
        <v>385</v>
      </c>
      <c r="C9" s="844"/>
      <c r="D9" s="844"/>
      <c r="E9" s="844"/>
      <c r="F9" s="844"/>
      <c r="G9" s="844"/>
      <c r="H9" s="844"/>
      <c r="I9" s="844"/>
      <c r="J9" s="844"/>
      <c r="K9" s="844"/>
      <c r="L9" s="844"/>
      <c r="M9" s="844"/>
      <c r="N9" s="844"/>
      <c r="O9" s="844"/>
      <c r="P9" s="845"/>
      <c r="Q9" s="846">
        <v>1840</v>
      </c>
      <c r="R9" s="847"/>
      <c r="S9" s="847"/>
      <c r="T9" s="847"/>
      <c r="U9" s="848"/>
      <c r="V9" s="849">
        <v>854</v>
      </c>
      <c r="W9" s="847"/>
      <c r="X9" s="847"/>
      <c r="Y9" s="847"/>
      <c r="Z9" s="848"/>
      <c r="AA9" s="849">
        <v>986</v>
      </c>
      <c r="AB9" s="847"/>
      <c r="AC9" s="847"/>
      <c r="AD9" s="847"/>
      <c r="AE9" s="850"/>
      <c r="AF9" s="851">
        <v>986</v>
      </c>
      <c r="AG9" s="847"/>
      <c r="AH9" s="847"/>
      <c r="AI9" s="847"/>
      <c r="AJ9" s="850"/>
      <c r="AK9" s="851">
        <v>35</v>
      </c>
      <c r="AL9" s="847"/>
      <c r="AM9" s="847"/>
      <c r="AN9" s="847"/>
      <c r="AO9" s="848"/>
      <c r="AP9" s="849">
        <v>3085</v>
      </c>
      <c r="AQ9" s="847"/>
      <c r="AR9" s="847"/>
      <c r="AS9" s="847"/>
      <c r="AT9" s="848"/>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72" t="s">
        <v>596</v>
      </c>
      <c r="BT9" s="873"/>
      <c r="BU9" s="873"/>
      <c r="BV9" s="873"/>
      <c r="BW9" s="873"/>
      <c r="BX9" s="873"/>
      <c r="BY9" s="873"/>
      <c r="BZ9" s="873"/>
      <c r="CA9" s="873"/>
      <c r="CB9" s="873"/>
      <c r="CC9" s="873"/>
      <c r="CD9" s="873"/>
      <c r="CE9" s="873"/>
      <c r="CF9" s="873"/>
      <c r="CG9" s="874"/>
      <c r="CH9" s="866">
        <v>245</v>
      </c>
      <c r="CI9" s="867"/>
      <c r="CJ9" s="867"/>
      <c r="CK9" s="867"/>
      <c r="CL9" s="868"/>
      <c r="CM9" s="866">
        <v>2953</v>
      </c>
      <c r="CN9" s="867"/>
      <c r="CO9" s="867"/>
      <c r="CP9" s="867"/>
      <c r="CQ9" s="868"/>
      <c r="CR9" s="866">
        <v>75</v>
      </c>
      <c r="CS9" s="867"/>
      <c r="CT9" s="867"/>
      <c r="CU9" s="867"/>
      <c r="CV9" s="868"/>
      <c r="CW9" s="866">
        <v>1471</v>
      </c>
      <c r="CX9" s="867"/>
      <c r="CY9" s="867"/>
      <c r="CZ9" s="867"/>
      <c r="DA9" s="868"/>
      <c r="DB9" s="866">
        <v>0</v>
      </c>
      <c r="DC9" s="867"/>
      <c r="DD9" s="867"/>
      <c r="DE9" s="867"/>
      <c r="DF9" s="868"/>
      <c r="DG9" s="866">
        <v>0</v>
      </c>
      <c r="DH9" s="867"/>
      <c r="DI9" s="867"/>
      <c r="DJ9" s="867"/>
      <c r="DK9" s="868"/>
      <c r="DL9" s="866">
        <v>0</v>
      </c>
      <c r="DM9" s="867"/>
      <c r="DN9" s="867"/>
      <c r="DO9" s="867"/>
      <c r="DP9" s="868"/>
      <c r="DQ9" s="866">
        <v>0</v>
      </c>
      <c r="DR9" s="867"/>
      <c r="DS9" s="867"/>
      <c r="DT9" s="867"/>
      <c r="DU9" s="868"/>
      <c r="DV9" s="869"/>
      <c r="DW9" s="870"/>
      <c r="DX9" s="870"/>
      <c r="DY9" s="870"/>
      <c r="DZ9" s="871"/>
      <c r="EA9" s="256"/>
    </row>
    <row r="10" spans="1:131" s="257" customFormat="1" ht="26.25" customHeight="1" x14ac:dyDescent="0.15">
      <c r="A10" s="263">
        <v>4</v>
      </c>
      <c r="B10" s="843" t="s">
        <v>386</v>
      </c>
      <c r="C10" s="844"/>
      <c r="D10" s="844"/>
      <c r="E10" s="844"/>
      <c r="F10" s="844"/>
      <c r="G10" s="844"/>
      <c r="H10" s="844"/>
      <c r="I10" s="844"/>
      <c r="J10" s="844"/>
      <c r="K10" s="844"/>
      <c r="L10" s="844"/>
      <c r="M10" s="844"/>
      <c r="N10" s="844"/>
      <c r="O10" s="844"/>
      <c r="P10" s="845"/>
      <c r="Q10" s="846">
        <v>544</v>
      </c>
      <c r="R10" s="847"/>
      <c r="S10" s="847"/>
      <c r="T10" s="847"/>
      <c r="U10" s="848"/>
      <c r="V10" s="849">
        <v>415</v>
      </c>
      <c r="W10" s="847"/>
      <c r="X10" s="847"/>
      <c r="Y10" s="847"/>
      <c r="Z10" s="848"/>
      <c r="AA10" s="849">
        <v>129</v>
      </c>
      <c r="AB10" s="847"/>
      <c r="AC10" s="847"/>
      <c r="AD10" s="847"/>
      <c r="AE10" s="850"/>
      <c r="AF10" s="851">
        <v>129</v>
      </c>
      <c r="AG10" s="847"/>
      <c r="AH10" s="847"/>
      <c r="AI10" s="847"/>
      <c r="AJ10" s="850"/>
      <c r="AK10" s="851">
        <v>15</v>
      </c>
      <c r="AL10" s="847"/>
      <c r="AM10" s="847"/>
      <c r="AN10" s="847"/>
      <c r="AO10" s="848"/>
      <c r="AP10" s="849" t="s">
        <v>639</v>
      </c>
      <c r="AQ10" s="847"/>
      <c r="AR10" s="847"/>
      <c r="AS10" s="847"/>
      <c r="AT10" s="848"/>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597</v>
      </c>
      <c r="BT10" s="855"/>
      <c r="BU10" s="855"/>
      <c r="BV10" s="855"/>
      <c r="BW10" s="855"/>
      <c r="BX10" s="855"/>
      <c r="BY10" s="855"/>
      <c r="BZ10" s="855"/>
      <c r="CA10" s="855"/>
      <c r="CB10" s="855"/>
      <c r="CC10" s="855"/>
      <c r="CD10" s="855"/>
      <c r="CE10" s="855"/>
      <c r="CF10" s="855"/>
      <c r="CG10" s="856"/>
      <c r="CH10" s="866">
        <v>-23</v>
      </c>
      <c r="CI10" s="867"/>
      <c r="CJ10" s="867"/>
      <c r="CK10" s="867"/>
      <c r="CL10" s="868"/>
      <c r="CM10" s="866">
        <v>1134</v>
      </c>
      <c r="CN10" s="867"/>
      <c r="CO10" s="867"/>
      <c r="CP10" s="867"/>
      <c r="CQ10" s="868"/>
      <c r="CR10" s="866">
        <v>100</v>
      </c>
      <c r="CS10" s="867"/>
      <c r="CT10" s="867"/>
      <c r="CU10" s="867"/>
      <c r="CV10" s="868"/>
      <c r="CW10" s="866">
        <v>319</v>
      </c>
      <c r="CX10" s="867"/>
      <c r="CY10" s="867"/>
      <c r="CZ10" s="867"/>
      <c r="DA10" s="868"/>
      <c r="DB10" s="866">
        <v>0</v>
      </c>
      <c r="DC10" s="867"/>
      <c r="DD10" s="867"/>
      <c r="DE10" s="867"/>
      <c r="DF10" s="868"/>
      <c r="DG10" s="866">
        <v>0</v>
      </c>
      <c r="DH10" s="867"/>
      <c r="DI10" s="867"/>
      <c r="DJ10" s="867"/>
      <c r="DK10" s="868"/>
      <c r="DL10" s="866">
        <v>0</v>
      </c>
      <c r="DM10" s="867"/>
      <c r="DN10" s="867"/>
      <c r="DO10" s="867"/>
      <c r="DP10" s="868"/>
      <c r="DQ10" s="866">
        <v>0</v>
      </c>
      <c r="DR10" s="867"/>
      <c r="DS10" s="867"/>
      <c r="DT10" s="867"/>
      <c r="DU10" s="868"/>
      <c r="DV10" s="869"/>
      <c r="DW10" s="870"/>
      <c r="DX10" s="870"/>
      <c r="DY10" s="870"/>
      <c r="DZ10" s="871"/>
      <c r="EA10" s="256"/>
    </row>
    <row r="11" spans="1:131" s="257" customFormat="1" ht="26.25" customHeight="1" x14ac:dyDescent="0.15">
      <c r="A11" s="263">
        <v>5</v>
      </c>
      <c r="B11" s="843" t="s">
        <v>387</v>
      </c>
      <c r="C11" s="844"/>
      <c r="D11" s="844"/>
      <c r="E11" s="844"/>
      <c r="F11" s="844"/>
      <c r="G11" s="844"/>
      <c r="H11" s="844"/>
      <c r="I11" s="844"/>
      <c r="J11" s="844"/>
      <c r="K11" s="844"/>
      <c r="L11" s="844"/>
      <c r="M11" s="844"/>
      <c r="N11" s="844"/>
      <c r="O11" s="844"/>
      <c r="P11" s="845"/>
      <c r="Q11" s="846">
        <v>46</v>
      </c>
      <c r="R11" s="847"/>
      <c r="S11" s="847"/>
      <c r="T11" s="847"/>
      <c r="U11" s="848"/>
      <c r="V11" s="849">
        <v>24</v>
      </c>
      <c r="W11" s="847"/>
      <c r="X11" s="847"/>
      <c r="Y11" s="847"/>
      <c r="Z11" s="848"/>
      <c r="AA11" s="849">
        <v>22</v>
      </c>
      <c r="AB11" s="847"/>
      <c r="AC11" s="847"/>
      <c r="AD11" s="847"/>
      <c r="AE11" s="850"/>
      <c r="AF11" s="851">
        <v>22</v>
      </c>
      <c r="AG11" s="847"/>
      <c r="AH11" s="847"/>
      <c r="AI11" s="847"/>
      <c r="AJ11" s="850"/>
      <c r="AK11" s="851">
        <v>10</v>
      </c>
      <c r="AL11" s="847"/>
      <c r="AM11" s="847"/>
      <c r="AN11" s="847"/>
      <c r="AO11" s="848"/>
      <c r="AP11" s="849" t="s">
        <v>639</v>
      </c>
      <c r="AQ11" s="847"/>
      <c r="AR11" s="847"/>
      <c r="AS11" s="847"/>
      <c r="AT11" s="848"/>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598</v>
      </c>
      <c r="BT11" s="855"/>
      <c r="BU11" s="855"/>
      <c r="BV11" s="855"/>
      <c r="BW11" s="855"/>
      <c r="BX11" s="855"/>
      <c r="BY11" s="855"/>
      <c r="BZ11" s="855"/>
      <c r="CA11" s="855"/>
      <c r="CB11" s="855"/>
      <c r="CC11" s="855"/>
      <c r="CD11" s="855"/>
      <c r="CE11" s="855"/>
      <c r="CF11" s="855"/>
      <c r="CG11" s="856"/>
      <c r="CH11" s="866">
        <v>-3</v>
      </c>
      <c r="CI11" s="867"/>
      <c r="CJ11" s="867"/>
      <c r="CK11" s="867"/>
      <c r="CL11" s="868"/>
      <c r="CM11" s="866">
        <v>3335</v>
      </c>
      <c r="CN11" s="867"/>
      <c r="CO11" s="867"/>
      <c r="CP11" s="867"/>
      <c r="CQ11" s="868"/>
      <c r="CR11" s="866">
        <v>0</v>
      </c>
      <c r="CS11" s="867"/>
      <c r="CT11" s="867"/>
      <c r="CU11" s="867"/>
      <c r="CV11" s="868"/>
      <c r="CW11" s="866">
        <v>290</v>
      </c>
      <c r="CX11" s="867"/>
      <c r="CY11" s="867"/>
      <c r="CZ11" s="867"/>
      <c r="DA11" s="868"/>
      <c r="DB11" s="866">
        <v>0</v>
      </c>
      <c r="DC11" s="867"/>
      <c r="DD11" s="867"/>
      <c r="DE11" s="867"/>
      <c r="DF11" s="868"/>
      <c r="DG11" s="866">
        <v>0</v>
      </c>
      <c r="DH11" s="867"/>
      <c r="DI11" s="867"/>
      <c r="DJ11" s="867"/>
      <c r="DK11" s="868"/>
      <c r="DL11" s="866">
        <v>0</v>
      </c>
      <c r="DM11" s="867"/>
      <c r="DN11" s="867"/>
      <c r="DO11" s="867"/>
      <c r="DP11" s="868"/>
      <c r="DQ11" s="866">
        <v>0</v>
      </c>
      <c r="DR11" s="867"/>
      <c r="DS11" s="867"/>
      <c r="DT11" s="867"/>
      <c r="DU11" s="868"/>
      <c r="DV11" s="869"/>
      <c r="DW11" s="870"/>
      <c r="DX11" s="870"/>
      <c r="DY11" s="870"/>
      <c r="DZ11" s="871"/>
      <c r="EA11" s="256"/>
    </row>
    <row r="12" spans="1:131" s="257" customFormat="1" ht="26.25" customHeight="1" x14ac:dyDescent="0.15">
      <c r="A12" s="263">
        <v>6</v>
      </c>
      <c r="B12" s="843" t="s">
        <v>388</v>
      </c>
      <c r="C12" s="844"/>
      <c r="D12" s="844"/>
      <c r="E12" s="844"/>
      <c r="F12" s="844"/>
      <c r="G12" s="844"/>
      <c r="H12" s="844"/>
      <c r="I12" s="844"/>
      <c r="J12" s="844"/>
      <c r="K12" s="844"/>
      <c r="L12" s="844"/>
      <c r="M12" s="844"/>
      <c r="N12" s="844"/>
      <c r="O12" s="844"/>
      <c r="P12" s="845"/>
      <c r="Q12" s="846">
        <v>14251</v>
      </c>
      <c r="R12" s="847"/>
      <c r="S12" s="847"/>
      <c r="T12" s="847"/>
      <c r="U12" s="848"/>
      <c r="V12" s="849">
        <v>12894</v>
      </c>
      <c r="W12" s="847"/>
      <c r="X12" s="847"/>
      <c r="Y12" s="847"/>
      <c r="Z12" s="848"/>
      <c r="AA12" s="849">
        <v>1357</v>
      </c>
      <c r="AB12" s="847"/>
      <c r="AC12" s="847"/>
      <c r="AD12" s="847"/>
      <c r="AE12" s="850"/>
      <c r="AF12" s="851">
        <v>1357</v>
      </c>
      <c r="AG12" s="847"/>
      <c r="AH12" s="847"/>
      <c r="AI12" s="847"/>
      <c r="AJ12" s="850"/>
      <c r="AK12" s="851">
        <v>400</v>
      </c>
      <c r="AL12" s="847"/>
      <c r="AM12" s="847"/>
      <c r="AN12" s="847"/>
      <c r="AO12" s="848"/>
      <c r="AP12" s="849">
        <v>5630</v>
      </c>
      <c r="AQ12" s="847"/>
      <c r="AR12" s="847"/>
      <c r="AS12" s="847"/>
      <c r="AT12" s="848"/>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599</v>
      </c>
      <c r="BT12" s="855"/>
      <c r="BU12" s="855"/>
      <c r="BV12" s="855"/>
      <c r="BW12" s="855"/>
      <c r="BX12" s="855"/>
      <c r="BY12" s="855"/>
      <c r="BZ12" s="855"/>
      <c r="CA12" s="855"/>
      <c r="CB12" s="855"/>
      <c r="CC12" s="855"/>
      <c r="CD12" s="855"/>
      <c r="CE12" s="855"/>
      <c r="CF12" s="855"/>
      <c r="CG12" s="856"/>
      <c r="CH12" s="866">
        <v>11</v>
      </c>
      <c r="CI12" s="867"/>
      <c r="CJ12" s="867"/>
      <c r="CK12" s="867"/>
      <c r="CL12" s="868"/>
      <c r="CM12" s="866">
        <v>1016</v>
      </c>
      <c r="CN12" s="867"/>
      <c r="CO12" s="867"/>
      <c r="CP12" s="867"/>
      <c r="CQ12" s="868"/>
      <c r="CR12" s="866">
        <v>350</v>
      </c>
      <c r="CS12" s="867"/>
      <c r="CT12" s="867"/>
      <c r="CU12" s="867"/>
      <c r="CV12" s="868"/>
      <c r="CW12" s="866">
        <v>1100</v>
      </c>
      <c r="CX12" s="867"/>
      <c r="CY12" s="867"/>
      <c r="CZ12" s="867"/>
      <c r="DA12" s="868"/>
      <c r="DB12" s="866">
        <v>0</v>
      </c>
      <c r="DC12" s="867"/>
      <c r="DD12" s="867"/>
      <c r="DE12" s="867"/>
      <c r="DF12" s="868"/>
      <c r="DG12" s="866">
        <v>0</v>
      </c>
      <c r="DH12" s="867"/>
      <c r="DI12" s="867"/>
      <c r="DJ12" s="867"/>
      <c r="DK12" s="868"/>
      <c r="DL12" s="866">
        <v>0</v>
      </c>
      <c r="DM12" s="867"/>
      <c r="DN12" s="867"/>
      <c r="DO12" s="867"/>
      <c r="DP12" s="868"/>
      <c r="DQ12" s="866">
        <v>0</v>
      </c>
      <c r="DR12" s="867"/>
      <c r="DS12" s="867"/>
      <c r="DT12" s="867"/>
      <c r="DU12" s="868"/>
      <c r="DV12" s="869"/>
      <c r="DW12" s="870"/>
      <c r="DX12" s="870"/>
      <c r="DY12" s="870"/>
      <c r="DZ12" s="871"/>
      <c r="EA12" s="256"/>
    </row>
    <row r="13" spans="1:131" s="257" customFormat="1" ht="26.25" customHeight="1" x14ac:dyDescent="0.15">
      <c r="A13" s="263">
        <v>7</v>
      </c>
      <c r="B13" s="843" t="s">
        <v>389</v>
      </c>
      <c r="C13" s="844"/>
      <c r="D13" s="844"/>
      <c r="E13" s="844"/>
      <c r="F13" s="844"/>
      <c r="G13" s="844"/>
      <c r="H13" s="844"/>
      <c r="I13" s="844"/>
      <c r="J13" s="844"/>
      <c r="K13" s="844"/>
      <c r="L13" s="844"/>
      <c r="M13" s="844"/>
      <c r="N13" s="844"/>
      <c r="O13" s="844"/>
      <c r="P13" s="845"/>
      <c r="Q13" s="846">
        <v>1181</v>
      </c>
      <c r="R13" s="847"/>
      <c r="S13" s="847"/>
      <c r="T13" s="847"/>
      <c r="U13" s="848"/>
      <c r="V13" s="849">
        <v>1097</v>
      </c>
      <c r="W13" s="847"/>
      <c r="X13" s="847"/>
      <c r="Y13" s="847"/>
      <c r="Z13" s="848"/>
      <c r="AA13" s="849">
        <v>83</v>
      </c>
      <c r="AB13" s="847"/>
      <c r="AC13" s="847"/>
      <c r="AD13" s="847"/>
      <c r="AE13" s="850"/>
      <c r="AF13" s="851">
        <v>0</v>
      </c>
      <c r="AG13" s="847"/>
      <c r="AH13" s="847"/>
      <c r="AI13" s="847"/>
      <c r="AJ13" s="850"/>
      <c r="AK13" s="851" t="s">
        <v>639</v>
      </c>
      <c r="AL13" s="847"/>
      <c r="AM13" s="847"/>
      <c r="AN13" s="847"/>
      <c r="AO13" s="848"/>
      <c r="AP13" s="849">
        <v>3400</v>
      </c>
      <c r="AQ13" s="847"/>
      <c r="AR13" s="847"/>
      <c r="AS13" s="847"/>
      <c r="AT13" s="848"/>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600</v>
      </c>
      <c r="BT13" s="855"/>
      <c r="BU13" s="855"/>
      <c r="BV13" s="855"/>
      <c r="BW13" s="855"/>
      <c r="BX13" s="855"/>
      <c r="BY13" s="855"/>
      <c r="BZ13" s="855"/>
      <c r="CA13" s="855"/>
      <c r="CB13" s="855"/>
      <c r="CC13" s="855"/>
      <c r="CD13" s="855"/>
      <c r="CE13" s="855"/>
      <c r="CF13" s="855"/>
      <c r="CG13" s="856"/>
      <c r="CH13" s="866">
        <v>-2224</v>
      </c>
      <c r="CI13" s="867"/>
      <c r="CJ13" s="867"/>
      <c r="CK13" s="867"/>
      <c r="CL13" s="868"/>
      <c r="CM13" s="866">
        <v>9664</v>
      </c>
      <c r="CN13" s="867"/>
      <c r="CO13" s="867"/>
      <c r="CP13" s="867"/>
      <c r="CQ13" s="868"/>
      <c r="CR13" s="866">
        <v>4100</v>
      </c>
      <c r="CS13" s="867"/>
      <c r="CT13" s="867"/>
      <c r="CU13" s="867"/>
      <c r="CV13" s="868"/>
      <c r="CW13" s="866">
        <v>8</v>
      </c>
      <c r="CX13" s="867"/>
      <c r="CY13" s="867"/>
      <c r="CZ13" s="867"/>
      <c r="DA13" s="868"/>
      <c r="DB13" s="866">
        <v>7700</v>
      </c>
      <c r="DC13" s="867"/>
      <c r="DD13" s="867"/>
      <c r="DE13" s="867"/>
      <c r="DF13" s="868"/>
      <c r="DG13" s="866">
        <v>0</v>
      </c>
      <c r="DH13" s="867"/>
      <c r="DI13" s="867"/>
      <c r="DJ13" s="867"/>
      <c r="DK13" s="868"/>
      <c r="DL13" s="866">
        <v>0</v>
      </c>
      <c r="DM13" s="867"/>
      <c r="DN13" s="867"/>
      <c r="DO13" s="867"/>
      <c r="DP13" s="868"/>
      <c r="DQ13" s="866">
        <v>0</v>
      </c>
      <c r="DR13" s="867"/>
      <c r="DS13" s="867"/>
      <c r="DT13" s="867"/>
      <c r="DU13" s="868"/>
      <c r="DV13" s="869"/>
      <c r="DW13" s="870"/>
      <c r="DX13" s="870"/>
      <c r="DY13" s="870"/>
      <c r="DZ13" s="871"/>
      <c r="EA13" s="256"/>
    </row>
    <row r="14" spans="1:131" s="257" customFormat="1" ht="26.25" customHeight="1" x14ac:dyDescent="0.15">
      <c r="A14" s="263">
        <v>8</v>
      </c>
      <c r="B14" s="843" t="s">
        <v>390</v>
      </c>
      <c r="C14" s="844"/>
      <c r="D14" s="844"/>
      <c r="E14" s="844"/>
      <c r="F14" s="844"/>
      <c r="G14" s="844"/>
      <c r="H14" s="844"/>
      <c r="I14" s="844"/>
      <c r="J14" s="844"/>
      <c r="K14" s="844"/>
      <c r="L14" s="844"/>
      <c r="M14" s="844"/>
      <c r="N14" s="844"/>
      <c r="O14" s="844"/>
      <c r="P14" s="845"/>
      <c r="Q14" s="846">
        <v>10958</v>
      </c>
      <c r="R14" s="847"/>
      <c r="S14" s="847"/>
      <c r="T14" s="847"/>
      <c r="U14" s="848"/>
      <c r="V14" s="849">
        <v>10828</v>
      </c>
      <c r="W14" s="847"/>
      <c r="X14" s="847"/>
      <c r="Y14" s="847"/>
      <c r="Z14" s="848"/>
      <c r="AA14" s="849">
        <v>130</v>
      </c>
      <c r="AB14" s="847"/>
      <c r="AC14" s="847"/>
      <c r="AD14" s="847"/>
      <c r="AE14" s="850"/>
      <c r="AF14" s="851" t="s">
        <v>639</v>
      </c>
      <c r="AG14" s="847"/>
      <c r="AH14" s="847"/>
      <c r="AI14" s="847"/>
      <c r="AJ14" s="850"/>
      <c r="AK14" s="851">
        <v>3231</v>
      </c>
      <c r="AL14" s="847"/>
      <c r="AM14" s="847"/>
      <c r="AN14" s="847"/>
      <c r="AO14" s="848"/>
      <c r="AP14" s="849">
        <v>42032</v>
      </c>
      <c r="AQ14" s="847"/>
      <c r="AR14" s="847"/>
      <c r="AS14" s="847"/>
      <c r="AT14" s="848"/>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601</v>
      </c>
      <c r="BT14" s="855"/>
      <c r="BU14" s="855"/>
      <c r="BV14" s="855"/>
      <c r="BW14" s="855"/>
      <c r="BX14" s="855"/>
      <c r="BY14" s="855"/>
      <c r="BZ14" s="855"/>
      <c r="CA14" s="855"/>
      <c r="CB14" s="855"/>
      <c r="CC14" s="855"/>
      <c r="CD14" s="855"/>
      <c r="CE14" s="855"/>
      <c r="CF14" s="855"/>
      <c r="CG14" s="856"/>
      <c r="CH14" s="866">
        <v>29</v>
      </c>
      <c r="CI14" s="867"/>
      <c r="CJ14" s="867"/>
      <c r="CK14" s="867"/>
      <c r="CL14" s="868"/>
      <c r="CM14" s="866">
        <v>1186</v>
      </c>
      <c r="CN14" s="867"/>
      <c r="CO14" s="867"/>
      <c r="CP14" s="867"/>
      <c r="CQ14" s="868"/>
      <c r="CR14" s="866">
        <v>500</v>
      </c>
      <c r="CS14" s="867"/>
      <c r="CT14" s="867"/>
      <c r="CU14" s="867"/>
      <c r="CV14" s="868"/>
      <c r="CW14" s="866">
        <v>99</v>
      </c>
      <c r="CX14" s="867"/>
      <c r="CY14" s="867"/>
      <c r="CZ14" s="867"/>
      <c r="DA14" s="868"/>
      <c r="DB14" s="866">
        <v>138</v>
      </c>
      <c r="DC14" s="867"/>
      <c r="DD14" s="867"/>
      <c r="DE14" s="867"/>
      <c r="DF14" s="868"/>
      <c r="DG14" s="866">
        <v>0</v>
      </c>
      <c r="DH14" s="867"/>
      <c r="DI14" s="867"/>
      <c r="DJ14" s="867"/>
      <c r="DK14" s="868"/>
      <c r="DL14" s="866">
        <v>0</v>
      </c>
      <c r="DM14" s="867"/>
      <c r="DN14" s="867"/>
      <c r="DO14" s="867"/>
      <c r="DP14" s="868"/>
      <c r="DQ14" s="866">
        <v>0</v>
      </c>
      <c r="DR14" s="867"/>
      <c r="DS14" s="867"/>
      <c r="DT14" s="867"/>
      <c r="DU14" s="868"/>
      <c r="DV14" s="869"/>
      <c r="DW14" s="870"/>
      <c r="DX14" s="870"/>
      <c r="DY14" s="870"/>
      <c r="DZ14" s="871"/>
      <c r="EA14" s="256"/>
    </row>
    <row r="15" spans="1:131" s="257" customFormat="1" ht="26.25" customHeight="1" x14ac:dyDescent="0.15">
      <c r="A15" s="263">
        <v>9</v>
      </c>
      <c r="B15" s="843" t="s">
        <v>391</v>
      </c>
      <c r="C15" s="844"/>
      <c r="D15" s="844"/>
      <c r="E15" s="844"/>
      <c r="F15" s="844"/>
      <c r="G15" s="844"/>
      <c r="H15" s="844"/>
      <c r="I15" s="844"/>
      <c r="J15" s="844"/>
      <c r="K15" s="844"/>
      <c r="L15" s="844"/>
      <c r="M15" s="844"/>
      <c r="N15" s="844"/>
      <c r="O15" s="844"/>
      <c r="P15" s="845"/>
      <c r="Q15" s="846">
        <v>15592</v>
      </c>
      <c r="R15" s="847"/>
      <c r="S15" s="847"/>
      <c r="T15" s="847"/>
      <c r="U15" s="848"/>
      <c r="V15" s="849">
        <v>12845</v>
      </c>
      <c r="W15" s="847"/>
      <c r="X15" s="847"/>
      <c r="Y15" s="847"/>
      <c r="Z15" s="848"/>
      <c r="AA15" s="849">
        <v>2748</v>
      </c>
      <c r="AB15" s="847"/>
      <c r="AC15" s="847"/>
      <c r="AD15" s="847"/>
      <c r="AE15" s="850"/>
      <c r="AF15" s="851" t="s">
        <v>639</v>
      </c>
      <c r="AG15" s="847"/>
      <c r="AH15" s="847"/>
      <c r="AI15" s="847"/>
      <c r="AJ15" s="850"/>
      <c r="AK15" s="851">
        <v>3700</v>
      </c>
      <c r="AL15" s="847"/>
      <c r="AM15" s="847"/>
      <c r="AN15" s="847"/>
      <c r="AO15" s="848"/>
      <c r="AP15" s="849">
        <v>37022</v>
      </c>
      <c r="AQ15" s="847"/>
      <c r="AR15" s="847"/>
      <c r="AS15" s="847"/>
      <c r="AT15" s="848"/>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t="s">
        <v>602</v>
      </c>
      <c r="BT15" s="855"/>
      <c r="BU15" s="855"/>
      <c r="BV15" s="855"/>
      <c r="BW15" s="855"/>
      <c r="BX15" s="855"/>
      <c r="BY15" s="855"/>
      <c r="BZ15" s="855"/>
      <c r="CA15" s="855"/>
      <c r="CB15" s="855"/>
      <c r="CC15" s="855"/>
      <c r="CD15" s="855"/>
      <c r="CE15" s="855"/>
      <c r="CF15" s="855"/>
      <c r="CG15" s="856"/>
      <c r="CH15" s="866">
        <v>-35</v>
      </c>
      <c r="CI15" s="867"/>
      <c r="CJ15" s="867"/>
      <c r="CK15" s="867"/>
      <c r="CL15" s="868"/>
      <c r="CM15" s="866">
        <v>14989</v>
      </c>
      <c r="CN15" s="867"/>
      <c r="CO15" s="867"/>
      <c r="CP15" s="867"/>
      <c r="CQ15" s="868"/>
      <c r="CR15" s="866">
        <v>100</v>
      </c>
      <c r="CS15" s="867"/>
      <c r="CT15" s="867"/>
      <c r="CU15" s="867"/>
      <c r="CV15" s="868"/>
      <c r="CW15" s="866">
        <v>416</v>
      </c>
      <c r="CX15" s="867"/>
      <c r="CY15" s="867"/>
      <c r="CZ15" s="867"/>
      <c r="DA15" s="868"/>
      <c r="DB15" s="866">
        <v>0</v>
      </c>
      <c r="DC15" s="867"/>
      <c r="DD15" s="867"/>
      <c r="DE15" s="867"/>
      <c r="DF15" s="868"/>
      <c r="DG15" s="866">
        <v>0</v>
      </c>
      <c r="DH15" s="867"/>
      <c r="DI15" s="867"/>
      <c r="DJ15" s="867"/>
      <c r="DK15" s="868"/>
      <c r="DL15" s="866">
        <v>0</v>
      </c>
      <c r="DM15" s="867"/>
      <c r="DN15" s="867"/>
      <c r="DO15" s="867"/>
      <c r="DP15" s="868"/>
      <c r="DQ15" s="866">
        <v>0</v>
      </c>
      <c r="DR15" s="867"/>
      <c r="DS15" s="867"/>
      <c r="DT15" s="867"/>
      <c r="DU15" s="868"/>
      <c r="DV15" s="869"/>
      <c r="DW15" s="870"/>
      <c r="DX15" s="870"/>
      <c r="DY15" s="870"/>
      <c r="DZ15" s="871"/>
      <c r="EA15" s="256"/>
    </row>
    <row r="16" spans="1:131" s="257" customFormat="1" ht="26.25" customHeight="1" x14ac:dyDescent="0.15">
      <c r="A16" s="263">
        <v>10</v>
      </c>
      <c r="B16" s="843"/>
      <c r="C16" s="844"/>
      <c r="D16" s="844"/>
      <c r="E16" s="844"/>
      <c r="F16" s="844"/>
      <c r="G16" s="844"/>
      <c r="H16" s="844"/>
      <c r="I16" s="844"/>
      <c r="J16" s="844"/>
      <c r="K16" s="844"/>
      <c r="L16" s="844"/>
      <c r="M16" s="844"/>
      <c r="N16" s="844"/>
      <c r="O16" s="844"/>
      <c r="P16" s="845"/>
      <c r="Q16" s="875"/>
      <c r="R16" s="876"/>
      <c r="S16" s="876"/>
      <c r="T16" s="876"/>
      <c r="U16" s="876"/>
      <c r="V16" s="876"/>
      <c r="W16" s="876"/>
      <c r="X16" s="876"/>
      <c r="Y16" s="876"/>
      <c r="Z16" s="876"/>
      <c r="AA16" s="876"/>
      <c r="AB16" s="876"/>
      <c r="AC16" s="876"/>
      <c r="AD16" s="876"/>
      <c r="AE16" s="849"/>
      <c r="AF16" s="851"/>
      <c r="AG16" s="847"/>
      <c r="AH16" s="847"/>
      <c r="AI16" s="847"/>
      <c r="AJ16" s="850"/>
      <c r="AK16" s="877"/>
      <c r="AL16" s="878"/>
      <c r="AM16" s="878"/>
      <c r="AN16" s="878"/>
      <c r="AO16" s="878"/>
      <c r="AP16" s="878"/>
      <c r="AQ16" s="878"/>
      <c r="AR16" s="878"/>
      <c r="AS16" s="878"/>
      <c r="AT16" s="878"/>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t="s">
        <v>603</v>
      </c>
      <c r="BT16" s="855"/>
      <c r="BU16" s="855"/>
      <c r="BV16" s="855"/>
      <c r="BW16" s="855"/>
      <c r="BX16" s="855"/>
      <c r="BY16" s="855"/>
      <c r="BZ16" s="855"/>
      <c r="CA16" s="855"/>
      <c r="CB16" s="855"/>
      <c r="CC16" s="855"/>
      <c r="CD16" s="855"/>
      <c r="CE16" s="855"/>
      <c r="CF16" s="855"/>
      <c r="CG16" s="856"/>
      <c r="CH16" s="866">
        <v>17</v>
      </c>
      <c r="CI16" s="867"/>
      <c r="CJ16" s="867"/>
      <c r="CK16" s="867"/>
      <c r="CL16" s="868"/>
      <c r="CM16" s="866">
        <v>71</v>
      </c>
      <c r="CN16" s="867"/>
      <c r="CO16" s="867"/>
      <c r="CP16" s="867"/>
      <c r="CQ16" s="868"/>
      <c r="CR16" s="866">
        <v>5</v>
      </c>
      <c r="CS16" s="867"/>
      <c r="CT16" s="867"/>
      <c r="CU16" s="867"/>
      <c r="CV16" s="868"/>
      <c r="CW16" s="866">
        <v>15</v>
      </c>
      <c r="CX16" s="867"/>
      <c r="CY16" s="867"/>
      <c r="CZ16" s="867"/>
      <c r="DA16" s="868"/>
      <c r="DB16" s="866">
        <v>0</v>
      </c>
      <c r="DC16" s="867"/>
      <c r="DD16" s="867"/>
      <c r="DE16" s="867"/>
      <c r="DF16" s="868"/>
      <c r="DG16" s="866">
        <v>0</v>
      </c>
      <c r="DH16" s="867"/>
      <c r="DI16" s="867"/>
      <c r="DJ16" s="867"/>
      <c r="DK16" s="868"/>
      <c r="DL16" s="866">
        <v>0</v>
      </c>
      <c r="DM16" s="867"/>
      <c r="DN16" s="867"/>
      <c r="DO16" s="867"/>
      <c r="DP16" s="868"/>
      <c r="DQ16" s="866">
        <v>0</v>
      </c>
      <c r="DR16" s="867"/>
      <c r="DS16" s="867"/>
      <c r="DT16" s="867"/>
      <c r="DU16" s="868"/>
      <c r="DV16" s="869"/>
      <c r="DW16" s="870"/>
      <c r="DX16" s="870"/>
      <c r="DY16" s="870"/>
      <c r="DZ16" s="871"/>
      <c r="EA16" s="256"/>
    </row>
    <row r="17" spans="1:131" s="257" customFormat="1" ht="26.25" customHeight="1" x14ac:dyDescent="0.15">
      <c r="A17" s="263">
        <v>11</v>
      </c>
      <c r="B17" s="843"/>
      <c r="C17" s="844"/>
      <c r="D17" s="844"/>
      <c r="E17" s="844"/>
      <c r="F17" s="844"/>
      <c r="G17" s="844"/>
      <c r="H17" s="844"/>
      <c r="I17" s="844"/>
      <c r="J17" s="844"/>
      <c r="K17" s="844"/>
      <c r="L17" s="844"/>
      <c r="M17" s="844"/>
      <c r="N17" s="844"/>
      <c r="O17" s="844"/>
      <c r="P17" s="845"/>
      <c r="Q17" s="875"/>
      <c r="R17" s="876"/>
      <c r="S17" s="876"/>
      <c r="T17" s="876"/>
      <c r="U17" s="876"/>
      <c r="V17" s="876"/>
      <c r="W17" s="876"/>
      <c r="X17" s="876"/>
      <c r="Y17" s="876"/>
      <c r="Z17" s="876"/>
      <c r="AA17" s="876"/>
      <c r="AB17" s="876"/>
      <c r="AC17" s="876"/>
      <c r="AD17" s="876"/>
      <c r="AE17" s="849"/>
      <c r="AF17" s="851"/>
      <c r="AG17" s="847"/>
      <c r="AH17" s="847"/>
      <c r="AI17" s="847"/>
      <c r="AJ17" s="850"/>
      <c r="AK17" s="877"/>
      <c r="AL17" s="878"/>
      <c r="AM17" s="878"/>
      <c r="AN17" s="878"/>
      <c r="AO17" s="878"/>
      <c r="AP17" s="878"/>
      <c r="AQ17" s="878"/>
      <c r="AR17" s="878"/>
      <c r="AS17" s="878"/>
      <c r="AT17" s="878"/>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t="s">
        <v>604</v>
      </c>
      <c r="BT17" s="855"/>
      <c r="BU17" s="855"/>
      <c r="BV17" s="855"/>
      <c r="BW17" s="855"/>
      <c r="BX17" s="855"/>
      <c r="BY17" s="855"/>
      <c r="BZ17" s="855"/>
      <c r="CA17" s="855"/>
      <c r="CB17" s="855"/>
      <c r="CC17" s="855"/>
      <c r="CD17" s="855"/>
      <c r="CE17" s="855"/>
      <c r="CF17" s="855"/>
      <c r="CG17" s="856"/>
      <c r="CH17" s="866">
        <v>11</v>
      </c>
      <c r="CI17" s="867"/>
      <c r="CJ17" s="867"/>
      <c r="CK17" s="867"/>
      <c r="CL17" s="868"/>
      <c r="CM17" s="866">
        <v>523</v>
      </c>
      <c r="CN17" s="867"/>
      <c r="CO17" s="867"/>
      <c r="CP17" s="867"/>
      <c r="CQ17" s="868"/>
      <c r="CR17" s="866">
        <v>10</v>
      </c>
      <c r="CS17" s="867"/>
      <c r="CT17" s="867"/>
      <c r="CU17" s="867"/>
      <c r="CV17" s="868"/>
      <c r="CW17" s="866">
        <v>64</v>
      </c>
      <c r="CX17" s="867"/>
      <c r="CY17" s="867"/>
      <c r="CZ17" s="867"/>
      <c r="DA17" s="868"/>
      <c r="DB17" s="866">
        <v>0</v>
      </c>
      <c r="DC17" s="867"/>
      <c r="DD17" s="867"/>
      <c r="DE17" s="867"/>
      <c r="DF17" s="868"/>
      <c r="DG17" s="866">
        <v>0</v>
      </c>
      <c r="DH17" s="867"/>
      <c r="DI17" s="867"/>
      <c r="DJ17" s="867"/>
      <c r="DK17" s="868"/>
      <c r="DL17" s="866">
        <v>0</v>
      </c>
      <c r="DM17" s="867"/>
      <c r="DN17" s="867"/>
      <c r="DO17" s="867"/>
      <c r="DP17" s="868"/>
      <c r="DQ17" s="866">
        <v>0</v>
      </c>
      <c r="DR17" s="867"/>
      <c r="DS17" s="867"/>
      <c r="DT17" s="867"/>
      <c r="DU17" s="868"/>
      <c r="DV17" s="869"/>
      <c r="DW17" s="870"/>
      <c r="DX17" s="870"/>
      <c r="DY17" s="870"/>
      <c r="DZ17" s="871"/>
      <c r="EA17" s="256"/>
    </row>
    <row r="18" spans="1:131" s="257" customFormat="1" ht="26.25" customHeight="1" x14ac:dyDescent="0.15">
      <c r="A18" s="263">
        <v>12</v>
      </c>
      <c r="B18" s="843"/>
      <c r="C18" s="844"/>
      <c r="D18" s="844"/>
      <c r="E18" s="844"/>
      <c r="F18" s="844"/>
      <c r="G18" s="844"/>
      <c r="H18" s="844"/>
      <c r="I18" s="844"/>
      <c r="J18" s="844"/>
      <c r="K18" s="844"/>
      <c r="L18" s="844"/>
      <c r="M18" s="844"/>
      <c r="N18" s="844"/>
      <c r="O18" s="844"/>
      <c r="P18" s="845"/>
      <c r="Q18" s="875"/>
      <c r="R18" s="876"/>
      <c r="S18" s="876"/>
      <c r="T18" s="876"/>
      <c r="U18" s="876"/>
      <c r="V18" s="876"/>
      <c r="W18" s="876"/>
      <c r="X18" s="876"/>
      <c r="Y18" s="876"/>
      <c r="Z18" s="876"/>
      <c r="AA18" s="876"/>
      <c r="AB18" s="876"/>
      <c r="AC18" s="876"/>
      <c r="AD18" s="876"/>
      <c r="AE18" s="849"/>
      <c r="AF18" s="851"/>
      <c r="AG18" s="847"/>
      <c r="AH18" s="847"/>
      <c r="AI18" s="847"/>
      <c r="AJ18" s="850"/>
      <c r="AK18" s="877"/>
      <c r="AL18" s="878"/>
      <c r="AM18" s="878"/>
      <c r="AN18" s="878"/>
      <c r="AO18" s="878"/>
      <c r="AP18" s="878"/>
      <c r="AQ18" s="878"/>
      <c r="AR18" s="878"/>
      <c r="AS18" s="878"/>
      <c r="AT18" s="878"/>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t="s">
        <v>605</v>
      </c>
      <c r="BT18" s="855"/>
      <c r="BU18" s="855"/>
      <c r="BV18" s="855"/>
      <c r="BW18" s="855"/>
      <c r="BX18" s="855"/>
      <c r="BY18" s="855"/>
      <c r="BZ18" s="855"/>
      <c r="CA18" s="855"/>
      <c r="CB18" s="855"/>
      <c r="CC18" s="855"/>
      <c r="CD18" s="855"/>
      <c r="CE18" s="855"/>
      <c r="CF18" s="855"/>
      <c r="CG18" s="856"/>
      <c r="CH18" s="866">
        <v>2145</v>
      </c>
      <c r="CI18" s="867"/>
      <c r="CJ18" s="867"/>
      <c r="CK18" s="867"/>
      <c r="CL18" s="868"/>
      <c r="CM18" s="866">
        <v>33162</v>
      </c>
      <c r="CN18" s="867"/>
      <c r="CO18" s="867"/>
      <c r="CP18" s="867"/>
      <c r="CQ18" s="868"/>
      <c r="CR18" s="866">
        <v>7628</v>
      </c>
      <c r="CS18" s="867"/>
      <c r="CT18" s="867"/>
      <c r="CU18" s="867"/>
      <c r="CV18" s="868"/>
      <c r="CW18" s="866">
        <v>8380</v>
      </c>
      <c r="CX18" s="867"/>
      <c r="CY18" s="867"/>
      <c r="CZ18" s="867"/>
      <c r="DA18" s="868"/>
      <c r="DB18" s="866">
        <v>0</v>
      </c>
      <c r="DC18" s="867"/>
      <c r="DD18" s="867"/>
      <c r="DE18" s="867"/>
      <c r="DF18" s="868"/>
      <c r="DG18" s="866">
        <v>0</v>
      </c>
      <c r="DH18" s="867"/>
      <c r="DI18" s="867"/>
      <c r="DJ18" s="867"/>
      <c r="DK18" s="868"/>
      <c r="DL18" s="866">
        <v>0</v>
      </c>
      <c r="DM18" s="867"/>
      <c r="DN18" s="867"/>
      <c r="DO18" s="867"/>
      <c r="DP18" s="868"/>
      <c r="DQ18" s="866">
        <v>0</v>
      </c>
      <c r="DR18" s="867"/>
      <c r="DS18" s="867"/>
      <c r="DT18" s="867"/>
      <c r="DU18" s="868"/>
      <c r="DV18" s="869"/>
      <c r="DW18" s="870"/>
      <c r="DX18" s="870"/>
      <c r="DY18" s="870"/>
      <c r="DZ18" s="871"/>
      <c r="EA18" s="256"/>
    </row>
    <row r="19" spans="1:131" s="257" customFormat="1" ht="26.25" customHeight="1" x14ac:dyDescent="0.15">
      <c r="A19" s="263">
        <v>13</v>
      </c>
      <c r="B19" s="843"/>
      <c r="C19" s="844"/>
      <c r="D19" s="844"/>
      <c r="E19" s="844"/>
      <c r="F19" s="844"/>
      <c r="G19" s="844"/>
      <c r="H19" s="844"/>
      <c r="I19" s="844"/>
      <c r="J19" s="844"/>
      <c r="K19" s="844"/>
      <c r="L19" s="844"/>
      <c r="M19" s="844"/>
      <c r="N19" s="844"/>
      <c r="O19" s="844"/>
      <c r="P19" s="845"/>
      <c r="Q19" s="875"/>
      <c r="R19" s="876"/>
      <c r="S19" s="876"/>
      <c r="T19" s="876"/>
      <c r="U19" s="876"/>
      <c r="V19" s="876"/>
      <c r="W19" s="876"/>
      <c r="X19" s="876"/>
      <c r="Y19" s="876"/>
      <c r="Z19" s="876"/>
      <c r="AA19" s="876"/>
      <c r="AB19" s="876"/>
      <c r="AC19" s="876"/>
      <c r="AD19" s="876"/>
      <c r="AE19" s="849"/>
      <c r="AF19" s="851"/>
      <c r="AG19" s="847"/>
      <c r="AH19" s="847"/>
      <c r="AI19" s="847"/>
      <c r="AJ19" s="850"/>
      <c r="AK19" s="877"/>
      <c r="AL19" s="878"/>
      <c r="AM19" s="878"/>
      <c r="AN19" s="878"/>
      <c r="AO19" s="878"/>
      <c r="AP19" s="878"/>
      <c r="AQ19" s="878"/>
      <c r="AR19" s="878"/>
      <c r="AS19" s="878"/>
      <c r="AT19" s="878"/>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t="s">
        <v>606</v>
      </c>
      <c r="BT19" s="855"/>
      <c r="BU19" s="855"/>
      <c r="BV19" s="855"/>
      <c r="BW19" s="855"/>
      <c r="BX19" s="855"/>
      <c r="BY19" s="855"/>
      <c r="BZ19" s="855"/>
      <c r="CA19" s="855"/>
      <c r="CB19" s="855"/>
      <c r="CC19" s="855"/>
      <c r="CD19" s="855"/>
      <c r="CE19" s="855"/>
      <c r="CF19" s="855"/>
      <c r="CG19" s="856"/>
      <c r="CH19" s="866">
        <v>50</v>
      </c>
      <c r="CI19" s="867"/>
      <c r="CJ19" s="867"/>
      <c r="CK19" s="867"/>
      <c r="CL19" s="868"/>
      <c r="CM19" s="866">
        <v>1116</v>
      </c>
      <c r="CN19" s="867"/>
      <c r="CO19" s="867"/>
      <c r="CP19" s="867"/>
      <c r="CQ19" s="868"/>
      <c r="CR19" s="866">
        <v>25</v>
      </c>
      <c r="CS19" s="867"/>
      <c r="CT19" s="867"/>
      <c r="CU19" s="867"/>
      <c r="CV19" s="868"/>
      <c r="CW19" s="866">
        <v>0</v>
      </c>
      <c r="CX19" s="867"/>
      <c r="CY19" s="867"/>
      <c r="CZ19" s="867"/>
      <c r="DA19" s="868"/>
      <c r="DB19" s="866">
        <v>0</v>
      </c>
      <c r="DC19" s="867"/>
      <c r="DD19" s="867"/>
      <c r="DE19" s="867"/>
      <c r="DF19" s="868"/>
      <c r="DG19" s="866">
        <v>0</v>
      </c>
      <c r="DH19" s="867"/>
      <c r="DI19" s="867"/>
      <c r="DJ19" s="867"/>
      <c r="DK19" s="868"/>
      <c r="DL19" s="866">
        <v>0</v>
      </c>
      <c r="DM19" s="867"/>
      <c r="DN19" s="867"/>
      <c r="DO19" s="867"/>
      <c r="DP19" s="868"/>
      <c r="DQ19" s="866">
        <v>0</v>
      </c>
      <c r="DR19" s="867"/>
      <c r="DS19" s="867"/>
      <c r="DT19" s="867"/>
      <c r="DU19" s="868"/>
      <c r="DV19" s="869"/>
      <c r="DW19" s="870"/>
      <c r="DX19" s="870"/>
      <c r="DY19" s="870"/>
      <c r="DZ19" s="871"/>
      <c r="EA19" s="256"/>
    </row>
    <row r="20" spans="1:131" s="257" customFormat="1" ht="26.25" customHeight="1" x14ac:dyDescent="0.15">
      <c r="A20" s="263">
        <v>14</v>
      </c>
      <c r="B20" s="843"/>
      <c r="C20" s="844"/>
      <c r="D20" s="844"/>
      <c r="E20" s="844"/>
      <c r="F20" s="844"/>
      <c r="G20" s="844"/>
      <c r="H20" s="844"/>
      <c r="I20" s="844"/>
      <c r="J20" s="844"/>
      <c r="K20" s="844"/>
      <c r="L20" s="844"/>
      <c r="M20" s="844"/>
      <c r="N20" s="844"/>
      <c r="O20" s="844"/>
      <c r="P20" s="845"/>
      <c r="Q20" s="875"/>
      <c r="R20" s="876"/>
      <c r="S20" s="876"/>
      <c r="T20" s="876"/>
      <c r="U20" s="876"/>
      <c r="V20" s="876"/>
      <c r="W20" s="876"/>
      <c r="X20" s="876"/>
      <c r="Y20" s="876"/>
      <c r="Z20" s="876"/>
      <c r="AA20" s="876"/>
      <c r="AB20" s="876"/>
      <c r="AC20" s="876"/>
      <c r="AD20" s="876"/>
      <c r="AE20" s="849"/>
      <c r="AF20" s="851"/>
      <c r="AG20" s="847"/>
      <c r="AH20" s="847"/>
      <c r="AI20" s="847"/>
      <c r="AJ20" s="850"/>
      <c r="AK20" s="877"/>
      <c r="AL20" s="878"/>
      <c r="AM20" s="878"/>
      <c r="AN20" s="878"/>
      <c r="AO20" s="878"/>
      <c r="AP20" s="878"/>
      <c r="AQ20" s="878"/>
      <c r="AR20" s="878"/>
      <c r="AS20" s="878"/>
      <c r="AT20" s="878"/>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t="s">
        <v>607</v>
      </c>
      <c r="BT20" s="855"/>
      <c r="BU20" s="855"/>
      <c r="BV20" s="855"/>
      <c r="BW20" s="855"/>
      <c r="BX20" s="855"/>
      <c r="BY20" s="855"/>
      <c r="BZ20" s="855"/>
      <c r="CA20" s="855"/>
      <c r="CB20" s="855"/>
      <c r="CC20" s="855"/>
      <c r="CD20" s="855"/>
      <c r="CE20" s="855"/>
      <c r="CF20" s="855"/>
      <c r="CG20" s="856"/>
      <c r="CH20" s="866">
        <v>28</v>
      </c>
      <c r="CI20" s="867"/>
      <c r="CJ20" s="867"/>
      <c r="CK20" s="867"/>
      <c r="CL20" s="868"/>
      <c r="CM20" s="866">
        <v>169</v>
      </c>
      <c r="CN20" s="867"/>
      <c r="CO20" s="867"/>
      <c r="CP20" s="867"/>
      <c r="CQ20" s="868"/>
      <c r="CR20" s="866">
        <v>50</v>
      </c>
      <c r="CS20" s="867"/>
      <c r="CT20" s="867"/>
      <c r="CU20" s="867"/>
      <c r="CV20" s="868"/>
      <c r="CW20" s="866">
        <v>227</v>
      </c>
      <c r="CX20" s="867"/>
      <c r="CY20" s="867"/>
      <c r="CZ20" s="867"/>
      <c r="DA20" s="868"/>
      <c r="DB20" s="866">
        <v>0</v>
      </c>
      <c r="DC20" s="867"/>
      <c r="DD20" s="867"/>
      <c r="DE20" s="867"/>
      <c r="DF20" s="868"/>
      <c r="DG20" s="866">
        <v>0</v>
      </c>
      <c r="DH20" s="867"/>
      <c r="DI20" s="867"/>
      <c r="DJ20" s="867"/>
      <c r="DK20" s="868"/>
      <c r="DL20" s="866">
        <v>0</v>
      </c>
      <c r="DM20" s="867"/>
      <c r="DN20" s="867"/>
      <c r="DO20" s="867"/>
      <c r="DP20" s="868"/>
      <c r="DQ20" s="866">
        <v>0</v>
      </c>
      <c r="DR20" s="867"/>
      <c r="DS20" s="867"/>
      <c r="DT20" s="867"/>
      <c r="DU20" s="868"/>
      <c r="DV20" s="869"/>
      <c r="DW20" s="870"/>
      <c r="DX20" s="870"/>
      <c r="DY20" s="870"/>
      <c r="DZ20" s="871"/>
      <c r="EA20" s="256"/>
    </row>
    <row r="21" spans="1:131" s="257" customFormat="1" ht="26.25" customHeight="1" thickBot="1" x14ac:dyDescent="0.2">
      <c r="A21" s="263">
        <v>15</v>
      </c>
      <c r="B21" s="843"/>
      <c r="C21" s="844"/>
      <c r="D21" s="844"/>
      <c r="E21" s="844"/>
      <c r="F21" s="844"/>
      <c r="G21" s="844"/>
      <c r="H21" s="844"/>
      <c r="I21" s="844"/>
      <c r="J21" s="844"/>
      <c r="K21" s="844"/>
      <c r="L21" s="844"/>
      <c r="M21" s="844"/>
      <c r="N21" s="844"/>
      <c r="O21" s="844"/>
      <c r="P21" s="845"/>
      <c r="Q21" s="875"/>
      <c r="R21" s="876"/>
      <c r="S21" s="876"/>
      <c r="T21" s="876"/>
      <c r="U21" s="876"/>
      <c r="V21" s="876"/>
      <c r="W21" s="876"/>
      <c r="X21" s="876"/>
      <c r="Y21" s="876"/>
      <c r="Z21" s="876"/>
      <c r="AA21" s="876"/>
      <c r="AB21" s="876"/>
      <c r="AC21" s="876"/>
      <c r="AD21" s="876"/>
      <c r="AE21" s="849"/>
      <c r="AF21" s="851"/>
      <c r="AG21" s="847"/>
      <c r="AH21" s="847"/>
      <c r="AI21" s="847"/>
      <c r="AJ21" s="850"/>
      <c r="AK21" s="877"/>
      <c r="AL21" s="878"/>
      <c r="AM21" s="878"/>
      <c r="AN21" s="878"/>
      <c r="AO21" s="878"/>
      <c r="AP21" s="878"/>
      <c r="AQ21" s="878"/>
      <c r="AR21" s="878"/>
      <c r="AS21" s="878"/>
      <c r="AT21" s="878"/>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t="s">
        <v>608</v>
      </c>
      <c r="BT21" s="855"/>
      <c r="BU21" s="855"/>
      <c r="BV21" s="855"/>
      <c r="BW21" s="855"/>
      <c r="BX21" s="855"/>
      <c r="BY21" s="855"/>
      <c r="BZ21" s="855"/>
      <c r="CA21" s="855"/>
      <c r="CB21" s="855"/>
      <c r="CC21" s="855"/>
      <c r="CD21" s="855"/>
      <c r="CE21" s="855"/>
      <c r="CF21" s="855"/>
      <c r="CG21" s="856"/>
      <c r="CH21" s="866">
        <v>-17</v>
      </c>
      <c r="CI21" s="867"/>
      <c r="CJ21" s="867"/>
      <c r="CK21" s="867"/>
      <c r="CL21" s="868"/>
      <c r="CM21" s="866">
        <v>6</v>
      </c>
      <c r="CN21" s="867"/>
      <c r="CO21" s="867"/>
      <c r="CP21" s="867"/>
      <c r="CQ21" s="868"/>
      <c r="CR21" s="866">
        <v>5</v>
      </c>
      <c r="CS21" s="867"/>
      <c r="CT21" s="867"/>
      <c r="CU21" s="867"/>
      <c r="CV21" s="868"/>
      <c r="CW21" s="866">
        <v>582</v>
      </c>
      <c r="CX21" s="867"/>
      <c r="CY21" s="867"/>
      <c r="CZ21" s="867"/>
      <c r="DA21" s="868"/>
      <c r="DB21" s="866">
        <v>0</v>
      </c>
      <c r="DC21" s="867"/>
      <c r="DD21" s="867"/>
      <c r="DE21" s="867"/>
      <c r="DF21" s="868"/>
      <c r="DG21" s="866">
        <v>0</v>
      </c>
      <c r="DH21" s="867"/>
      <c r="DI21" s="867"/>
      <c r="DJ21" s="867"/>
      <c r="DK21" s="868"/>
      <c r="DL21" s="866">
        <v>0</v>
      </c>
      <c r="DM21" s="867"/>
      <c r="DN21" s="867"/>
      <c r="DO21" s="867"/>
      <c r="DP21" s="868"/>
      <c r="DQ21" s="866">
        <v>0</v>
      </c>
      <c r="DR21" s="867"/>
      <c r="DS21" s="867"/>
      <c r="DT21" s="867"/>
      <c r="DU21" s="868"/>
      <c r="DV21" s="869"/>
      <c r="DW21" s="870"/>
      <c r="DX21" s="870"/>
      <c r="DY21" s="870"/>
      <c r="DZ21" s="871"/>
      <c r="EA21" s="256"/>
    </row>
    <row r="22" spans="1:131" s="257" customFormat="1" ht="26.25" customHeight="1" x14ac:dyDescent="0.15">
      <c r="A22" s="263">
        <v>16</v>
      </c>
      <c r="B22" s="843"/>
      <c r="C22" s="844"/>
      <c r="D22" s="844"/>
      <c r="E22" s="844"/>
      <c r="F22" s="844"/>
      <c r="G22" s="844"/>
      <c r="H22" s="844"/>
      <c r="I22" s="844"/>
      <c r="J22" s="844"/>
      <c r="K22" s="844"/>
      <c r="L22" s="844"/>
      <c r="M22" s="844"/>
      <c r="N22" s="844"/>
      <c r="O22" s="844"/>
      <c r="P22" s="845"/>
      <c r="Q22" s="879"/>
      <c r="R22" s="880"/>
      <c r="S22" s="880"/>
      <c r="T22" s="880"/>
      <c r="U22" s="880"/>
      <c r="V22" s="880"/>
      <c r="W22" s="880"/>
      <c r="X22" s="880"/>
      <c r="Y22" s="880"/>
      <c r="Z22" s="880"/>
      <c r="AA22" s="880"/>
      <c r="AB22" s="880"/>
      <c r="AC22" s="880"/>
      <c r="AD22" s="880"/>
      <c r="AE22" s="881"/>
      <c r="AF22" s="851"/>
      <c r="AG22" s="847"/>
      <c r="AH22" s="847"/>
      <c r="AI22" s="847"/>
      <c r="AJ22" s="850"/>
      <c r="AK22" s="894"/>
      <c r="AL22" s="895"/>
      <c r="AM22" s="895"/>
      <c r="AN22" s="895"/>
      <c r="AO22" s="895"/>
      <c r="AP22" s="895"/>
      <c r="AQ22" s="895"/>
      <c r="AR22" s="895"/>
      <c r="AS22" s="895"/>
      <c r="AT22" s="895"/>
      <c r="AU22" s="896"/>
      <c r="AV22" s="896"/>
      <c r="AW22" s="896"/>
      <c r="AX22" s="896"/>
      <c r="AY22" s="897"/>
      <c r="AZ22" s="898" t="s">
        <v>392</v>
      </c>
      <c r="BA22" s="898"/>
      <c r="BB22" s="898"/>
      <c r="BC22" s="898"/>
      <c r="BD22" s="899"/>
      <c r="BE22" s="255"/>
      <c r="BF22" s="255"/>
      <c r="BG22" s="255"/>
      <c r="BH22" s="255"/>
      <c r="BI22" s="255"/>
      <c r="BJ22" s="255"/>
      <c r="BK22" s="255"/>
      <c r="BL22" s="255"/>
      <c r="BM22" s="255"/>
      <c r="BN22" s="255"/>
      <c r="BO22" s="255"/>
      <c r="BP22" s="255"/>
      <c r="BQ22" s="264">
        <v>16</v>
      </c>
      <c r="BR22" s="265"/>
      <c r="BS22" s="854" t="s">
        <v>609</v>
      </c>
      <c r="BT22" s="855"/>
      <c r="BU22" s="855"/>
      <c r="BV22" s="855"/>
      <c r="BW22" s="855"/>
      <c r="BX22" s="855"/>
      <c r="BY22" s="855"/>
      <c r="BZ22" s="855"/>
      <c r="CA22" s="855"/>
      <c r="CB22" s="855"/>
      <c r="CC22" s="855"/>
      <c r="CD22" s="855"/>
      <c r="CE22" s="855"/>
      <c r="CF22" s="855"/>
      <c r="CG22" s="856"/>
      <c r="CH22" s="866">
        <v>-21</v>
      </c>
      <c r="CI22" s="867"/>
      <c r="CJ22" s="867"/>
      <c r="CK22" s="867"/>
      <c r="CL22" s="868"/>
      <c r="CM22" s="866">
        <v>560</v>
      </c>
      <c r="CN22" s="867"/>
      <c r="CO22" s="867"/>
      <c r="CP22" s="867"/>
      <c r="CQ22" s="868"/>
      <c r="CR22" s="866">
        <v>290</v>
      </c>
      <c r="CS22" s="867"/>
      <c r="CT22" s="867"/>
      <c r="CU22" s="867"/>
      <c r="CV22" s="868"/>
      <c r="CW22" s="866">
        <v>454</v>
      </c>
      <c r="CX22" s="867"/>
      <c r="CY22" s="867"/>
      <c r="CZ22" s="867"/>
      <c r="DA22" s="868"/>
      <c r="DB22" s="866">
        <v>0</v>
      </c>
      <c r="DC22" s="867"/>
      <c r="DD22" s="867"/>
      <c r="DE22" s="867"/>
      <c r="DF22" s="868"/>
      <c r="DG22" s="866">
        <v>0</v>
      </c>
      <c r="DH22" s="867"/>
      <c r="DI22" s="867"/>
      <c r="DJ22" s="867"/>
      <c r="DK22" s="868"/>
      <c r="DL22" s="866">
        <v>0</v>
      </c>
      <c r="DM22" s="867"/>
      <c r="DN22" s="867"/>
      <c r="DO22" s="867"/>
      <c r="DP22" s="868"/>
      <c r="DQ22" s="866">
        <v>0</v>
      </c>
      <c r="DR22" s="867"/>
      <c r="DS22" s="867"/>
      <c r="DT22" s="867"/>
      <c r="DU22" s="868"/>
      <c r="DV22" s="869"/>
      <c r="DW22" s="870"/>
      <c r="DX22" s="870"/>
      <c r="DY22" s="870"/>
      <c r="DZ22" s="871"/>
      <c r="EA22" s="256"/>
    </row>
    <row r="23" spans="1:131" s="257" customFormat="1" ht="26.25" customHeight="1" thickBot="1" x14ac:dyDescent="0.2">
      <c r="A23" s="266" t="s">
        <v>393</v>
      </c>
      <c r="B23" s="882" t="s">
        <v>394</v>
      </c>
      <c r="C23" s="883"/>
      <c r="D23" s="883"/>
      <c r="E23" s="883"/>
      <c r="F23" s="883"/>
      <c r="G23" s="883"/>
      <c r="H23" s="883"/>
      <c r="I23" s="883"/>
      <c r="J23" s="883"/>
      <c r="K23" s="883"/>
      <c r="L23" s="883"/>
      <c r="M23" s="883"/>
      <c r="N23" s="883"/>
      <c r="O23" s="883"/>
      <c r="P23" s="884"/>
      <c r="Q23" s="885"/>
      <c r="R23" s="886"/>
      <c r="S23" s="886"/>
      <c r="T23" s="886"/>
      <c r="U23" s="886"/>
      <c r="V23" s="886"/>
      <c r="W23" s="886"/>
      <c r="X23" s="886"/>
      <c r="Y23" s="886"/>
      <c r="Z23" s="886"/>
      <c r="AA23" s="886"/>
      <c r="AB23" s="886"/>
      <c r="AC23" s="886"/>
      <c r="AD23" s="886"/>
      <c r="AE23" s="887"/>
      <c r="AF23" s="888">
        <v>7884</v>
      </c>
      <c r="AG23" s="886"/>
      <c r="AH23" s="886"/>
      <c r="AI23" s="886"/>
      <c r="AJ23" s="889"/>
      <c r="AK23" s="890"/>
      <c r="AL23" s="891"/>
      <c r="AM23" s="891"/>
      <c r="AN23" s="891"/>
      <c r="AO23" s="891"/>
      <c r="AP23" s="886"/>
      <c r="AQ23" s="886"/>
      <c r="AR23" s="886"/>
      <c r="AS23" s="886"/>
      <c r="AT23" s="886"/>
      <c r="AU23" s="892"/>
      <c r="AV23" s="892"/>
      <c r="AW23" s="892"/>
      <c r="AX23" s="892"/>
      <c r="AY23" s="893"/>
      <c r="AZ23" s="901" t="s">
        <v>395</v>
      </c>
      <c r="BA23" s="902"/>
      <c r="BB23" s="902"/>
      <c r="BC23" s="902"/>
      <c r="BD23" s="903"/>
      <c r="BE23" s="255"/>
      <c r="BF23" s="255"/>
      <c r="BG23" s="255"/>
      <c r="BH23" s="255"/>
      <c r="BI23" s="255"/>
      <c r="BJ23" s="255"/>
      <c r="BK23" s="255"/>
      <c r="BL23" s="255"/>
      <c r="BM23" s="255"/>
      <c r="BN23" s="255"/>
      <c r="BO23" s="255"/>
      <c r="BP23" s="255"/>
      <c r="BQ23" s="264">
        <v>17</v>
      </c>
      <c r="BR23" s="265"/>
      <c r="BS23" s="854" t="s">
        <v>610</v>
      </c>
      <c r="BT23" s="855"/>
      <c r="BU23" s="855"/>
      <c r="BV23" s="855"/>
      <c r="BW23" s="855"/>
      <c r="BX23" s="855"/>
      <c r="BY23" s="855"/>
      <c r="BZ23" s="855"/>
      <c r="CA23" s="855"/>
      <c r="CB23" s="855"/>
      <c r="CC23" s="855"/>
      <c r="CD23" s="855"/>
      <c r="CE23" s="855"/>
      <c r="CF23" s="855"/>
      <c r="CG23" s="856"/>
      <c r="CH23" s="866">
        <v>39</v>
      </c>
      <c r="CI23" s="867"/>
      <c r="CJ23" s="867"/>
      <c r="CK23" s="867"/>
      <c r="CL23" s="868"/>
      <c r="CM23" s="866">
        <v>99</v>
      </c>
      <c r="CN23" s="867"/>
      <c r="CO23" s="867"/>
      <c r="CP23" s="867"/>
      <c r="CQ23" s="868"/>
      <c r="CR23" s="866">
        <v>1</v>
      </c>
      <c r="CS23" s="867"/>
      <c r="CT23" s="867"/>
      <c r="CU23" s="867"/>
      <c r="CV23" s="868"/>
      <c r="CW23" s="866">
        <v>0</v>
      </c>
      <c r="CX23" s="867"/>
      <c r="CY23" s="867"/>
      <c r="CZ23" s="867"/>
      <c r="DA23" s="868"/>
      <c r="DB23" s="866">
        <v>0</v>
      </c>
      <c r="DC23" s="867"/>
      <c r="DD23" s="867"/>
      <c r="DE23" s="867"/>
      <c r="DF23" s="868"/>
      <c r="DG23" s="866">
        <v>0</v>
      </c>
      <c r="DH23" s="867"/>
      <c r="DI23" s="867"/>
      <c r="DJ23" s="867"/>
      <c r="DK23" s="868"/>
      <c r="DL23" s="866">
        <v>0</v>
      </c>
      <c r="DM23" s="867"/>
      <c r="DN23" s="867"/>
      <c r="DO23" s="867"/>
      <c r="DP23" s="868"/>
      <c r="DQ23" s="866">
        <v>0</v>
      </c>
      <c r="DR23" s="867"/>
      <c r="DS23" s="867"/>
      <c r="DT23" s="867"/>
      <c r="DU23" s="868"/>
      <c r="DV23" s="869"/>
      <c r="DW23" s="870"/>
      <c r="DX23" s="870"/>
      <c r="DY23" s="870"/>
      <c r="DZ23" s="871"/>
      <c r="EA23" s="256"/>
    </row>
    <row r="24" spans="1:131" s="257" customFormat="1" ht="26.25" customHeight="1" x14ac:dyDescent="0.15">
      <c r="A24" s="900" t="s">
        <v>396</v>
      </c>
      <c r="B24" s="900"/>
      <c r="C24" s="900"/>
      <c r="D24" s="900"/>
      <c r="E24" s="900"/>
      <c r="F24" s="900"/>
      <c r="G24" s="900"/>
      <c r="H24" s="900"/>
      <c r="I24" s="900"/>
      <c r="J24" s="900"/>
      <c r="K24" s="900"/>
      <c r="L24" s="900"/>
      <c r="M24" s="900"/>
      <c r="N24" s="900"/>
      <c r="O24" s="900"/>
      <c r="P24" s="900"/>
      <c r="Q24" s="900"/>
      <c r="R24" s="900"/>
      <c r="S24" s="900"/>
      <c r="T24" s="900"/>
      <c r="U24" s="900"/>
      <c r="V24" s="900"/>
      <c r="W24" s="900"/>
      <c r="X24" s="900"/>
      <c r="Y24" s="900"/>
      <c r="Z24" s="900"/>
      <c r="AA24" s="900"/>
      <c r="AB24" s="900"/>
      <c r="AC24" s="900"/>
      <c r="AD24" s="900"/>
      <c r="AE24" s="900"/>
      <c r="AF24" s="900"/>
      <c r="AG24" s="900"/>
      <c r="AH24" s="900"/>
      <c r="AI24" s="900"/>
      <c r="AJ24" s="900"/>
      <c r="AK24" s="900"/>
      <c r="AL24" s="900"/>
      <c r="AM24" s="900"/>
      <c r="AN24" s="900"/>
      <c r="AO24" s="900"/>
      <c r="AP24" s="900"/>
      <c r="AQ24" s="900"/>
      <c r="AR24" s="900"/>
      <c r="AS24" s="900"/>
      <c r="AT24" s="900"/>
      <c r="AU24" s="900"/>
      <c r="AV24" s="900"/>
      <c r="AW24" s="900"/>
      <c r="AX24" s="900"/>
      <c r="AY24" s="900"/>
      <c r="AZ24" s="254"/>
      <c r="BA24" s="254"/>
      <c r="BB24" s="254"/>
      <c r="BC24" s="254"/>
      <c r="BD24" s="254"/>
      <c r="BE24" s="255"/>
      <c r="BF24" s="255"/>
      <c r="BG24" s="255"/>
      <c r="BH24" s="255"/>
      <c r="BI24" s="255"/>
      <c r="BJ24" s="255"/>
      <c r="BK24" s="255"/>
      <c r="BL24" s="255"/>
      <c r="BM24" s="255"/>
      <c r="BN24" s="255"/>
      <c r="BO24" s="255"/>
      <c r="BP24" s="255"/>
      <c r="BQ24" s="264">
        <v>18</v>
      </c>
      <c r="BR24" s="265"/>
      <c r="BS24" s="854" t="s">
        <v>611</v>
      </c>
      <c r="BT24" s="855"/>
      <c r="BU24" s="855"/>
      <c r="BV24" s="855"/>
      <c r="BW24" s="855"/>
      <c r="BX24" s="855"/>
      <c r="BY24" s="855"/>
      <c r="BZ24" s="855"/>
      <c r="CA24" s="855"/>
      <c r="CB24" s="855"/>
      <c r="CC24" s="855"/>
      <c r="CD24" s="855"/>
      <c r="CE24" s="855"/>
      <c r="CF24" s="855"/>
      <c r="CG24" s="856"/>
      <c r="CH24" s="866">
        <v>71</v>
      </c>
      <c r="CI24" s="867"/>
      <c r="CJ24" s="867"/>
      <c r="CK24" s="867"/>
      <c r="CL24" s="868"/>
      <c r="CM24" s="866">
        <v>931</v>
      </c>
      <c r="CN24" s="867"/>
      <c r="CO24" s="867"/>
      <c r="CP24" s="867"/>
      <c r="CQ24" s="868"/>
      <c r="CR24" s="866">
        <v>300</v>
      </c>
      <c r="CS24" s="867"/>
      <c r="CT24" s="867"/>
      <c r="CU24" s="867"/>
      <c r="CV24" s="868"/>
      <c r="CW24" s="866">
        <v>21</v>
      </c>
      <c r="CX24" s="867"/>
      <c r="CY24" s="867"/>
      <c r="CZ24" s="867"/>
      <c r="DA24" s="868"/>
      <c r="DB24" s="866">
        <v>0</v>
      </c>
      <c r="DC24" s="867"/>
      <c r="DD24" s="867"/>
      <c r="DE24" s="867"/>
      <c r="DF24" s="868"/>
      <c r="DG24" s="866">
        <v>0</v>
      </c>
      <c r="DH24" s="867"/>
      <c r="DI24" s="867"/>
      <c r="DJ24" s="867"/>
      <c r="DK24" s="868"/>
      <c r="DL24" s="866">
        <v>0</v>
      </c>
      <c r="DM24" s="867"/>
      <c r="DN24" s="867"/>
      <c r="DO24" s="867"/>
      <c r="DP24" s="868"/>
      <c r="DQ24" s="866">
        <v>0</v>
      </c>
      <c r="DR24" s="867"/>
      <c r="DS24" s="867"/>
      <c r="DT24" s="867"/>
      <c r="DU24" s="868"/>
      <c r="DV24" s="869"/>
      <c r="DW24" s="870"/>
      <c r="DX24" s="870"/>
      <c r="DY24" s="870"/>
      <c r="DZ24" s="871"/>
      <c r="EA24" s="256"/>
    </row>
    <row r="25" spans="1:131" s="249" customFormat="1" ht="26.25" customHeight="1" thickBot="1" x14ac:dyDescent="0.2">
      <c r="A25" s="837" t="s">
        <v>397</v>
      </c>
      <c r="B25" s="837"/>
      <c r="C25" s="837"/>
      <c r="D25" s="837"/>
      <c r="E25" s="837"/>
      <c r="F25" s="837"/>
      <c r="G25" s="837"/>
      <c r="H25" s="837"/>
      <c r="I25" s="837"/>
      <c r="J25" s="837"/>
      <c r="K25" s="837"/>
      <c r="L25" s="837"/>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7"/>
      <c r="AO25" s="837"/>
      <c r="AP25" s="837"/>
      <c r="AQ25" s="837"/>
      <c r="AR25" s="837"/>
      <c r="AS25" s="837"/>
      <c r="AT25" s="837"/>
      <c r="AU25" s="837"/>
      <c r="AV25" s="837"/>
      <c r="AW25" s="837"/>
      <c r="AX25" s="837"/>
      <c r="AY25" s="837"/>
      <c r="AZ25" s="837"/>
      <c r="BA25" s="837"/>
      <c r="BB25" s="837"/>
      <c r="BC25" s="837"/>
      <c r="BD25" s="837"/>
      <c r="BE25" s="837"/>
      <c r="BF25" s="837"/>
      <c r="BG25" s="837"/>
      <c r="BH25" s="837"/>
      <c r="BI25" s="837"/>
      <c r="BJ25" s="254"/>
      <c r="BK25" s="254"/>
      <c r="BL25" s="254"/>
      <c r="BM25" s="254"/>
      <c r="BN25" s="254"/>
      <c r="BO25" s="267"/>
      <c r="BP25" s="267"/>
      <c r="BQ25" s="264">
        <v>19</v>
      </c>
      <c r="BR25" s="265"/>
      <c r="BS25" s="854" t="s">
        <v>612</v>
      </c>
      <c r="BT25" s="855"/>
      <c r="BU25" s="855"/>
      <c r="BV25" s="855"/>
      <c r="BW25" s="855"/>
      <c r="BX25" s="855"/>
      <c r="BY25" s="855"/>
      <c r="BZ25" s="855"/>
      <c r="CA25" s="855"/>
      <c r="CB25" s="855"/>
      <c r="CC25" s="855"/>
      <c r="CD25" s="855"/>
      <c r="CE25" s="855"/>
      <c r="CF25" s="855"/>
      <c r="CG25" s="856"/>
      <c r="CH25" s="866">
        <v>368</v>
      </c>
      <c r="CI25" s="867"/>
      <c r="CJ25" s="867"/>
      <c r="CK25" s="867"/>
      <c r="CL25" s="868"/>
      <c r="CM25" s="866">
        <v>6116</v>
      </c>
      <c r="CN25" s="867"/>
      <c r="CO25" s="867"/>
      <c r="CP25" s="867"/>
      <c r="CQ25" s="868"/>
      <c r="CR25" s="866">
        <v>0</v>
      </c>
      <c r="CS25" s="867"/>
      <c r="CT25" s="867"/>
      <c r="CU25" s="867"/>
      <c r="CV25" s="868"/>
      <c r="CW25" s="866">
        <v>3724</v>
      </c>
      <c r="CX25" s="867"/>
      <c r="CY25" s="867"/>
      <c r="CZ25" s="867"/>
      <c r="DA25" s="868"/>
      <c r="DB25" s="866">
        <v>0</v>
      </c>
      <c r="DC25" s="867"/>
      <c r="DD25" s="867"/>
      <c r="DE25" s="867"/>
      <c r="DF25" s="868"/>
      <c r="DG25" s="866">
        <v>0</v>
      </c>
      <c r="DH25" s="867"/>
      <c r="DI25" s="867"/>
      <c r="DJ25" s="867"/>
      <c r="DK25" s="868"/>
      <c r="DL25" s="866">
        <v>7120</v>
      </c>
      <c r="DM25" s="867"/>
      <c r="DN25" s="867"/>
      <c r="DO25" s="867"/>
      <c r="DP25" s="868"/>
      <c r="DQ25" s="866">
        <v>4984</v>
      </c>
      <c r="DR25" s="867"/>
      <c r="DS25" s="867"/>
      <c r="DT25" s="867"/>
      <c r="DU25" s="868"/>
      <c r="DV25" s="869"/>
      <c r="DW25" s="870"/>
      <c r="DX25" s="870"/>
      <c r="DY25" s="870"/>
      <c r="DZ25" s="871"/>
      <c r="EA25" s="248"/>
    </row>
    <row r="26" spans="1:131" s="249" customFormat="1" ht="26.25" customHeight="1" x14ac:dyDescent="0.15">
      <c r="A26" s="828" t="s">
        <v>366</v>
      </c>
      <c r="B26" s="829"/>
      <c r="C26" s="829"/>
      <c r="D26" s="829"/>
      <c r="E26" s="829"/>
      <c r="F26" s="829"/>
      <c r="G26" s="829"/>
      <c r="H26" s="829"/>
      <c r="I26" s="829"/>
      <c r="J26" s="829"/>
      <c r="K26" s="829"/>
      <c r="L26" s="829"/>
      <c r="M26" s="829"/>
      <c r="N26" s="829"/>
      <c r="O26" s="829"/>
      <c r="P26" s="830"/>
      <c r="Q26" s="803" t="s">
        <v>398</v>
      </c>
      <c r="R26" s="804"/>
      <c r="S26" s="804"/>
      <c r="T26" s="804"/>
      <c r="U26" s="805"/>
      <c r="V26" s="803" t="s">
        <v>399</v>
      </c>
      <c r="W26" s="804"/>
      <c r="X26" s="804"/>
      <c r="Y26" s="804"/>
      <c r="Z26" s="805"/>
      <c r="AA26" s="803" t="s">
        <v>400</v>
      </c>
      <c r="AB26" s="804"/>
      <c r="AC26" s="804"/>
      <c r="AD26" s="804"/>
      <c r="AE26" s="804"/>
      <c r="AF26" s="904" t="s">
        <v>401</v>
      </c>
      <c r="AG26" s="905"/>
      <c r="AH26" s="905"/>
      <c r="AI26" s="905"/>
      <c r="AJ26" s="906"/>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373</v>
      </c>
      <c r="BF26" s="804"/>
      <c r="BG26" s="804"/>
      <c r="BH26" s="804"/>
      <c r="BI26" s="815"/>
      <c r="BJ26" s="254"/>
      <c r="BK26" s="254"/>
      <c r="BL26" s="254"/>
      <c r="BM26" s="254"/>
      <c r="BN26" s="254"/>
      <c r="BO26" s="267"/>
      <c r="BP26" s="267"/>
      <c r="BQ26" s="264">
        <v>20</v>
      </c>
      <c r="BR26" s="265"/>
      <c r="BS26" s="854" t="s">
        <v>613</v>
      </c>
      <c r="BT26" s="855"/>
      <c r="BU26" s="855"/>
      <c r="BV26" s="855"/>
      <c r="BW26" s="855"/>
      <c r="BX26" s="855"/>
      <c r="BY26" s="855"/>
      <c r="BZ26" s="855"/>
      <c r="CA26" s="855"/>
      <c r="CB26" s="855"/>
      <c r="CC26" s="855"/>
      <c r="CD26" s="855"/>
      <c r="CE26" s="855"/>
      <c r="CF26" s="855"/>
      <c r="CG26" s="856"/>
      <c r="CH26" s="866">
        <v>61</v>
      </c>
      <c r="CI26" s="867"/>
      <c r="CJ26" s="867"/>
      <c r="CK26" s="867"/>
      <c r="CL26" s="868"/>
      <c r="CM26" s="866">
        <v>1349</v>
      </c>
      <c r="CN26" s="867"/>
      <c r="CO26" s="867"/>
      <c r="CP26" s="867"/>
      <c r="CQ26" s="868"/>
      <c r="CR26" s="866">
        <v>30</v>
      </c>
      <c r="CS26" s="867"/>
      <c r="CT26" s="867"/>
      <c r="CU26" s="867"/>
      <c r="CV26" s="868"/>
      <c r="CW26" s="866">
        <v>582</v>
      </c>
      <c r="CX26" s="867"/>
      <c r="CY26" s="867"/>
      <c r="CZ26" s="867"/>
      <c r="DA26" s="868"/>
      <c r="DB26" s="866">
        <v>0</v>
      </c>
      <c r="DC26" s="867"/>
      <c r="DD26" s="867"/>
      <c r="DE26" s="867"/>
      <c r="DF26" s="868"/>
      <c r="DG26" s="866">
        <v>0</v>
      </c>
      <c r="DH26" s="867"/>
      <c r="DI26" s="867"/>
      <c r="DJ26" s="867"/>
      <c r="DK26" s="868"/>
      <c r="DL26" s="866">
        <v>0</v>
      </c>
      <c r="DM26" s="867"/>
      <c r="DN26" s="867"/>
      <c r="DO26" s="867"/>
      <c r="DP26" s="868"/>
      <c r="DQ26" s="866">
        <v>0</v>
      </c>
      <c r="DR26" s="867"/>
      <c r="DS26" s="867"/>
      <c r="DT26" s="867"/>
      <c r="DU26" s="868"/>
      <c r="DV26" s="869"/>
      <c r="DW26" s="870"/>
      <c r="DX26" s="870"/>
      <c r="DY26" s="870"/>
      <c r="DZ26" s="871"/>
      <c r="EA26" s="248"/>
    </row>
    <row r="27" spans="1:131" s="249" customFormat="1" ht="26.25" customHeight="1" thickBot="1" x14ac:dyDescent="0.2">
      <c r="A27" s="831"/>
      <c r="B27" s="832"/>
      <c r="C27" s="832"/>
      <c r="D27" s="832"/>
      <c r="E27" s="832"/>
      <c r="F27" s="832"/>
      <c r="G27" s="832"/>
      <c r="H27" s="832"/>
      <c r="I27" s="832"/>
      <c r="J27" s="832"/>
      <c r="K27" s="832"/>
      <c r="L27" s="832"/>
      <c r="M27" s="832"/>
      <c r="N27" s="832"/>
      <c r="O27" s="832"/>
      <c r="P27" s="833"/>
      <c r="Q27" s="806"/>
      <c r="R27" s="807"/>
      <c r="S27" s="807"/>
      <c r="T27" s="807"/>
      <c r="U27" s="808"/>
      <c r="V27" s="806"/>
      <c r="W27" s="807"/>
      <c r="X27" s="807"/>
      <c r="Y27" s="807"/>
      <c r="Z27" s="808"/>
      <c r="AA27" s="806"/>
      <c r="AB27" s="807"/>
      <c r="AC27" s="807"/>
      <c r="AD27" s="807"/>
      <c r="AE27" s="807"/>
      <c r="AF27" s="907"/>
      <c r="AG27" s="908"/>
      <c r="AH27" s="908"/>
      <c r="AI27" s="908"/>
      <c r="AJ27" s="909"/>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t="s">
        <v>614</v>
      </c>
      <c r="BT27" s="855"/>
      <c r="BU27" s="855"/>
      <c r="BV27" s="855"/>
      <c r="BW27" s="855"/>
      <c r="BX27" s="855"/>
      <c r="BY27" s="855"/>
      <c r="BZ27" s="855"/>
      <c r="CA27" s="855"/>
      <c r="CB27" s="855"/>
      <c r="CC27" s="855"/>
      <c r="CD27" s="855"/>
      <c r="CE27" s="855"/>
      <c r="CF27" s="855"/>
      <c r="CG27" s="856"/>
      <c r="CH27" s="866">
        <v>215</v>
      </c>
      <c r="CI27" s="867"/>
      <c r="CJ27" s="867"/>
      <c r="CK27" s="867"/>
      <c r="CL27" s="868"/>
      <c r="CM27" s="866">
        <v>5811</v>
      </c>
      <c r="CN27" s="867"/>
      <c r="CO27" s="867"/>
      <c r="CP27" s="867"/>
      <c r="CQ27" s="868"/>
      <c r="CR27" s="866">
        <v>1</v>
      </c>
      <c r="CS27" s="867"/>
      <c r="CT27" s="867"/>
      <c r="CU27" s="867"/>
      <c r="CV27" s="868"/>
      <c r="CW27" s="866">
        <v>0</v>
      </c>
      <c r="CX27" s="867"/>
      <c r="CY27" s="867"/>
      <c r="CZ27" s="867"/>
      <c r="DA27" s="868"/>
      <c r="DB27" s="866">
        <v>0</v>
      </c>
      <c r="DC27" s="867"/>
      <c r="DD27" s="867"/>
      <c r="DE27" s="867"/>
      <c r="DF27" s="868"/>
      <c r="DG27" s="866">
        <v>0</v>
      </c>
      <c r="DH27" s="867"/>
      <c r="DI27" s="867"/>
      <c r="DJ27" s="867"/>
      <c r="DK27" s="868"/>
      <c r="DL27" s="866">
        <v>0</v>
      </c>
      <c r="DM27" s="867"/>
      <c r="DN27" s="867"/>
      <c r="DO27" s="867"/>
      <c r="DP27" s="868"/>
      <c r="DQ27" s="866">
        <v>0</v>
      </c>
      <c r="DR27" s="867"/>
      <c r="DS27" s="867"/>
      <c r="DT27" s="867"/>
      <c r="DU27" s="868"/>
      <c r="DV27" s="869"/>
      <c r="DW27" s="870"/>
      <c r="DX27" s="870"/>
      <c r="DY27" s="870"/>
      <c r="DZ27" s="871"/>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820">
        <v>316160</v>
      </c>
      <c r="R28" s="821"/>
      <c r="S28" s="821"/>
      <c r="T28" s="821"/>
      <c r="U28" s="822"/>
      <c r="V28" s="823">
        <v>307880</v>
      </c>
      <c r="W28" s="821"/>
      <c r="X28" s="821"/>
      <c r="Y28" s="821"/>
      <c r="Z28" s="822"/>
      <c r="AA28" s="823">
        <v>8281</v>
      </c>
      <c r="AB28" s="821"/>
      <c r="AC28" s="821"/>
      <c r="AD28" s="821"/>
      <c r="AE28" s="824"/>
      <c r="AF28" s="915">
        <v>8281</v>
      </c>
      <c r="AG28" s="916"/>
      <c r="AH28" s="916"/>
      <c r="AI28" s="916"/>
      <c r="AJ28" s="917"/>
      <c r="AK28" s="860">
        <v>27970</v>
      </c>
      <c r="AL28" s="821"/>
      <c r="AM28" s="821"/>
      <c r="AN28" s="821"/>
      <c r="AO28" s="822"/>
      <c r="AP28" s="823" t="s">
        <v>639</v>
      </c>
      <c r="AQ28" s="821"/>
      <c r="AR28" s="821"/>
      <c r="AS28" s="821"/>
      <c r="AT28" s="822"/>
      <c r="AU28" s="823" t="s">
        <v>639</v>
      </c>
      <c r="AV28" s="821"/>
      <c r="AW28" s="821"/>
      <c r="AX28" s="821"/>
      <c r="AY28" s="822"/>
      <c r="AZ28" s="910" t="s">
        <v>593</v>
      </c>
      <c r="BA28" s="911"/>
      <c r="BB28" s="911"/>
      <c r="BC28" s="911"/>
      <c r="BD28" s="912"/>
      <c r="BE28" s="913"/>
      <c r="BF28" s="913"/>
      <c r="BG28" s="913"/>
      <c r="BH28" s="913"/>
      <c r="BI28" s="914"/>
      <c r="BJ28" s="254"/>
      <c r="BK28" s="254"/>
      <c r="BL28" s="254"/>
      <c r="BM28" s="254"/>
      <c r="BN28" s="254"/>
      <c r="BO28" s="267"/>
      <c r="BP28" s="267"/>
      <c r="BQ28" s="264">
        <v>22</v>
      </c>
      <c r="BR28" s="265"/>
      <c r="BS28" s="854" t="s">
        <v>615</v>
      </c>
      <c r="BT28" s="855"/>
      <c r="BU28" s="855"/>
      <c r="BV28" s="855"/>
      <c r="BW28" s="855"/>
      <c r="BX28" s="855"/>
      <c r="BY28" s="855"/>
      <c r="BZ28" s="855"/>
      <c r="CA28" s="855"/>
      <c r="CB28" s="855"/>
      <c r="CC28" s="855"/>
      <c r="CD28" s="855"/>
      <c r="CE28" s="855"/>
      <c r="CF28" s="855"/>
      <c r="CG28" s="856"/>
      <c r="CH28" s="866">
        <v>-17</v>
      </c>
      <c r="CI28" s="867"/>
      <c r="CJ28" s="867"/>
      <c r="CK28" s="867"/>
      <c r="CL28" s="868"/>
      <c r="CM28" s="866">
        <v>816</v>
      </c>
      <c r="CN28" s="867"/>
      <c r="CO28" s="867"/>
      <c r="CP28" s="867"/>
      <c r="CQ28" s="868"/>
      <c r="CR28" s="866">
        <v>10</v>
      </c>
      <c r="CS28" s="867"/>
      <c r="CT28" s="867"/>
      <c r="CU28" s="867"/>
      <c r="CV28" s="868"/>
      <c r="CW28" s="866">
        <v>0</v>
      </c>
      <c r="CX28" s="867"/>
      <c r="CY28" s="867"/>
      <c r="CZ28" s="867"/>
      <c r="DA28" s="868"/>
      <c r="DB28" s="866">
        <v>0</v>
      </c>
      <c r="DC28" s="867"/>
      <c r="DD28" s="867"/>
      <c r="DE28" s="867"/>
      <c r="DF28" s="868"/>
      <c r="DG28" s="866">
        <v>0</v>
      </c>
      <c r="DH28" s="867"/>
      <c r="DI28" s="867"/>
      <c r="DJ28" s="867"/>
      <c r="DK28" s="868"/>
      <c r="DL28" s="866">
        <v>0</v>
      </c>
      <c r="DM28" s="867"/>
      <c r="DN28" s="867"/>
      <c r="DO28" s="867"/>
      <c r="DP28" s="868"/>
      <c r="DQ28" s="866">
        <v>0</v>
      </c>
      <c r="DR28" s="867"/>
      <c r="DS28" s="867"/>
      <c r="DT28" s="867"/>
      <c r="DU28" s="868"/>
      <c r="DV28" s="869"/>
      <c r="DW28" s="870"/>
      <c r="DX28" s="870"/>
      <c r="DY28" s="870"/>
      <c r="DZ28" s="871"/>
      <c r="EA28" s="248"/>
    </row>
    <row r="29" spans="1:131" s="249" customFormat="1" ht="26.25" customHeight="1" x14ac:dyDescent="0.15">
      <c r="A29" s="268">
        <v>2</v>
      </c>
      <c r="B29" s="843" t="s">
        <v>407</v>
      </c>
      <c r="C29" s="844"/>
      <c r="D29" s="844"/>
      <c r="E29" s="844"/>
      <c r="F29" s="844"/>
      <c r="G29" s="844"/>
      <c r="H29" s="844"/>
      <c r="I29" s="844"/>
      <c r="J29" s="844"/>
      <c r="K29" s="844"/>
      <c r="L29" s="844"/>
      <c r="M29" s="844"/>
      <c r="N29" s="844"/>
      <c r="O29" s="844"/>
      <c r="P29" s="845"/>
      <c r="Q29" s="846">
        <v>307159</v>
      </c>
      <c r="R29" s="847"/>
      <c r="S29" s="847"/>
      <c r="T29" s="847"/>
      <c r="U29" s="848"/>
      <c r="V29" s="849">
        <v>295524</v>
      </c>
      <c r="W29" s="847"/>
      <c r="X29" s="847"/>
      <c r="Y29" s="847"/>
      <c r="Z29" s="848"/>
      <c r="AA29" s="849">
        <v>11634</v>
      </c>
      <c r="AB29" s="847"/>
      <c r="AC29" s="847"/>
      <c r="AD29" s="847"/>
      <c r="AE29" s="850"/>
      <c r="AF29" s="851">
        <v>11634</v>
      </c>
      <c r="AG29" s="847"/>
      <c r="AH29" s="847"/>
      <c r="AI29" s="847"/>
      <c r="AJ29" s="850"/>
      <c r="AK29" s="851">
        <v>46742</v>
      </c>
      <c r="AL29" s="847"/>
      <c r="AM29" s="847"/>
      <c r="AN29" s="847"/>
      <c r="AO29" s="848"/>
      <c r="AP29" s="849" t="s">
        <v>639</v>
      </c>
      <c r="AQ29" s="847"/>
      <c r="AR29" s="847"/>
      <c r="AS29" s="847"/>
      <c r="AT29" s="848"/>
      <c r="AU29" s="849" t="s">
        <v>639</v>
      </c>
      <c r="AV29" s="847"/>
      <c r="AW29" s="847"/>
      <c r="AX29" s="847"/>
      <c r="AY29" s="848"/>
      <c r="AZ29" s="920" t="s">
        <v>593</v>
      </c>
      <c r="BA29" s="921"/>
      <c r="BB29" s="921"/>
      <c r="BC29" s="921"/>
      <c r="BD29" s="922"/>
      <c r="BE29" s="918"/>
      <c r="BF29" s="918"/>
      <c r="BG29" s="918"/>
      <c r="BH29" s="918"/>
      <c r="BI29" s="919"/>
      <c r="BJ29" s="254"/>
      <c r="BK29" s="254"/>
      <c r="BL29" s="254"/>
      <c r="BM29" s="254"/>
      <c r="BN29" s="254"/>
      <c r="BO29" s="267"/>
      <c r="BP29" s="267"/>
      <c r="BQ29" s="264">
        <v>23</v>
      </c>
      <c r="BR29" s="265"/>
      <c r="BS29" s="854" t="s">
        <v>616</v>
      </c>
      <c r="BT29" s="855"/>
      <c r="BU29" s="855"/>
      <c r="BV29" s="855"/>
      <c r="BW29" s="855"/>
      <c r="BX29" s="855"/>
      <c r="BY29" s="855"/>
      <c r="BZ29" s="855"/>
      <c r="CA29" s="855"/>
      <c r="CB29" s="855"/>
      <c r="CC29" s="855"/>
      <c r="CD29" s="855"/>
      <c r="CE29" s="855"/>
      <c r="CF29" s="855"/>
      <c r="CG29" s="856"/>
      <c r="CH29" s="866">
        <v>321</v>
      </c>
      <c r="CI29" s="867"/>
      <c r="CJ29" s="867"/>
      <c r="CK29" s="867"/>
      <c r="CL29" s="868"/>
      <c r="CM29" s="866">
        <v>15340</v>
      </c>
      <c r="CN29" s="867"/>
      <c r="CO29" s="867"/>
      <c r="CP29" s="867"/>
      <c r="CQ29" s="868"/>
      <c r="CR29" s="866">
        <v>10</v>
      </c>
      <c r="CS29" s="867"/>
      <c r="CT29" s="867"/>
      <c r="CU29" s="867"/>
      <c r="CV29" s="868"/>
      <c r="CW29" s="866">
        <v>34</v>
      </c>
      <c r="CX29" s="867"/>
      <c r="CY29" s="867"/>
      <c r="CZ29" s="867"/>
      <c r="DA29" s="868"/>
      <c r="DB29" s="866">
        <v>1098</v>
      </c>
      <c r="DC29" s="867"/>
      <c r="DD29" s="867"/>
      <c r="DE29" s="867"/>
      <c r="DF29" s="868"/>
      <c r="DG29" s="866">
        <v>0</v>
      </c>
      <c r="DH29" s="867"/>
      <c r="DI29" s="867"/>
      <c r="DJ29" s="867"/>
      <c r="DK29" s="868"/>
      <c r="DL29" s="866">
        <v>2340</v>
      </c>
      <c r="DM29" s="867"/>
      <c r="DN29" s="867"/>
      <c r="DO29" s="867"/>
      <c r="DP29" s="868"/>
      <c r="DQ29" s="866">
        <v>234</v>
      </c>
      <c r="DR29" s="867"/>
      <c r="DS29" s="867"/>
      <c r="DT29" s="867"/>
      <c r="DU29" s="868"/>
      <c r="DV29" s="869"/>
      <c r="DW29" s="870"/>
      <c r="DX29" s="870"/>
      <c r="DY29" s="870"/>
      <c r="DZ29" s="871"/>
      <c r="EA29" s="248"/>
    </row>
    <row r="30" spans="1:131" s="249" customFormat="1" ht="26.25" customHeight="1" x14ac:dyDescent="0.15">
      <c r="A30" s="268">
        <v>3</v>
      </c>
      <c r="B30" s="843" t="s">
        <v>408</v>
      </c>
      <c r="C30" s="844"/>
      <c r="D30" s="844"/>
      <c r="E30" s="844"/>
      <c r="F30" s="844"/>
      <c r="G30" s="844"/>
      <c r="H30" s="844"/>
      <c r="I30" s="844"/>
      <c r="J30" s="844"/>
      <c r="K30" s="844"/>
      <c r="L30" s="844"/>
      <c r="M30" s="844"/>
      <c r="N30" s="844"/>
      <c r="O30" s="844"/>
      <c r="P30" s="845"/>
      <c r="Q30" s="846">
        <v>83077</v>
      </c>
      <c r="R30" s="847"/>
      <c r="S30" s="847"/>
      <c r="T30" s="847"/>
      <c r="U30" s="848"/>
      <c r="V30" s="849">
        <v>82831</v>
      </c>
      <c r="W30" s="847"/>
      <c r="X30" s="847"/>
      <c r="Y30" s="847"/>
      <c r="Z30" s="848"/>
      <c r="AA30" s="849">
        <v>246</v>
      </c>
      <c r="AB30" s="847"/>
      <c r="AC30" s="847"/>
      <c r="AD30" s="847"/>
      <c r="AE30" s="850"/>
      <c r="AF30" s="851">
        <v>246</v>
      </c>
      <c r="AG30" s="847"/>
      <c r="AH30" s="847"/>
      <c r="AI30" s="847"/>
      <c r="AJ30" s="850"/>
      <c r="AK30" s="851">
        <v>37003</v>
      </c>
      <c r="AL30" s="847"/>
      <c r="AM30" s="847"/>
      <c r="AN30" s="847"/>
      <c r="AO30" s="848"/>
      <c r="AP30" s="849" t="s">
        <v>639</v>
      </c>
      <c r="AQ30" s="847"/>
      <c r="AR30" s="847"/>
      <c r="AS30" s="847"/>
      <c r="AT30" s="848"/>
      <c r="AU30" s="849" t="s">
        <v>639</v>
      </c>
      <c r="AV30" s="847"/>
      <c r="AW30" s="847"/>
      <c r="AX30" s="847"/>
      <c r="AY30" s="848"/>
      <c r="AZ30" s="920" t="s">
        <v>593</v>
      </c>
      <c r="BA30" s="921"/>
      <c r="BB30" s="921"/>
      <c r="BC30" s="921"/>
      <c r="BD30" s="922"/>
      <c r="BE30" s="918"/>
      <c r="BF30" s="918"/>
      <c r="BG30" s="918"/>
      <c r="BH30" s="918"/>
      <c r="BI30" s="919"/>
      <c r="BJ30" s="254"/>
      <c r="BK30" s="254"/>
      <c r="BL30" s="254"/>
      <c r="BM30" s="254"/>
      <c r="BN30" s="254"/>
      <c r="BO30" s="267"/>
      <c r="BP30" s="267"/>
      <c r="BQ30" s="264">
        <v>24</v>
      </c>
      <c r="BR30" s="265"/>
      <c r="BS30" s="854" t="s">
        <v>617</v>
      </c>
      <c r="BT30" s="855"/>
      <c r="BU30" s="855"/>
      <c r="BV30" s="855"/>
      <c r="BW30" s="855"/>
      <c r="BX30" s="855"/>
      <c r="BY30" s="855"/>
      <c r="BZ30" s="855"/>
      <c r="CA30" s="855"/>
      <c r="CB30" s="855"/>
      <c r="CC30" s="855"/>
      <c r="CD30" s="855"/>
      <c r="CE30" s="855"/>
      <c r="CF30" s="855"/>
      <c r="CG30" s="856"/>
      <c r="CH30" s="866">
        <v>728</v>
      </c>
      <c r="CI30" s="867"/>
      <c r="CJ30" s="867"/>
      <c r="CK30" s="867"/>
      <c r="CL30" s="868"/>
      <c r="CM30" s="866">
        <v>26736</v>
      </c>
      <c r="CN30" s="867"/>
      <c r="CO30" s="867"/>
      <c r="CP30" s="867"/>
      <c r="CQ30" s="868"/>
      <c r="CR30" s="866">
        <v>3</v>
      </c>
      <c r="CS30" s="867"/>
      <c r="CT30" s="867"/>
      <c r="CU30" s="867"/>
      <c r="CV30" s="868"/>
      <c r="CW30" s="866">
        <v>980</v>
      </c>
      <c r="CX30" s="867"/>
      <c r="CY30" s="867"/>
      <c r="CZ30" s="867"/>
      <c r="DA30" s="868"/>
      <c r="DB30" s="866">
        <v>0</v>
      </c>
      <c r="DC30" s="867"/>
      <c r="DD30" s="867"/>
      <c r="DE30" s="867"/>
      <c r="DF30" s="868"/>
      <c r="DG30" s="866">
        <v>0</v>
      </c>
      <c r="DH30" s="867"/>
      <c r="DI30" s="867"/>
      <c r="DJ30" s="867"/>
      <c r="DK30" s="868"/>
      <c r="DL30" s="866">
        <v>800</v>
      </c>
      <c r="DM30" s="867"/>
      <c r="DN30" s="867"/>
      <c r="DO30" s="867"/>
      <c r="DP30" s="868"/>
      <c r="DQ30" s="866">
        <v>80</v>
      </c>
      <c r="DR30" s="867"/>
      <c r="DS30" s="867"/>
      <c r="DT30" s="867"/>
      <c r="DU30" s="868"/>
      <c r="DV30" s="869"/>
      <c r="DW30" s="870"/>
      <c r="DX30" s="870"/>
      <c r="DY30" s="870"/>
      <c r="DZ30" s="871"/>
      <c r="EA30" s="248"/>
    </row>
    <row r="31" spans="1:131" s="249" customFormat="1" ht="26.25" customHeight="1" x14ac:dyDescent="0.15">
      <c r="A31" s="268">
        <v>4</v>
      </c>
      <c r="B31" s="843" t="s">
        <v>409</v>
      </c>
      <c r="C31" s="844"/>
      <c r="D31" s="844"/>
      <c r="E31" s="844"/>
      <c r="F31" s="844"/>
      <c r="G31" s="844"/>
      <c r="H31" s="844"/>
      <c r="I31" s="844"/>
      <c r="J31" s="844"/>
      <c r="K31" s="844"/>
      <c r="L31" s="844"/>
      <c r="M31" s="844"/>
      <c r="N31" s="844"/>
      <c r="O31" s="844"/>
      <c r="P31" s="845"/>
      <c r="Q31" s="846">
        <v>517</v>
      </c>
      <c r="R31" s="847"/>
      <c r="S31" s="847"/>
      <c r="T31" s="847"/>
      <c r="U31" s="848"/>
      <c r="V31" s="849">
        <v>459</v>
      </c>
      <c r="W31" s="847"/>
      <c r="X31" s="847"/>
      <c r="Y31" s="847"/>
      <c r="Z31" s="848"/>
      <c r="AA31" s="849">
        <v>57</v>
      </c>
      <c r="AB31" s="847"/>
      <c r="AC31" s="847"/>
      <c r="AD31" s="847"/>
      <c r="AE31" s="850"/>
      <c r="AF31" s="851">
        <v>57</v>
      </c>
      <c r="AG31" s="847"/>
      <c r="AH31" s="847"/>
      <c r="AI31" s="847"/>
      <c r="AJ31" s="850"/>
      <c r="AK31" s="851">
        <v>363</v>
      </c>
      <c r="AL31" s="847"/>
      <c r="AM31" s="847"/>
      <c r="AN31" s="847"/>
      <c r="AO31" s="848"/>
      <c r="AP31" s="849">
        <v>1052</v>
      </c>
      <c r="AQ31" s="847"/>
      <c r="AR31" s="847"/>
      <c r="AS31" s="847"/>
      <c r="AT31" s="848"/>
      <c r="AU31" s="849">
        <v>641</v>
      </c>
      <c r="AV31" s="847"/>
      <c r="AW31" s="847"/>
      <c r="AX31" s="847"/>
      <c r="AY31" s="848"/>
      <c r="AZ31" s="920" t="s">
        <v>593</v>
      </c>
      <c r="BA31" s="921"/>
      <c r="BB31" s="921"/>
      <c r="BC31" s="921"/>
      <c r="BD31" s="922"/>
      <c r="BE31" s="918"/>
      <c r="BF31" s="918"/>
      <c r="BG31" s="918"/>
      <c r="BH31" s="918"/>
      <c r="BI31" s="919"/>
      <c r="BJ31" s="254"/>
      <c r="BK31" s="254"/>
      <c r="BL31" s="254"/>
      <c r="BM31" s="254"/>
      <c r="BN31" s="254"/>
      <c r="BO31" s="267"/>
      <c r="BP31" s="267"/>
      <c r="BQ31" s="264">
        <v>25</v>
      </c>
      <c r="BR31" s="265"/>
      <c r="BS31" s="854" t="s">
        <v>618</v>
      </c>
      <c r="BT31" s="855"/>
      <c r="BU31" s="855"/>
      <c r="BV31" s="855"/>
      <c r="BW31" s="855"/>
      <c r="BX31" s="855"/>
      <c r="BY31" s="855"/>
      <c r="BZ31" s="855"/>
      <c r="CA31" s="855"/>
      <c r="CB31" s="855"/>
      <c r="CC31" s="855"/>
      <c r="CD31" s="855"/>
      <c r="CE31" s="855"/>
      <c r="CF31" s="855"/>
      <c r="CG31" s="856"/>
      <c r="CH31" s="866">
        <v>-148</v>
      </c>
      <c r="CI31" s="867"/>
      <c r="CJ31" s="867"/>
      <c r="CK31" s="867"/>
      <c r="CL31" s="868"/>
      <c r="CM31" s="866">
        <v>993</v>
      </c>
      <c r="CN31" s="867"/>
      <c r="CO31" s="867"/>
      <c r="CP31" s="867"/>
      <c r="CQ31" s="868"/>
      <c r="CR31" s="866">
        <v>30</v>
      </c>
      <c r="CS31" s="867"/>
      <c r="CT31" s="867"/>
      <c r="CU31" s="867"/>
      <c r="CV31" s="868"/>
      <c r="CW31" s="866">
        <v>0</v>
      </c>
      <c r="CX31" s="867"/>
      <c r="CY31" s="867"/>
      <c r="CZ31" s="867"/>
      <c r="DA31" s="868"/>
      <c r="DB31" s="866">
        <v>0</v>
      </c>
      <c r="DC31" s="867"/>
      <c r="DD31" s="867"/>
      <c r="DE31" s="867"/>
      <c r="DF31" s="868"/>
      <c r="DG31" s="866">
        <v>0</v>
      </c>
      <c r="DH31" s="867"/>
      <c r="DI31" s="867"/>
      <c r="DJ31" s="867"/>
      <c r="DK31" s="868"/>
      <c r="DL31" s="866">
        <v>0</v>
      </c>
      <c r="DM31" s="867"/>
      <c r="DN31" s="867"/>
      <c r="DO31" s="867"/>
      <c r="DP31" s="868"/>
      <c r="DQ31" s="866">
        <v>0</v>
      </c>
      <c r="DR31" s="867"/>
      <c r="DS31" s="867"/>
      <c r="DT31" s="867"/>
      <c r="DU31" s="868"/>
      <c r="DV31" s="869"/>
      <c r="DW31" s="870"/>
      <c r="DX31" s="870"/>
      <c r="DY31" s="870"/>
      <c r="DZ31" s="871"/>
      <c r="EA31" s="248"/>
    </row>
    <row r="32" spans="1:131" s="249" customFormat="1" ht="26.25" customHeight="1" x14ac:dyDescent="0.15">
      <c r="A32" s="268">
        <v>5</v>
      </c>
      <c r="B32" s="843" t="s">
        <v>410</v>
      </c>
      <c r="C32" s="844"/>
      <c r="D32" s="844"/>
      <c r="E32" s="844"/>
      <c r="F32" s="844"/>
      <c r="G32" s="844"/>
      <c r="H32" s="844"/>
      <c r="I32" s="844"/>
      <c r="J32" s="844"/>
      <c r="K32" s="844"/>
      <c r="L32" s="844"/>
      <c r="M32" s="844"/>
      <c r="N32" s="844"/>
      <c r="O32" s="844"/>
      <c r="P32" s="845"/>
      <c r="Q32" s="846">
        <v>80881</v>
      </c>
      <c r="R32" s="847"/>
      <c r="S32" s="847"/>
      <c r="T32" s="847"/>
      <c r="U32" s="848"/>
      <c r="V32" s="849">
        <v>74372</v>
      </c>
      <c r="W32" s="847"/>
      <c r="X32" s="847"/>
      <c r="Y32" s="847"/>
      <c r="Z32" s="848"/>
      <c r="AA32" s="849">
        <v>6508</v>
      </c>
      <c r="AB32" s="847"/>
      <c r="AC32" s="847"/>
      <c r="AD32" s="847"/>
      <c r="AE32" s="850"/>
      <c r="AF32" s="851">
        <v>20649</v>
      </c>
      <c r="AG32" s="847"/>
      <c r="AH32" s="847"/>
      <c r="AI32" s="847"/>
      <c r="AJ32" s="850"/>
      <c r="AK32" s="851">
        <v>1631</v>
      </c>
      <c r="AL32" s="847"/>
      <c r="AM32" s="847"/>
      <c r="AN32" s="847"/>
      <c r="AO32" s="848"/>
      <c r="AP32" s="849">
        <v>154278</v>
      </c>
      <c r="AQ32" s="847"/>
      <c r="AR32" s="847"/>
      <c r="AS32" s="847"/>
      <c r="AT32" s="848"/>
      <c r="AU32" s="849">
        <v>4011</v>
      </c>
      <c r="AV32" s="847"/>
      <c r="AW32" s="847"/>
      <c r="AX32" s="847"/>
      <c r="AY32" s="848"/>
      <c r="AZ32" s="920" t="s">
        <v>593</v>
      </c>
      <c r="BA32" s="921"/>
      <c r="BB32" s="921"/>
      <c r="BC32" s="921"/>
      <c r="BD32" s="922"/>
      <c r="BE32" s="918" t="s">
        <v>411</v>
      </c>
      <c r="BF32" s="918"/>
      <c r="BG32" s="918"/>
      <c r="BH32" s="918"/>
      <c r="BI32" s="919"/>
      <c r="BJ32" s="254"/>
      <c r="BK32" s="254"/>
      <c r="BL32" s="254"/>
      <c r="BM32" s="254"/>
      <c r="BN32" s="254"/>
      <c r="BO32" s="267"/>
      <c r="BP32" s="267"/>
      <c r="BQ32" s="264">
        <v>26</v>
      </c>
      <c r="BR32" s="265"/>
      <c r="BS32" s="854" t="s">
        <v>619</v>
      </c>
      <c r="BT32" s="855"/>
      <c r="BU32" s="855"/>
      <c r="BV32" s="855"/>
      <c r="BW32" s="855"/>
      <c r="BX32" s="855"/>
      <c r="BY32" s="855"/>
      <c r="BZ32" s="855"/>
      <c r="CA32" s="855"/>
      <c r="CB32" s="855"/>
      <c r="CC32" s="855"/>
      <c r="CD32" s="855"/>
      <c r="CE32" s="855"/>
      <c r="CF32" s="855"/>
      <c r="CG32" s="856"/>
      <c r="CH32" s="866">
        <v>-94</v>
      </c>
      <c r="CI32" s="867"/>
      <c r="CJ32" s="867"/>
      <c r="CK32" s="867"/>
      <c r="CL32" s="868"/>
      <c r="CM32" s="866">
        <v>3456</v>
      </c>
      <c r="CN32" s="867"/>
      <c r="CO32" s="867"/>
      <c r="CP32" s="867"/>
      <c r="CQ32" s="868"/>
      <c r="CR32" s="866">
        <v>1550</v>
      </c>
      <c r="CS32" s="867"/>
      <c r="CT32" s="867"/>
      <c r="CU32" s="867"/>
      <c r="CV32" s="868"/>
      <c r="CW32" s="866">
        <v>2</v>
      </c>
      <c r="CX32" s="867"/>
      <c r="CY32" s="867"/>
      <c r="CZ32" s="867"/>
      <c r="DA32" s="868"/>
      <c r="DB32" s="866">
        <v>0</v>
      </c>
      <c r="DC32" s="867"/>
      <c r="DD32" s="867"/>
      <c r="DE32" s="867"/>
      <c r="DF32" s="868"/>
      <c r="DG32" s="866">
        <v>0</v>
      </c>
      <c r="DH32" s="867"/>
      <c r="DI32" s="867"/>
      <c r="DJ32" s="867"/>
      <c r="DK32" s="868"/>
      <c r="DL32" s="866">
        <v>0</v>
      </c>
      <c r="DM32" s="867"/>
      <c r="DN32" s="867"/>
      <c r="DO32" s="867"/>
      <c r="DP32" s="868"/>
      <c r="DQ32" s="866">
        <v>0</v>
      </c>
      <c r="DR32" s="867"/>
      <c r="DS32" s="867"/>
      <c r="DT32" s="867"/>
      <c r="DU32" s="868"/>
      <c r="DV32" s="869"/>
      <c r="DW32" s="870"/>
      <c r="DX32" s="870"/>
      <c r="DY32" s="870"/>
      <c r="DZ32" s="871"/>
      <c r="EA32" s="248"/>
    </row>
    <row r="33" spans="1:131" s="249" customFormat="1" ht="26.25" customHeight="1" x14ac:dyDescent="0.15">
      <c r="A33" s="268">
        <v>6</v>
      </c>
      <c r="B33" s="843" t="s">
        <v>412</v>
      </c>
      <c r="C33" s="844"/>
      <c r="D33" s="844"/>
      <c r="E33" s="844"/>
      <c r="F33" s="844"/>
      <c r="G33" s="844"/>
      <c r="H33" s="844"/>
      <c r="I33" s="844"/>
      <c r="J33" s="844"/>
      <c r="K33" s="844"/>
      <c r="L33" s="844"/>
      <c r="M33" s="844"/>
      <c r="N33" s="844"/>
      <c r="O33" s="844"/>
      <c r="P33" s="845"/>
      <c r="Q33" s="846">
        <v>2734</v>
      </c>
      <c r="R33" s="847"/>
      <c r="S33" s="847"/>
      <c r="T33" s="847"/>
      <c r="U33" s="848"/>
      <c r="V33" s="849">
        <v>2024</v>
      </c>
      <c r="W33" s="847"/>
      <c r="X33" s="847"/>
      <c r="Y33" s="847"/>
      <c r="Z33" s="848"/>
      <c r="AA33" s="849">
        <v>710</v>
      </c>
      <c r="AB33" s="847"/>
      <c r="AC33" s="847"/>
      <c r="AD33" s="847"/>
      <c r="AE33" s="850"/>
      <c r="AF33" s="851">
        <v>4604</v>
      </c>
      <c r="AG33" s="847"/>
      <c r="AH33" s="847"/>
      <c r="AI33" s="847"/>
      <c r="AJ33" s="850"/>
      <c r="AK33" s="851">
        <v>1</v>
      </c>
      <c r="AL33" s="847"/>
      <c r="AM33" s="847"/>
      <c r="AN33" s="847"/>
      <c r="AO33" s="848"/>
      <c r="AP33" s="849">
        <v>2897</v>
      </c>
      <c r="AQ33" s="847"/>
      <c r="AR33" s="847"/>
      <c r="AS33" s="847"/>
      <c r="AT33" s="848"/>
      <c r="AU33" s="849">
        <v>0</v>
      </c>
      <c r="AV33" s="847"/>
      <c r="AW33" s="847"/>
      <c r="AX33" s="847"/>
      <c r="AY33" s="848"/>
      <c r="AZ33" s="920" t="s">
        <v>593</v>
      </c>
      <c r="BA33" s="921"/>
      <c r="BB33" s="921"/>
      <c r="BC33" s="921"/>
      <c r="BD33" s="922"/>
      <c r="BE33" s="918" t="s">
        <v>411</v>
      </c>
      <c r="BF33" s="918"/>
      <c r="BG33" s="918"/>
      <c r="BH33" s="918"/>
      <c r="BI33" s="919"/>
      <c r="BJ33" s="254"/>
      <c r="BK33" s="254"/>
      <c r="BL33" s="254"/>
      <c r="BM33" s="254"/>
      <c r="BN33" s="254"/>
      <c r="BO33" s="267"/>
      <c r="BP33" s="267"/>
      <c r="BQ33" s="264">
        <v>27</v>
      </c>
      <c r="BR33" s="265"/>
      <c r="BS33" s="854" t="s">
        <v>620</v>
      </c>
      <c r="BT33" s="855"/>
      <c r="BU33" s="855"/>
      <c r="BV33" s="855"/>
      <c r="BW33" s="855"/>
      <c r="BX33" s="855"/>
      <c r="BY33" s="855"/>
      <c r="BZ33" s="855"/>
      <c r="CA33" s="855"/>
      <c r="CB33" s="855"/>
      <c r="CC33" s="855"/>
      <c r="CD33" s="855"/>
      <c r="CE33" s="855"/>
      <c r="CF33" s="855"/>
      <c r="CG33" s="856"/>
      <c r="CH33" s="866">
        <v>-3509</v>
      </c>
      <c r="CI33" s="867"/>
      <c r="CJ33" s="867"/>
      <c r="CK33" s="867"/>
      <c r="CL33" s="868"/>
      <c r="CM33" s="866">
        <v>37270</v>
      </c>
      <c r="CN33" s="867"/>
      <c r="CO33" s="867"/>
      <c r="CP33" s="867"/>
      <c r="CQ33" s="868"/>
      <c r="CR33" s="866">
        <v>32197</v>
      </c>
      <c r="CS33" s="867"/>
      <c r="CT33" s="867"/>
      <c r="CU33" s="867"/>
      <c r="CV33" s="868"/>
      <c r="CW33" s="866">
        <v>322</v>
      </c>
      <c r="CX33" s="867"/>
      <c r="CY33" s="867"/>
      <c r="CZ33" s="867"/>
      <c r="DA33" s="868"/>
      <c r="DB33" s="866">
        <v>35487</v>
      </c>
      <c r="DC33" s="867"/>
      <c r="DD33" s="867"/>
      <c r="DE33" s="867"/>
      <c r="DF33" s="868"/>
      <c r="DG33" s="866">
        <v>0</v>
      </c>
      <c r="DH33" s="867"/>
      <c r="DI33" s="867"/>
      <c r="DJ33" s="867"/>
      <c r="DK33" s="868"/>
      <c r="DL33" s="866">
        <v>39155</v>
      </c>
      <c r="DM33" s="867"/>
      <c r="DN33" s="867"/>
      <c r="DO33" s="867"/>
      <c r="DP33" s="868"/>
      <c r="DQ33" s="866">
        <v>6794</v>
      </c>
      <c r="DR33" s="867"/>
      <c r="DS33" s="867"/>
      <c r="DT33" s="867"/>
      <c r="DU33" s="868"/>
      <c r="DV33" s="869"/>
      <c r="DW33" s="870"/>
      <c r="DX33" s="870"/>
      <c r="DY33" s="870"/>
      <c r="DZ33" s="871"/>
      <c r="EA33" s="248"/>
    </row>
    <row r="34" spans="1:131" s="249" customFormat="1" ht="26.25" customHeight="1" x14ac:dyDescent="0.15">
      <c r="A34" s="268">
        <v>7</v>
      </c>
      <c r="B34" s="843" t="s">
        <v>413</v>
      </c>
      <c r="C34" s="844"/>
      <c r="D34" s="844"/>
      <c r="E34" s="844"/>
      <c r="F34" s="844"/>
      <c r="G34" s="844"/>
      <c r="H34" s="844"/>
      <c r="I34" s="844"/>
      <c r="J34" s="844"/>
      <c r="K34" s="844"/>
      <c r="L34" s="844"/>
      <c r="M34" s="844"/>
      <c r="N34" s="844"/>
      <c r="O34" s="844"/>
      <c r="P34" s="845"/>
      <c r="Q34" s="846">
        <v>17396</v>
      </c>
      <c r="R34" s="847"/>
      <c r="S34" s="847"/>
      <c r="T34" s="847"/>
      <c r="U34" s="848"/>
      <c r="V34" s="849">
        <v>20615</v>
      </c>
      <c r="W34" s="847"/>
      <c r="X34" s="847"/>
      <c r="Y34" s="847"/>
      <c r="Z34" s="848"/>
      <c r="AA34" s="849">
        <v>-3219</v>
      </c>
      <c r="AB34" s="847"/>
      <c r="AC34" s="847"/>
      <c r="AD34" s="847"/>
      <c r="AE34" s="850"/>
      <c r="AF34" s="851">
        <v>4301</v>
      </c>
      <c r="AG34" s="847"/>
      <c r="AH34" s="847"/>
      <c r="AI34" s="847"/>
      <c r="AJ34" s="850"/>
      <c r="AK34" s="851">
        <v>722</v>
      </c>
      <c r="AL34" s="847"/>
      <c r="AM34" s="847"/>
      <c r="AN34" s="847"/>
      <c r="AO34" s="848"/>
      <c r="AP34" s="849">
        <v>1749</v>
      </c>
      <c r="AQ34" s="847"/>
      <c r="AR34" s="847"/>
      <c r="AS34" s="847"/>
      <c r="AT34" s="848"/>
      <c r="AU34" s="849">
        <v>780</v>
      </c>
      <c r="AV34" s="847"/>
      <c r="AW34" s="847"/>
      <c r="AX34" s="847"/>
      <c r="AY34" s="848"/>
      <c r="AZ34" s="920" t="s">
        <v>593</v>
      </c>
      <c r="BA34" s="921"/>
      <c r="BB34" s="921"/>
      <c r="BC34" s="921"/>
      <c r="BD34" s="922"/>
      <c r="BE34" s="918" t="s">
        <v>411</v>
      </c>
      <c r="BF34" s="918"/>
      <c r="BG34" s="918"/>
      <c r="BH34" s="918"/>
      <c r="BI34" s="919"/>
      <c r="BJ34" s="254"/>
      <c r="BK34" s="254"/>
      <c r="BL34" s="254"/>
      <c r="BM34" s="254"/>
      <c r="BN34" s="254"/>
      <c r="BO34" s="267"/>
      <c r="BP34" s="267"/>
      <c r="BQ34" s="264">
        <v>28</v>
      </c>
      <c r="BR34" s="265"/>
      <c r="BS34" s="854" t="s">
        <v>621</v>
      </c>
      <c r="BT34" s="855"/>
      <c r="BU34" s="855"/>
      <c r="BV34" s="855"/>
      <c r="BW34" s="855"/>
      <c r="BX34" s="855"/>
      <c r="BY34" s="855"/>
      <c r="BZ34" s="855"/>
      <c r="CA34" s="855"/>
      <c r="CB34" s="855"/>
      <c r="CC34" s="855"/>
      <c r="CD34" s="855"/>
      <c r="CE34" s="855"/>
      <c r="CF34" s="855"/>
      <c r="CG34" s="856"/>
      <c r="CH34" s="866">
        <v>-553</v>
      </c>
      <c r="CI34" s="867"/>
      <c r="CJ34" s="867"/>
      <c r="CK34" s="867"/>
      <c r="CL34" s="868"/>
      <c r="CM34" s="866">
        <v>7535</v>
      </c>
      <c r="CN34" s="867"/>
      <c r="CO34" s="867"/>
      <c r="CP34" s="867"/>
      <c r="CQ34" s="868"/>
      <c r="CR34" s="866">
        <v>100</v>
      </c>
      <c r="CS34" s="867"/>
      <c r="CT34" s="867"/>
      <c r="CU34" s="867"/>
      <c r="CV34" s="868"/>
      <c r="CW34" s="866">
        <v>68</v>
      </c>
      <c r="CX34" s="867"/>
      <c r="CY34" s="867"/>
      <c r="CZ34" s="867"/>
      <c r="DA34" s="868"/>
      <c r="DB34" s="866">
        <v>0</v>
      </c>
      <c r="DC34" s="867"/>
      <c r="DD34" s="867"/>
      <c r="DE34" s="867"/>
      <c r="DF34" s="868"/>
      <c r="DG34" s="866">
        <v>0</v>
      </c>
      <c r="DH34" s="867"/>
      <c r="DI34" s="867"/>
      <c r="DJ34" s="867"/>
      <c r="DK34" s="868"/>
      <c r="DL34" s="866">
        <v>0</v>
      </c>
      <c r="DM34" s="867"/>
      <c r="DN34" s="867"/>
      <c r="DO34" s="867"/>
      <c r="DP34" s="868"/>
      <c r="DQ34" s="866">
        <v>0</v>
      </c>
      <c r="DR34" s="867"/>
      <c r="DS34" s="867"/>
      <c r="DT34" s="867"/>
      <c r="DU34" s="868"/>
      <c r="DV34" s="869"/>
      <c r="DW34" s="870"/>
      <c r="DX34" s="870"/>
      <c r="DY34" s="870"/>
      <c r="DZ34" s="871"/>
      <c r="EA34" s="248"/>
    </row>
    <row r="35" spans="1:131" s="249" customFormat="1" ht="26.25" customHeight="1" x14ac:dyDescent="0.15">
      <c r="A35" s="268">
        <v>8</v>
      </c>
      <c r="B35" s="843" t="s">
        <v>414</v>
      </c>
      <c r="C35" s="844"/>
      <c r="D35" s="844"/>
      <c r="E35" s="844"/>
      <c r="F35" s="844"/>
      <c r="G35" s="844"/>
      <c r="H35" s="844"/>
      <c r="I35" s="844"/>
      <c r="J35" s="844"/>
      <c r="K35" s="844"/>
      <c r="L35" s="844"/>
      <c r="M35" s="844"/>
      <c r="N35" s="844"/>
      <c r="O35" s="844"/>
      <c r="P35" s="845"/>
      <c r="Q35" s="846">
        <v>37774</v>
      </c>
      <c r="R35" s="847"/>
      <c r="S35" s="847"/>
      <c r="T35" s="847"/>
      <c r="U35" s="848"/>
      <c r="V35" s="849">
        <v>40370</v>
      </c>
      <c r="W35" s="847"/>
      <c r="X35" s="847"/>
      <c r="Y35" s="847"/>
      <c r="Z35" s="848"/>
      <c r="AA35" s="849">
        <v>-2595</v>
      </c>
      <c r="AB35" s="847"/>
      <c r="AC35" s="847"/>
      <c r="AD35" s="847"/>
      <c r="AE35" s="850"/>
      <c r="AF35" s="851">
        <v>1510</v>
      </c>
      <c r="AG35" s="847"/>
      <c r="AH35" s="847"/>
      <c r="AI35" s="847"/>
      <c r="AJ35" s="850"/>
      <c r="AK35" s="851">
        <v>6370</v>
      </c>
      <c r="AL35" s="847"/>
      <c r="AM35" s="847"/>
      <c r="AN35" s="847"/>
      <c r="AO35" s="848"/>
      <c r="AP35" s="849">
        <v>326186</v>
      </c>
      <c r="AQ35" s="847"/>
      <c r="AR35" s="847"/>
      <c r="AS35" s="847"/>
      <c r="AT35" s="848"/>
      <c r="AU35" s="849">
        <v>44687</v>
      </c>
      <c r="AV35" s="847"/>
      <c r="AW35" s="847"/>
      <c r="AX35" s="847"/>
      <c r="AY35" s="848"/>
      <c r="AZ35" s="920" t="s">
        <v>593</v>
      </c>
      <c r="BA35" s="921"/>
      <c r="BB35" s="921"/>
      <c r="BC35" s="921"/>
      <c r="BD35" s="922"/>
      <c r="BE35" s="918" t="s">
        <v>411</v>
      </c>
      <c r="BF35" s="918"/>
      <c r="BG35" s="918"/>
      <c r="BH35" s="918"/>
      <c r="BI35" s="919"/>
      <c r="BJ35" s="254"/>
      <c r="BK35" s="254"/>
      <c r="BL35" s="254"/>
      <c r="BM35" s="254"/>
      <c r="BN35" s="254"/>
      <c r="BO35" s="267"/>
      <c r="BP35" s="267"/>
      <c r="BQ35" s="264">
        <v>29</v>
      </c>
      <c r="BR35" s="265"/>
      <c r="BS35" s="854" t="s">
        <v>622</v>
      </c>
      <c r="BT35" s="855"/>
      <c r="BU35" s="855"/>
      <c r="BV35" s="855"/>
      <c r="BW35" s="855"/>
      <c r="BX35" s="855"/>
      <c r="BY35" s="855"/>
      <c r="BZ35" s="855"/>
      <c r="CA35" s="855"/>
      <c r="CB35" s="855"/>
      <c r="CC35" s="855"/>
      <c r="CD35" s="855"/>
      <c r="CE35" s="855"/>
      <c r="CF35" s="855"/>
      <c r="CG35" s="856"/>
      <c r="CH35" s="866">
        <v>-65</v>
      </c>
      <c r="CI35" s="867"/>
      <c r="CJ35" s="867"/>
      <c r="CK35" s="867"/>
      <c r="CL35" s="868"/>
      <c r="CM35" s="866">
        <v>4994</v>
      </c>
      <c r="CN35" s="867"/>
      <c r="CO35" s="867"/>
      <c r="CP35" s="867"/>
      <c r="CQ35" s="868"/>
      <c r="CR35" s="866">
        <v>6400</v>
      </c>
      <c r="CS35" s="867"/>
      <c r="CT35" s="867"/>
      <c r="CU35" s="867"/>
      <c r="CV35" s="868"/>
      <c r="CW35" s="866">
        <v>0</v>
      </c>
      <c r="CX35" s="867"/>
      <c r="CY35" s="867"/>
      <c r="CZ35" s="867"/>
      <c r="DA35" s="868"/>
      <c r="DB35" s="866">
        <v>6927</v>
      </c>
      <c r="DC35" s="867"/>
      <c r="DD35" s="867"/>
      <c r="DE35" s="867"/>
      <c r="DF35" s="868"/>
      <c r="DG35" s="866">
        <v>0</v>
      </c>
      <c r="DH35" s="867"/>
      <c r="DI35" s="867"/>
      <c r="DJ35" s="867"/>
      <c r="DK35" s="868"/>
      <c r="DL35" s="866">
        <v>0</v>
      </c>
      <c r="DM35" s="867"/>
      <c r="DN35" s="867"/>
      <c r="DO35" s="867"/>
      <c r="DP35" s="868"/>
      <c r="DQ35" s="866">
        <v>0</v>
      </c>
      <c r="DR35" s="867"/>
      <c r="DS35" s="867"/>
      <c r="DT35" s="867"/>
      <c r="DU35" s="868"/>
      <c r="DV35" s="869"/>
      <c r="DW35" s="870"/>
      <c r="DX35" s="870"/>
      <c r="DY35" s="870"/>
      <c r="DZ35" s="871"/>
      <c r="EA35" s="248"/>
    </row>
    <row r="36" spans="1:131" s="249" customFormat="1" ht="26.25" customHeight="1" x14ac:dyDescent="0.15">
      <c r="A36" s="268">
        <v>9</v>
      </c>
      <c r="B36" s="843" t="s">
        <v>415</v>
      </c>
      <c r="C36" s="844"/>
      <c r="D36" s="844"/>
      <c r="E36" s="844"/>
      <c r="F36" s="844"/>
      <c r="G36" s="844"/>
      <c r="H36" s="844"/>
      <c r="I36" s="844"/>
      <c r="J36" s="844"/>
      <c r="K36" s="844"/>
      <c r="L36" s="844"/>
      <c r="M36" s="844"/>
      <c r="N36" s="844"/>
      <c r="O36" s="844"/>
      <c r="P36" s="845"/>
      <c r="Q36" s="846">
        <v>122805</v>
      </c>
      <c r="R36" s="847"/>
      <c r="S36" s="847"/>
      <c r="T36" s="847"/>
      <c r="U36" s="848"/>
      <c r="V36" s="849">
        <v>111928</v>
      </c>
      <c r="W36" s="847"/>
      <c r="X36" s="847"/>
      <c r="Y36" s="847"/>
      <c r="Z36" s="848"/>
      <c r="AA36" s="849">
        <v>10876</v>
      </c>
      <c r="AB36" s="847"/>
      <c r="AC36" s="847"/>
      <c r="AD36" s="847"/>
      <c r="AE36" s="850"/>
      <c r="AF36" s="851">
        <v>43182</v>
      </c>
      <c r="AG36" s="847"/>
      <c r="AH36" s="847"/>
      <c r="AI36" s="847"/>
      <c r="AJ36" s="850"/>
      <c r="AK36" s="851">
        <v>38735</v>
      </c>
      <c r="AL36" s="847"/>
      <c r="AM36" s="847"/>
      <c r="AN36" s="847"/>
      <c r="AO36" s="848"/>
      <c r="AP36" s="849">
        <v>642913</v>
      </c>
      <c r="AQ36" s="847"/>
      <c r="AR36" s="847"/>
      <c r="AS36" s="847"/>
      <c r="AT36" s="848"/>
      <c r="AU36" s="849">
        <v>348459</v>
      </c>
      <c r="AV36" s="847"/>
      <c r="AW36" s="847"/>
      <c r="AX36" s="847"/>
      <c r="AY36" s="848"/>
      <c r="AZ36" s="920" t="s">
        <v>593</v>
      </c>
      <c r="BA36" s="921"/>
      <c r="BB36" s="921"/>
      <c r="BC36" s="921"/>
      <c r="BD36" s="922"/>
      <c r="BE36" s="918" t="s">
        <v>411</v>
      </c>
      <c r="BF36" s="918"/>
      <c r="BG36" s="918"/>
      <c r="BH36" s="918"/>
      <c r="BI36" s="919"/>
      <c r="BJ36" s="254"/>
      <c r="BK36" s="254"/>
      <c r="BL36" s="254"/>
      <c r="BM36" s="254"/>
      <c r="BN36" s="254"/>
      <c r="BO36" s="267"/>
      <c r="BP36" s="267"/>
      <c r="BQ36" s="264">
        <v>30</v>
      </c>
      <c r="BR36" s="265"/>
      <c r="BS36" s="854" t="s">
        <v>623</v>
      </c>
      <c r="BT36" s="855"/>
      <c r="BU36" s="855"/>
      <c r="BV36" s="855"/>
      <c r="BW36" s="855"/>
      <c r="BX36" s="855"/>
      <c r="BY36" s="855"/>
      <c r="BZ36" s="855"/>
      <c r="CA36" s="855"/>
      <c r="CB36" s="855"/>
      <c r="CC36" s="855"/>
      <c r="CD36" s="855"/>
      <c r="CE36" s="855"/>
      <c r="CF36" s="855"/>
      <c r="CG36" s="856"/>
      <c r="CH36" s="866">
        <v>1366</v>
      </c>
      <c r="CI36" s="867"/>
      <c r="CJ36" s="867"/>
      <c r="CK36" s="867"/>
      <c r="CL36" s="868"/>
      <c r="CM36" s="866">
        <v>3148</v>
      </c>
      <c r="CN36" s="867"/>
      <c r="CO36" s="867"/>
      <c r="CP36" s="867"/>
      <c r="CQ36" s="868"/>
      <c r="CR36" s="866">
        <v>50</v>
      </c>
      <c r="CS36" s="867"/>
      <c r="CT36" s="867"/>
      <c r="CU36" s="867"/>
      <c r="CV36" s="868"/>
      <c r="CW36" s="866">
        <v>3000</v>
      </c>
      <c r="CX36" s="867"/>
      <c r="CY36" s="867"/>
      <c r="CZ36" s="867"/>
      <c r="DA36" s="868"/>
      <c r="DB36" s="866">
        <v>35000</v>
      </c>
      <c r="DC36" s="867"/>
      <c r="DD36" s="867"/>
      <c r="DE36" s="867"/>
      <c r="DF36" s="868"/>
      <c r="DG36" s="866">
        <v>0</v>
      </c>
      <c r="DH36" s="867"/>
      <c r="DI36" s="867"/>
      <c r="DJ36" s="867"/>
      <c r="DK36" s="868"/>
      <c r="DL36" s="866">
        <v>30052</v>
      </c>
      <c r="DM36" s="867"/>
      <c r="DN36" s="867"/>
      <c r="DO36" s="867"/>
      <c r="DP36" s="868"/>
      <c r="DQ36" s="866">
        <v>27046</v>
      </c>
      <c r="DR36" s="867"/>
      <c r="DS36" s="867"/>
      <c r="DT36" s="867"/>
      <c r="DU36" s="868"/>
      <c r="DV36" s="869"/>
      <c r="DW36" s="870"/>
      <c r="DX36" s="870"/>
      <c r="DY36" s="870"/>
      <c r="DZ36" s="871"/>
      <c r="EA36" s="248"/>
    </row>
    <row r="37" spans="1:131" s="249" customFormat="1" ht="26.25" customHeight="1" x14ac:dyDescent="0.15">
      <c r="A37" s="268">
        <v>10</v>
      </c>
      <c r="B37" s="843" t="s">
        <v>416</v>
      </c>
      <c r="C37" s="844"/>
      <c r="D37" s="844"/>
      <c r="E37" s="844"/>
      <c r="F37" s="844"/>
      <c r="G37" s="844"/>
      <c r="H37" s="844"/>
      <c r="I37" s="844"/>
      <c r="J37" s="844"/>
      <c r="K37" s="844"/>
      <c r="L37" s="844"/>
      <c r="M37" s="844"/>
      <c r="N37" s="844"/>
      <c r="O37" s="844"/>
      <c r="P37" s="845"/>
      <c r="Q37" s="846">
        <v>41010</v>
      </c>
      <c r="R37" s="847"/>
      <c r="S37" s="847"/>
      <c r="T37" s="847"/>
      <c r="U37" s="848"/>
      <c r="V37" s="849">
        <v>41537</v>
      </c>
      <c r="W37" s="847"/>
      <c r="X37" s="847"/>
      <c r="Y37" s="847"/>
      <c r="Z37" s="848"/>
      <c r="AA37" s="849">
        <v>-526</v>
      </c>
      <c r="AB37" s="847"/>
      <c r="AC37" s="847"/>
      <c r="AD37" s="847"/>
      <c r="AE37" s="850"/>
      <c r="AF37" s="851">
        <v>2551</v>
      </c>
      <c r="AG37" s="847"/>
      <c r="AH37" s="847"/>
      <c r="AI37" s="847"/>
      <c r="AJ37" s="850"/>
      <c r="AK37" s="851">
        <v>7170</v>
      </c>
      <c r="AL37" s="847"/>
      <c r="AM37" s="847"/>
      <c r="AN37" s="847"/>
      <c r="AO37" s="848"/>
      <c r="AP37" s="849">
        <v>77531</v>
      </c>
      <c r="AQ37" s="847"/>
      <c r="AR37" s="847"/>
      <c r="AS37" s="847"/>
      <c r="AT37" s="848"/>
      <c r="AU37" s="849">
        <v>45898</v>
      </c>
      <c r="AV37" s="847"/>
      <c r="AW37" s="847"/>
      <c r="AX37" s="847"/>
      <c r="AY37" s="848"/>
      <c r="AZ37" s="920" t="s">
        <v>593</v>
      </c>
      <c r="BA37" s="921"/>
      <c r="BB37" s="921"/>
      <c r="BC37" s="921"/>
      <c r="BD37" s="922"/>
      <c r="BE37" s="918" t="s">
        <v>411</v>
      </c>
      <c r="BF37" s="918"/>
      <c r="BG37" s="918"/>
      <c r="BH37" s="918"/>
      <c r="BI37" s="919"/>
      <c r="BJ37" s="254"/>
      <c r="BK37" s="254"/>
      <c r="BL37" s="254"/>
      <c r="BM37" s="254"/>
      <c r="BN37" s="254"/>
      <c r="BO37" s="267"/>
      <c r="BP37" s="267"/>
      <c r="BQ37" s="264">
        <v>31</v>
      </c>
      <c r="BR37" s="265"/>
      <c r="BS37" s="854" t="s">
        <v>624</v>
      </c>
      <c r="BT37" s="855"/>
      <c r="BU37" s="855"/>
      <c r="BV37" s="855"/>
      <c r="BW37" s="855"/>
      <c r="BX37" s="855"/>
      <c r="BY37" s="855"/>
      <c r="BZ37" s="855"/>
      <c r="CA37" s="855"/>
      <c r="CB37" s="855"/>
      <c r="CC37" s="855"/>
      <c r="CD37" s="855"/>
      <c r="CE37" s="855"/>
      <c r="CF37" s="855"/>
      <c r="CG37" s="856"/>
      <c r="CH37" s="866">
        <v>552</v>
      </c>
      <c r="CI37" s="867"/>
      <c r="CJ37" s="867"/>
      <c r="CK37" s="867"/>
      <c r="CL37" s="868"/>
      <c r="CM37" s="866">
        <v>6933</v>
      </c>
      <c r="CN37" s="867"/>
      <c r="CO37" s="867"/>
      <c r="CP37" s="867"/>
      <c r="CQ37" s="868"/>
      <c r="CR37" s="866">
        <v>1921</v>
      </c>
      <c r="CS37" s="867"/>
      <c r="CT37" s="867"/>
      <c r="CU37" s="867"/>
      <c r="CV37" s="868"/>
      <c r="CW37" s="866">
        <v>0</v>
      </c>
      <c r="CX37" s="867"/>
      <c r="CY37" s="867"/>
      <c r="CZ37" s="867"/>
      <c r="DA37" s="868"/>
      <c r="DB37" s="866">
        <v>0</v>
      </c>
      <c r="DC37" s="867"/>
      <c r="DD37" s="867"/>
      <c r="DE37" s="867"/>
      <c r="DF37" s="868"/>
      <c r="DG37" s="866">
        <v>0</v>
      </c>
      <c r="DH37" s="867"/>
      <c r="DI37" s="867"/>
      <c r="DJ37" s="867"/>
      <c r="DK37" s="868"/>
      <c r="DL37" s="866">
        <v>911</v>
      </c>
      <c r="DM37" s="867"/>
      <c r="DN37" s="867"/>
      <c r="DO37" s="867"/>
      <c r="DP37" s="868"/>
      <c r="DQ37" s="866">
        <v>91</v>
      </c>
      <c r="DR37" s="867"/>
      <c r="DS37" s="867"/>
      <c r="DT37" s="867"/>
      <c r="DU37" s="868"/>
      <c r="DV37" s="869"/>
      <c r="DW37" s="870"/>
      <c r="DX37" s="870"/>
      <c r="DY37" s="870"/>
      <c r="DZ37" s="871"/>
      <c r="EA37" s="248"/>
    </row>
    <row r="38" spans="1:131" s="249" customFormat="1" ht="26.25" customHeight="1" x14ac:dyDescent="0.15">
      <c r="A38" s="268">
        <v>11</v>
      </c>
      <c r="B38" s="843" t="s">
        <v>417</v>
      </c>
      <c r="C38" s="844"/>
      <c r="D38" s="844"/>
      <c r="E38" s="844"/>
      <c r="F38" s="844"/>
      <c r="G38" s="844"/>
      <c r="H38" s="844"/>
      <c r="I38" s="844"/>
      <c r="J38" s="844"/>
      <c r="K38" s="844"/>
      <c r="L38" s="844"/>
      <c r="M38" s="844"/>
      <c r="N38" s="844"/>
      <c r="O38" s="844"/>
      <c r="P38" s="845"/>
      <c r="Q38" s="846">
        <v>1553</v>
      </c>
      <c r="R38" s="847"/>
      <c r="S38" s="847"/>
      <c r="T38" s="847"/>
      <c r="U38" s="848"/>
      <c r="V38" s="849">
        <v>2129</v>
      </c>
      <c r="W38" s="847"/>
      <c r="X38" s="847"/>
      <c r="Y38" s="847"/>
      <c r="Z38" s="848"/>
      <c r="AA38" s="849">
        <v>-576</v>
      </c>
      <c r="AB38" s="847"/>
      <c r="AC38" s="847"/>
      <c r="AD38" s="847"/>
      <c r="AE38" s="850"/>
      <c r="AF38" s="851" t="s">
        <v>639</v>
      </c>
      <c r="AG38" s="847"/>
      <c r="AH38" s="847"/>
      <c r="AI38" s="847"/>
      <c r="AJ38" s="850"/>
      <c r="AK38" s="851">
        <v>478</v>
      </c>
      <c r="AL38" s="847"/>
      <c r="AM38" s="847"/>
      <c r="AN38" s="847"/>
      <c r="AO38" s="848"/>
      <c r="AP38" s="849">
        <v>153045</v>
      </c>
      <c r="AQ38" s="847"/>
      <c r="AR38" s="847"/>
      <c r="AS38" s="847"/>
      <c r="AT38" s="848"/>
      <c r="AU38" s="849">
        <v>16374</v>
      </c>
      <c r="AV38" s="847"/>
      <c r="AW38" s="847"/>
      <c r="AX38" s="847"/>
      <c r="AY38" s="848"/>
      <c r="AZ38" s="920" t="s">
        <v>593</v>
      </c>
      <c r="BA38" s="921"/>
      <c r="BB38" s="921"/>
      <c r="BC38" s="921"/>
      <c r="BD38" s="922"/>
      <c r="BE38" s="918" t="s">
        <v>411</v>
      </c>
      <c r="BF38" s="918"/>
      <c r="BG38" s="918"/>
      <c r="BH38" s="918"/>
      <c r="BI38" s="919"/>
      <c r="BJ38" s="254"/>
      <c r="BK38" s="254"/>
      <c r="BL38" s="254"/>
      <c r="BM38" s="254"/>
      <c r="BN38" s="254"/>
      <c r="BO38" s="267"/>
      <c r="BP38" s="267"/>
      <c r="BQ38" s="264">
        <v>32</v>
      </c>
      <c r="BR38" s="265"/>
      <c r="BS38" s="854" t="s">
        <v>625</v>
      </c>
      <c r="BT38" s="855"/>
      <c r="BU38" s="855"/>
      <c r="BV38" s="855"/>
      <c r="BW38" s="855"/>
      <c r="BX38" s="855"/>
      <c r="BY38" s="855"/>
      <c r="BZ38" s="855"/>
      <c r="CA38" s="855"/>
      <c r="CB38" s="855"/>
      <c r="CC38" s="855"/>
      <c r="CD38" s="855"/>
      <c r="CE38" s="855"/>
      <c r="CF38" s="855"/>
      <c r="CG38" s="856"/>
      <c r="CH38" s="866">
        <v>1169</v>
      </c>
      <c r="CI38" s="867"/>
      <c r="CJ38" s="867"/>
      <c r="CK38" s="867"/>
      <c r="CL38" s="868"/>
      <c r="CM38" s="866">
        <v>29538</v>
      </c>
      <c r="CN38" s="867"/>
      <c r="CO38" s="867"/>
      <c r="CP38" s="867"/>
      <c r="CQ38" s="868"/>
      <c r="CR38" s="866">
        <v>28292</v>
      </c>
      <c r="CS38" s="867"/>
      <c r="CT38" s="867"/>
      <c r="CU38" s="867"/>
      <c r="CV38" s="868"/>
      <c r="CW38" s="866">
        <v>0</v>
      </c>
      <c r="CX38" s="867"/>
      <c r="CY38" s="867"/>
      <c r="CZ38" s="867"/>
      <c r="DA38" s="868"/>
      <c r="DB38" s="866">
        <v>13450</v>
      </c>
      <c r="DC38" s="867"/>
      <c r="DD38" s="867"/>
      <c r="DE38" s="867"/>
      <c r="DF38" s="868"/>
      <c r="DG38" s="866">
        <v>0</v>
      </c>
      <c r="DH38" s="867"/>
      <c r="DI38" s="867"/>
      <c r="DJ38" s="867"/>
      <c r="DK38" s="868"/>
      <c r="DL38" s="866">
        <v>0</v>
      </c>
      <c r="DM38" s="867"/>
      <c r="DN38" s="867"/>
      <c r="DO38" s="867"/>
      <c r="DP38" s="868"/>
      <c r="DQ38" s="866">
        <v>0</v>
      </c>
      <c r="DR38" s="867"/>
      <c r="DS38" s="867"/>
      <c r="DT38" s="867"/>
      <c r="DU38" s="868"/>
      <c r="DV38" s="869"/>
      <c r="DW38" s="870"/>
      <c r="DX38" s="870"/>
      <c r="DY38" s="870"/>
      <c r="DZ38" s="871"/>
      <c r="EA38" s="248"/>
    </row>
    <row r="39" spans="1:131" s="249" customFormat="1" ht="26.25" customHeight="1" x14ac:dyDescent="0.15">
      <c r="A39" s="268">
        <v>12</v>
      </c>
      <c r="B39" s="843" t="s">
        <v>418</v>
      </c>
      <c r="C39" s="844"/>
      <c r="D39" s="844"/>
      <c r="E39" s="844"/>
      <c r="F39" s="844"/>
      <c r="G39" s="844"/>
      <c r="H39" s="844"/>
      <c r="I39" s="844"/>
      <c r="J39" s="844"/>
      <c r="K39" s="844"/>
      <c r="L39" s="844"/>
      <c r="M39" s="844"/>
      <c r="N39" s="844"/>
      <c r="O39" s="844"/>
      <c r="P39" s="845"/>
      <c r="Q39" s="846">
        <v>32318</v>
      </c>
      <c r="R39" s="847"/>
      <c r="S39" s="847"/>
      <c r="T39" s="847"/>
      <c r="U39" s="848"/>
      <c r="V39" s="849">
        <v>28933</v>
      </c>
      <c r="W39" s="847"/>
      <c r="X39" s="847"/>
      <c r="Y39" s="847"/>
      <c r="Z39" s="848"/>
      <c r="AA39" s="849">
        <v>3386</v>
      </c>
      <c r="AB39" s="847"/>
      <c r="AC39" s="847"/>
      <c r="AD39" s="847"/>
      <c r="AE39" s="850"/>
      <c r="AF39" s="851" t="s">
        <v>639</v>
      </c>
      <c r="AG39" s="847"/>
      <c r="AH39" s="847"/>
      <c r="AI39" s="847"/>
      <c r="AJ39" s="850"/>
      <c r="AK39" s="851">
        <v>74</v>
      </c>
      <c r="AL39" s="847"/>
      <c r="AM39" s="847"/>
      <c r="AN39" s="847"/>
      <c r="AO39" s="848"/>
      <c r="AP39" s="849">
        <v>60295</v>
      </c>
      <c r="AQ39" s="847"/>
      <c r="AR39" s="847"/>
      <c r="AS39" s="847"/>
      <c r="AT39" s="848"/>
      <c r="AU39" s="849">
        <v>333</v>
      </c>
      <c r="AV39" s="847"/>
      <c r="AW39" s="847"/>
      <c r="AX39" s="847"/>
      <c r="AY39" s="848"/>
      <c r="AZ39" s="920" t="s">
        <v>593</v>
      </c>
      <c r="BA39" s="921"/>
      <c r="BB39" s="921"/>
      <c r="BC39" s="921"/>
      <c r="BD39" s="922"/>
      <c r="BE39" s="918" t="s">
        <v>419</v>
      </c>
      <c r="BF39" s="918"/>
      <c r="BG39" s="918"/>
      <c r="BH39" s="918"/>
      <c r="BI39" s="919"/>
      <c r="BJ39" s="254"/>
      <c r="BK39" s="254"/>
      <c r="BL39" s="254"/>
      <c r="BM39" s="254"/>
      <c r="BN39" s="254"/>
      <c r="BO39" s="267"/>
      <c r="BP39" s="267"/>
      <c r="BQ39" s="264">
        <v>33</v>
      </c>
      <c r="BR39" s="265"/>
      <c r="BS39" s="854" t="s">
        <v>626</v>
      </c>
      <c r="BT39" s="855"/>
      <c r="BU39" s="855"/>
      <c r="BV39" s="855"/>
      <c r="BW39" s="855"/>
      <c r="BX39" s="855"/>
      <c r="BY39" s="855"/>
      <c r="BZ39" s="855"/>
      <c r="CA39" s="855"/>
      <c r="CB39" s="855"/>
      <c r="CC39" s="855"/>
      <c r="CD39" s="855"/>
      <c r="CE39" s="855"/>
      <c r="CF39" s="855"/>
      <c r="CG39" s="856"/>
      <c r="CH39" s="866">
        <v>-28</v>
      </c>
      <c r="CI39" s="867"/>
      <c r="CJ39" s="867"/>
      <c r="CK39" s="867"/>
      <c r="CL39" s="868"/>
      <c r="CM39" s="866">
        <v>1625</v>
      </c>
      <c r="CN39" s="867"/>
      <c r="CO39" s="867"/>
      <c r="CP39" s="867"/>
      <c r="CQ39" s="868"/>
      <c r="CR39" s="866">
        <v>810</v>
      </c>
      <c r="CS39" s="867"/>
      <c r="CT39" s="867"/>
      <c r="CU39" s="867"/>
      <c r="CV39" s="868"/>
      <c r="CW39" s="866">
        <v>0</v>
      </c>
      <c r="CX39" s="867"/>
      <c r="CY39" s="867"/>
      <c r="CZ39" s="867"/>
      <c r="DA39" s="868"/>
      <c r="DB39" s="866">
        <v>0</v>
      </c>
      <c r="DC39" s="867"/>
      <c r="DD39" s="867"/>
      <c r="DE39" s="867"/>
      <c r="DF39" s="868"/>
      <c r="DG39" s="866">
        <v>0</v>
      </c>
      <c r="DH39" s="867"/>
      <c r="DI39" s="867"/>
      <c r="DJ39" s="867"/>
      <c r="DK39" s="868"/>
      <c r="DL39" s="866">
        <v>0</v>
      </c>
      <c r="DM39" s="867"/>
      <c r="DN39" s="867"/>
      <c r="DO39" s="867"/>
      <c r="DP39" s="868"/>
      <c r="DQ39" s="866">
        <v>0</v>
      </c>
      <c r="DR39" s="867"/>
      <c r="DS39" s="867"/>
      <c r="DT39" s="867"/>
      <c r="DU39" s="868"/>
      <c r="DV39" s="869"/>
      <c r="DW39" s="870"/>
      <c r="DX39" s="870"/>
      <c r="DY39" s="870"/>
      <c r="DZ39" s="871"/>
      <c r="EA39" s="248"/>
    </row>
    <row r="40" spans="1:131" s="249" customFormat="1" ht="26.25" customHeight="1" x14ac:dyDescent="0.15">
      <c r="A40" s="263">
        <v>13</v>
      </c>
      <c r="B40" s="843" t="s">
        <v>420</v>
      </c>
      <c r="C40" s="844"/>
      <c r="D40" s="844"/>
      <c r="E40" s="844"/>
      <c r="F40" s="844"/>
      <c r="G40" s="844"/>
      <c r="H40" s="844"/>
      <c r="I40" s="844"/>
      <c r="J40" s="844"/>
      <c r="K40" s="844"/>
      <c r="L40" s="844"/>
      <c r="M40" s="844"/>
      <c r="N40" s="844"/>
      <c r="O40" s="844"/>
      <c r="P40" s="845"/>
      <c r="Q40" s="846">
        <v>3365</v>
      </c>
      <c r="R40" s="847"/>
      <c r="S40" s="847"/>
      <c r="T40" s="847"/>
      <c r="U40" s="848"/>
      <c r="V40" s="849">
        <v>2714</v>
      </c>
      <c r="W40" s="847"/>
      <c r="X40" s="847"/>
      <c r="Y40" s="847"/>
      <c r="Z40" s="848"/>
      <c r="AA40" s="849">
        <v>650</v>
      </c>
      <c r="AB40" s="847"/>
      <c r="AC40" s="847"/>
      <c r="AD40" s="847"/>
      <c r="AE40" s="850"/>
      <c r="AF40" s="851">
        <v>650</v>
      </c>
      <c r="AG40" s="847"/>
      <c r="AH40" s="847"/>
      <c r="AI40" s="847"/>
      <c r="AJ40" s="850"/>
      <c r="AK40" s="851">
        <v>162</v>
      </c>
      <c r="AL40" s="847"/>
      <c r="AM40" s="847"/>
      <c r="AN40" s="847"/>
      <c r="AO40" s="848"/>
      <c r="AP40" s="849">
        <v>7644</v>
      </c>
      <c r="AQ40" s="847"/>
      <c r="AR40" s="847"/>
      <c r="AS40" s="847"/>
      <c r="AT40" s="848"/>
      <c r="AU40" s="849">
        <v>3294</v>
      </c>
      <c r="AV40" s="847"/>
      <c r="AW40" s="847"/>
      <c r="AX40" s="847"/>
      <c r="AY40" s="848"/>
      <c r="AZ40" s="920" t="s">
        <v>593</v>
      </c>
      <c r="BA40" s="921"/>
      <c r="BB40" s="921"/>
      <c r="BC40" s="921"/>
      <c r="BD40" s="922"/>
      <c r="BE40" s="918" t="s">
        <v>419</v>
      </c>
      <c r="BF40" s="918"/>
      <c r="BG40" s="918"/>
      <c r="BH40" s="918"/>
      <c r="BI40" s="919"/>
      <c r="BJ40" s="254"/>
      <c r="BK40" s="254"/>
      <c r="BL40" s="254"/>
      <c r="BM40" s="254"/>
      <c r="BN40" s="254"/>
      <c r="BO40" s="267"/>
      <c r="BP40" s="267"/>
      <c r="BQ40" s="264">
        <v>34</v>
      </c>
      <c r="BR40" s="265"/>
      <c r="BS40" s="854" t="s">
        <v>627</v>
      </c>
      <c r="BT40" s="855"/>
      <c r="BU40" s="855"/>
      <c r="BV40" s="855"/>
      <c r="BW40" s="855"/>
      <c r="BX40" s="855"/>
      <c r="BY40" s="855"/>
      <c r="BZ40" s="855"/>
      <c r="CA40" s="855"/>
      <c r="CB40" s="855"/>
      <c r="CC40" s="855"/>
      <c r="CD40" s="855"/>
      <c r="CE40" s="855"/>
      <c r="CF40" s="855"/>
      <c r="CG40" s="856"/>
      <c r="CH40" s="866">
        <v>258</v>
      </c>
      <c r="CI40" s="867"/>
      <c r="CJ40" s="867"/>
      <c r="CK40" s="867"/>
      <c r="CL40" s="868"/>
      <c r="CM40" s="866">
        <v>5601</v>
      </c>
      <c r="CN40" s="867"/>
      <c r="CO40" s="867"/>
      <c r="CP40" s="867"/>
      <c r="CQ40" s="868"/>
      <c r="CR40" s="866">
        <v>2040</v>
      </c>
      <c r="CS40" s="867"/>
      <c r="CT40" s="867"/>
      <c r="CU40" s="867"/>
      <c r="CV40" s="868"/>
      <c r="CW40" s="866">
        <v>0</v>
      </c>
      <c r="CX40" s="867"/>
      <c r="CY40" s="867"/>
      <c r="CZ40" s="867"/>
      <c r="DA40" s="868"/>
      <c r="DB40" s="866">
        <v>0</v>
      </c>
      <c r="DC40" s="867"/>
      <c r="DD40" s="867"/>
      <c r="DE40" s="867"/>
      <c r="DF40" s="868"/>
      <c r="DG40" s="866">
        <v>0</v>
      </c>
      <c r="DH40" s="867"/>
      <c r="DI40" s="867"/>
      <c r="DJ40" s="867"/>
      <c r="DK40" s="868"/>
      <c r="DL40" s="866">
        <v>0</v>
      </c>
      <c r="DM40" s="867"/>
      <c r="DN40" s="867"/>
      <c r="DO40" s="867"/>
      <c r="DP40" s="868"/>
      <c r="DQ40" s="866">
        <v>0</v>
      </c>
      <c r="DR40" s="867"/>
      <c r="DS40" s="867"/>
      <c r="DT40" s="867"/>
      <c r="DU40" s="868"/>
      <c r="DV40" s="869"/>
      <c r="DW40" s="870"/>
      <c r="DX40" s="870"/>
      <c r="DY40" s="870"/>
      <c r="DZ40" s="871"/>
      <c r="EA40" s="248"/>
    </row>
    <row r="41" spans="1:131" s="249" customFormat="1" ht="26.25" customHeight="1" x14ac:dyDescent="0.15">
      <c r="A41" s="263">
        <v>14</v>
      </c>
      <c r="B41" s="843" t="s">
        <v>421</v>
      </c>
      <c r="C41" s="844"/>
      <c r="D41" s="844"/>
      <c r="E41" s="844"/>
      <c r="F41" s="844"/>
      <c r="G41" s="844"/>
      <c r="H41" s="844"/>
      <c r="I41" s="844"/>
      <c r="J41" s="844"/>
      <c r="K41" s="844"/>
      <c r="L41" s="844"/>
      <c r="M41" s="844"/>
      <c r="N41" s="844"/>
      <c r="O41" s="844"/>
      <c r="P41" s="845"/>
      <c r="Q41" s="846">
        <v>4913</v>
      </c>
      <c r="R41" s="847"/>
      <c r="S41" s="847"/>
      <c r="T41" s="847"/>
      <c r="U41" s="848"/>
      <c r="V41" s="849">
        <v>4773</v>
      </c>
      <c r="W41" s="847"/>
      <c r="X41" s="847"/>
      <c r="Y41" s="847"/>
      <c r="Z41" s="848"/>
      <c r="AA41" s="849">
        <v>140</v>
      </c>
      <c r="AB41" s="847"/>
      <c r="AC41" s="847"/>
      <c r="AD41" s="847"/>
      <c r="AE41" s="850"/>
      <c r="AF41" s="851">
        <v>140</v>
      </c>
      <c r="AG41" s="847"/>
      <c r="AH41" s="847"/>
      <c r="AI41" s="847"/>
      <c r="AJ41" s="850"/>
      <c r="AK41" s="851">
        <v>2265</v>
      </c>
      <c r="AL41" s="847"/>
      <c r="AM41" s="847"/>
      <c r="AN41" s="847"/>
      <c r="AO41" s="848"/>
      <c r="AP41" s="849">
        <v>4787</v>
      </c>
      <c r="AQ41" s="847"/>
      <c r="AR41" s="847"/>
      <c r="AS41" s="847"/>
      <c r="AT41" s="848"/>
      <c r="AU41" s="849">
        <v>3480</v>
      </c>
      <c r="AV41" s="847"/>
      <c r="AW41" s="847"/>
      <c r="AX41" s="847"/>
      <c r="AY41" s="848"/>
      <c r="AZ41" s="920" t="s">
        <v>593</v>
      </c>
      <c r="BA41" s="921"/>
      <c r="BB41" s="921"/>
      <c r="BC41" s="921"/>
      <c r="BD41" s="922"/>
      <c r="BE41" s="918" t="s">
        <v>419</v>
      </c>
      <c r="BF41" s="918"/>
      <c r="BG41" s="918"/>
      <c r="BH41" s="918"/>
      <c r="BI41" s="919"/>
      <c r="BJ41" s="254"/>
      <c r="BK41" s="254"/>
      <c r="BL41" s="254"/>
      <c r="BM41" s="254"/>
      <c r="BN41" s="254"/>
      <c r="BO41" s="267"/>
      <c r="BP41" s="267"/>
      <c r="BQ41" s="264">
        <v>35</v>
      </c>
      <c r="BR41" s="265"/>
      <c r="BS41" s="854" t="s">
        <v>628</v>
      </c>
      <c r="BT41" s="855"/>
      <c r="BU41" s="855"/>
      <c r="BV41" s="855"/>
      <c r="BW41" s="855"/>
      <c r="BX41" s="855"/>
      <c r="BY41" s="855"/>
      <c r="BZ41" s="855"/>
      <c r="CA41" s="855"/>
      <c r="CB41" s="855"/>
      <c r="CC41" s="855"/>
      <c r="CD41" s="855"/>
      <c r="CE41" s="855"/>
      <c r="CF41" s="855"/>
      <c r="CG41" s="856"/>
      <c r="CH41" s="866">
        <v>-22</v>
      </c>
      <c r="CI41" s="867"/>
      <c r="CJ41" s="867"/>
      <c r="CK41" s="867"/>
      <c r="CL41" s="868"/>
      <c r="CM41" s="866">
        <v>282</v>
      </c>
      <c r="CN41" s="867"/>
      <c r="CO41" s="867"/>
      <c r="CP41" s="867"/>
      <c r="CQ41" s="868"/>
      <c r="CR41" s="866">
        <v>100</v>
      </c>
      <c r="CS41" s="867"/>
      <c r="CT41" s="867"/>
      <c r="CU41" s="867"/>
      <c r="CV41" s="868"/>
      <c r="CW41" s="866">
        <v>0</v>
      </c>
      <c r="CX41" s="867"/>
      <c r="CY41" s="867"/>
      <c r="CZ41" s="867"/>
      <c r="DA41" s="868"/>
      <c r="DB41" s="866">
        <v>0</v>
      </c>
      <c r="DC41" s="867"/>
      <c r="DD41" s="867"/>
      <c r="DE41" s="867"/>
      <c r="DF41" s="868"/>
      <c r="DG41" s="866">
        <v>0</v>
      </c>
      <c r="DH41" s="867"/>
      <c r="DI41" s="867"/>
      <c r="DJ41" s="867"/>
      <c r="DK41" s="868"/>
      <c r="DL41" s="866">
        <v>0</v>
      </c>
      <c r="DM41" s="867"/>
      <c r="DN41" s="867"/>
      <c r="DO41" s="867"/>
      <c r="DP41" s="868"/>
      <c r="DQ41" s="866">
        <v>0</v>
      </c>
      <c r="DR41" s="867"/>
      <c r="DS41" s="867"/>
      <c r="DT41" s="867"/>
      <c r="DU41" s="868"/>
      <c r="DV41" s="869"/>
      <c r="DW41" s="870"/>
      <c r="DX41" s="870"/>
      <c r="DY41" s="870"/>
      <c r="DZ41" s="871"/>
      <c r="EA41" s="248"/>
    </row>
    <row r="42" spans="1:131" s="249" customFormat="1" ht="26.25" customHeight="1" x14ac:dyDescent="0.15">
      <c r="A42" s="263">
        <v>15</v>
      </c>
      <c r="B42" s="843" t="s">
        <v>422</v>
      </c>
      <c r="C42" s="844"/>
      <c r="D42" s="844"/>
      <c r="E42" s="844"/>
      <c r="F42" s="844"/>
      <c r="G42" s="844"/>
      <c r="H42" s="844"/>
      <c r="I42" s="844"/>
      <c r="J42" s="844"/>
      <c r="K42" s="844"/>
      <c r="L42" s="844"/>
      <c r="M42" s="844"/>
      <c r="N42" s="844"/>
      <c r="O42" s="844"/>
      <c r="P42" s="845"/>
      <c r="Q42" s="846">
        <v>136</v>
      </c>
      <c r="R42" s="847"/>
      <c r="S42" s="847"/>
      <c r="T42" s="847"/>
      <c r="U42" s="848"/>
      <c r="V42" s="849">
        <v>34</v>
      </c>
      <c r="W42" s="847"/>
      <c r="X42" s="847"/>
      <c r="Y42" s="847"/>
      <c r="Z42" s="848"/>
      <c r="AA42" s="849">
        <v>103</v>
      </c>
      <c r="AB42" s="847"/>
      <c r="AC42" s="847"/>
      <c r="AD42" s="847"/>
      <c r="AE42" s="850"/>
      <c r="AF42" s="851">
        <v>103</v>
      </c>
      <c r="AG42" s="847"/>
      <c r="AH42" s="847"/>
      <c r="AI42" s="847"/>
      <c r="AJ42" s="850"/>
      <c r="AK42" s="851" t="s">
        <v>639</v>
      </c>
      <c r="AL42" s="847"/>
      <c r="AM42" s="847"/>
      <c r="AN42" s="847"/>
      <c r="AO42" s="848"/>
      <c r="AP42" s="849" t="s">
        <v>639</v>
      </c>
      <c r="AQ42" s="847"/>
      <c r="AR42" s="847"/>
      <c r="AS42" s="847"/>
      <c r="AT42" s="848"/>
      <c r="AU42" s="849" t="s">
        <v>639</v>
      </c>
      <c r="AV42" s="847"/>
      <c r="AW42" s="847"/>
      <c r="AX42" s="847"/>
      <c r="AY42" s="848"/>
      <c r="AZ42" s="920" t="s">
        <v>593</v>
      </c>
      <c r="BA42" s="921"/>
      <c r="BB42" s="921"/>
      <c r="BC42" s="921"/>
      <c r="BD42" s="922"/>
      <c r="BE42" s="918" t="s">
        <v>419</v>
      </c>
      <c r="BF42" s="918"/>
      <c r="BG42" s="918"/>
      <c r="BH42" s="918"/>
      <c r="BI42" s="919"/>
      <c r="BJ42" s="254"/>
      <c r="BK42" s="254"/>
      <c r="BL42" s="254"/>
      <c r="BM42" s="254"/>
      <c r="BN42" s="254"/>
      <c r="BO42" s="267"/>
      <c r="BP42" s="267"/>
      <c r="BQ42" s="264">
        <v>36</v>
      </c>
      <c r="BR42" s="265"/>
      <c r="BS42" s="854" t="s">
        <v>629</v>
      </c>
      <c r="BT42" s="855"/>
      <c r="BU42" s="855"/>
      <c r="BV42" s="855"/>
      <c r="BW42" s="855"/>
      <c r="BX42" s="855"/>
      <c r="BY42" s="855"/>
      <c r="BZ42" s="855"/>
      <c r="CA42" s="855"/>
      <c r="CB42" s="855"/>
      <c r="CC42" s="855"/>
      <c r="CD42" s="855"/>
      <c r="CE42" s="855"/>
      <c r="CF42" s="855"/>
      <c r="CG42" s="856"/>
      <c r="CH42" s="866">
        <v>59</v>
      </c>
      <c r="CI42" s="867"/>
      <c r="CJ42" s="867"/>
      <c r="CK42" s="867"/>
      <c r="CL42" s="868"/>
      <c r="CM42" s="866">
        <v>1208</v>
      </c>
      <c r="CN42" s="867"/>
      <c r="CO42" s="867"/>
      <c r="CP42" s="867"/>
      <c r="CQ42" s="868"/>
      <c r="CR42" s="866">
        <v>90</v>
      </c>
      <c r="CS42" s="867"/>
      <c r="CT42" s="867"/>
      <c r="CU42" s="867"/>
      <c r="CV42" s="868"/>
      <c r="CW42" s="866">
        <v>0</v>
      </c>
      <c r="CX42" s="867"/>
      <c r="CY42" s="867"/>
      <c r="CZ42" s="867"/>
      <c r="DA42" s="868"/>
      <c r="DB42" s="866">
        <v>0</v>
      </c>
      <c r="DC42" s="867"/>
      <c r="DD42" s="867"/>
      <c r="DE42" s="867"/>
      <c r="DF42" s="868"/>
      <c r="DG42" s="866">
        <v>0</v>
      </c>
      <c r="DH42" s="867"/>
      <c r="DI42" s="867"/>
      <c r="DJ42" s="867"/>
      <c r="DK42" s="868"/>
      <c r="DL42" s="866">
        <v>0</v>
      </c>
      <c r="DM42" s="867"/>
      <c r="DN42" s="867"/>
      <c r="DO42" s="867"/>
      <c r="DP42" s="868"/>
      <c r="DQ42" s="866">
        <v>0</v>
      </c>
      <c r="DR42" s="867"/>
      <c r="DS42" s="867"/>
      <c r="DT42" s="867"/>
      <c r="DU42" s="868"/>
      <c r="DV42" s="869"/>
      <c r="DW42" s="870"/>
      <c r="DX42" s="870"/>
      <c r="DY42" s="870"/>
      <c r="DZ42" s="871"/>
      <c r="EA42" s="248"/>
    </row>
    <row r="43" spans="1:131" s="249" customFormat="1" ht="26.25" customHeight="1" x14ac:dyDescent="0.15">
      <c r="A43" s="263">
        <v>16</v>
      </c>
      <c r="B43" s="843"/>
      <c r="C43" s="844"/>
      <c r="D43" s="844"/>
      <c r="E43" s="844"/>
      <c r="F43" s="844"/>
      <c r="G43" s="844"/>
      <c r="H43" s="844"/>
      <c r="I43" s="844"/>
      <c r="J43" s="844"/>
      <c r="K43" s="844"/>
      <c r="L43" s="844"/>
      <c r="M43" s="844"/>
      <c r="N43" s="844"/>
      <c r="O43" s="844"/>
      <c r="P43" s="845"/>
      <c r="Q43" s="875"/>
      <c r="R43" s="876"/>
      <c r="S43" s="876"/>
      <c r="T43" s="876"/>
      <c r="U43" s="876"/>
      <c r="V43" s="876"/>
      <c r="W43" s="876"/>
      <c r="X43" s="876"/>
      <c r="Y43" s="876"/>
      <c r="Z43" s="876"/>
      <c r="AA43" s="876"/>
      <c r="AB43" s="876"/>
      <c r="AC43" s="876"/>
      <c r="AD43" s="876"/>
      <c r="AE43" s="849"/>
      <c r="AF43" s="851"/>
      <c r="AG43" s="847"/>
      <c r="AH43" s="847"/>
      <c r="AI43" s="847"/>
      <c r="AJ43" s="850"/>
      <c r="AK43" s="925"/>
      <c r="AL43" s="923"/>
      <c r="AM43" s="923"/>
      <c r="AN43" s="923"/>
      <c r="AO43" s="923"/>
      <c r="AP43" s="923"/>
      <c r="AQ43" s="923"/>
      <c r="AR43" s="923"/>
      <c r="AS43" s="923"/>
      <c r="AT43" s="923"/>
      <c r="AU43" s="923"/>
      <c r="AV43" s="923"/>
      <c r="AW43" s="923"/>
      <c r="AX43" s="923"/>
      <c r="AY43" s="923"/>
      <c r="AZ43" s="924"/>
      <c r="BA43" s="924"/>
      <c r="BB43" s="924"/>
      <c r="BC43" s="924"/>
      <c r="BD43" s="924"/>
      <c r="BE43" s="918"/>
      <c r="BF43" s="918"/>
      <c r="BG43" s="918"/>
      <c r="BH43" s="918"/>
      <c r="BI43" s="919"/>
      <c r="BJ43" s="254"/>
      <c r="BK43" s="254"/>
      <c r="BL43" s="254"/>
      <c r="BM43" s="254"/>
      <c r="BN43" s="254"/>
      <c r="BO43" s="267"/>
      <c r="BP43" s="267"/>
      <c r="BQ43" s="264">
        <v>37</v>
      </c>
      <c r="BR43" s="265"/>
      <c r="BS43" s="854" t="s">
        <v>630</v>
      </c>
      <c r="BT43" s="855"/>
      <c r="BU43" s="855"/>
      <c r="BV43" s="855"/>
      <c r="BW43" s="855"/>
      <c r="BX43" s="855"/>
      <c r="BY43" s="855"/>
      <c r="BZ43" s="855"/>
      <c r="CA43" s="855"/>
      <c r="CB43" s="855"/>
      <c r="CC43" s="855"/>
      <c r="CD43" s="855"/>
      <c r="CE43" s="855"/>
      <c r="CF43" s="855"/>
      <c r="CG43" s="856"/>
      <c r="CH43" s="866">
        <v>45</v>
      </c>
      <c r="CI43" s="867"/>
      <c r="CJ43" s="867"/>
      <c r="CK43" s="867"/>
      <c r="CL43" s="868"/>
      <c r="CM43" s="866">
        <v>217</v>
      </c>
      <c r="CN43" s="867"/>
      <c r="CO43" s="867"/>
      <c r="CP43" s="867"/>
      <c r="CQ43" s="868"/>
      <c r="CR43" s="866">
        <v>100</v>
      </c>
      <c r="CS43" s="867"/>
      <c r="CT43" s="867"/>
      <c r="CU43" s="867"/>
      <c r="CV43" s="868"/>
      <c r="CW43" s="866">
        <v>0</v>
      </c>
      <c r="CX43" s="867"/>
      <c r="CY43" s="867"/>
      <c r="CZ43" s="867"/>
      <c r="DA43" s="868"/>
      <c r="DB43" s="866">
        <v>0</v>
      </c>
      <c r="DC43" s="867"/>
      <c r="DD43" s="867"/>
      <c r="DE43" s="867"/>
      <c r="DF43" s="868"/>
      <c r="DG43" s="866">
        <v>0</v>
      </c>
      <c r="DH43" s="867"/>
      <c r="DI43" s="867"/>
      <c r="DJ43" s="867"/>
      <c r="DK43" s="868"/>
      <c r="DL43" s="866">
        <v>0</v>
      </c>
      <c r="DM43" s="867"/>
      <c r="DN43" s="867"/>
      <c r="DO43" s="867"/>
      <c r="DP43" s="868"/>
      <c r="DQ43" s="866">
        <v>0</v>
      </c>
      <c r="DR43" s="867"/>
      <c r="DS43" s="867"/>
      <c r="DT43" s="867"/>
      <c r="DU43" s="868"/>
      <c r="DV43" s="869"/>
      <c r="DW43" s="870"/>
      <c r="DX43" s="870"/>
      <c r="DY43" s="870"/>
      <c r="DZ43" s="871"/>
      <c r="EA43" s="248"/>
    </row>
    <row r="44" spans="1:131" s="249" customFormat="1" ht="26.25" customHeight="1" x14ac:dyDescent="0.15">
      <c r="A44" s="263">
        <v>17</v>
      </c>
      <c r="B44" s="843"/>
      <c r="C44" s="844"/>
      <c r="D44" s="844"/>
      <c r="E44" s="844"/>
      <c r="F44" s="844"/>
      <c r="G44" s="844"/>
      <c r="H44" s="844"/>
      <c r="I44" s="844"/>
      <c r="J44" s="844"/>
      <c r="K44" s="844"/>
      <c r="L44" s="844"/>
      <c r="M44" s="844"/>
      <c r="N44" s="844"/>
      <c r="O44" s="844"/>
      <c r="P44" s="845"/>
      <c r="Q44" s="875"/>
      <c r="R44" s="876"/>
      <c r="S44" s="876"/>
      <c r="T44" s="876"/>
      <c r="U44" s="876"/>
      <c r="V44" s="876"/>
      <c r="W44" s="876"/>
      <c r="X44" s="876"/>
      <c r="Y44" s="876"/>
      <c r="Z44" s="876"/>
      <c r="AA44" s="876"/>
      <c r="AB44" s="876"/>
      <c r="AC44" s="876"/>
      <c r="AD44" s="876"/>
      <c r="AE44" s="849"/>
      <c r="AF44" s="851"/>
      <c r="AG44" s="847"/>
      <c r="AH44" s="847"/>
      <c r="AI44" s="847"/>
      <c r="AJ44" s="850"/>
      <c r="AK44" s="925"/>
      <c r="AL44" s="923"/>
      <c r="AM44" s="923"/>
      <c r="AN44" s="923"/>
      <c r="AO44" s="923"/>
      <c r="AP44" s="923"/>
      <c r="AQ44" s="923"/>
      <c r="AR44" s="923"/>
      <c r="AS44" s="923"/>
      <c r="AT44" s="923"/>
      <c r="AU44" s="923"/>
      <c r="AV44" s="923"/>
      <c r="AW44" s="923"/>
      <c r="AX44" s="923"/>
      <c r="AY44" s="923"/>
      <c r="AZ44" s="924"/>
      <c r="BA44" s="924"/>
      <c r="BB44" s="924"/>
      <c r="BC44" s="924"/>
      <c r="BD44" s="924"/>
      <c r="BE44" s="918"/>
      <c r="BF44" s="918"/>
      <c r="BG44" s="918"/>
      <c r="BH44" s="918"/>
      <c r="BI44" s="919"/>
      <c r="BJ44" s="254"/>
      <c r="BK44" s="254"/>
      <c r="BL44" s="254"/>
      <c r="BM44" s="254"/>
      <c r="BN44" s="254"/>
      <c r="BO44" s="267"/>
      <c r="BP44" s="267"/>
      <c r="BQ44" s="264">
        <v>38</v>
      </c>
      <c r="BR44" s="265"/>
      <c r="BS44" s="854" t="s">
        <v>631</v>
      </c>
      <c r="BT44" s="855"/>
      <c r="BU44" s="855"/>
      <c r="BV44" s="855"/>
      <c r="BW44" s="855"/>
      <c r="BX44" s="855"/>
      <c r="BY44" s="855"/>
      <c r="BZ44" s="855"/>
      <c r="CA44" s="855"/>
      <c r="CB44" s="855"/>
      <c r="CC44" s="855"/>
      <c r="CD44" s="855"/>
      <c r="CE44" s="855"/>
      <c r="CF44" s="855"/>
      <c r="CG44" s="856"/>
      <c r="CH44" s="866">
        <v>11</v>
      </c>
      <c r="CI44" s="867"/>
      <c r="CJ44" s="867"/>
      <c r="CK44" s="867"/>
      <c r="CL44" s="868"/>
      <c r="CM44" s="866">
        <v>126</v>
      </c>
      <c r="CN44" s="867"/>
      <c r="CO44" s="867"/>
      <c r="CP44" s="867"/>
      <c r="CQ44" s="868"/>
      <c r="CR44" s="866">
        <v>0</v>
      </c>
      <c r="CS44" s="867"/>
      <c r="CT44" s="867"/>
      <c r="CU44" s="867"/>
      <c r="CV44" s="868"/>
      <c r="CW44" s="866">
        <v>0</v>
      </c>
      <c r="CX44" s="867"/>
      <c r="CY44" s="867"/>
      <c r="CZ44" s="867"/>
      <c r="DA44" s="868"/>
      <c r="DB44" s="866">
        <v>0</v>
      </c>
      <c r="DC44" s="867"/>
      <c r="DD44" s="867"/>
      <c r="DE44" s="867"/>
      <c r="DF44" s="868"/>
      <c r="DG44" s="866">
        <v>0</v>
      </c>
      <c r="DH44" s="867"/>
      <c r="DI44" s="867"/>
      <c r="DJ44" s="867"/>
      <c r="DK44" s="868"/>
      <c r="DL44" s="866">
        <v>0</v>
      </c>
      <c r="DM44" s="867"/>
      <c r="DN44" s="867"/>
      <c r="DO44" s="867"/>
      <c r="DP44" s="868"/>
      <c r="DQ44" s="866">
        <v>0</v>
      </c>
      <c r="DR44" s="867"/>
      <c r="DS44" s="867"/>
      <c r="DT44" s="867"/>
      <c r="DU44" s="868"/>
      <c r="DV44" s="869"/>
      <c r="DW44" s="870"/>
      <c r="DX44" s="870"/>
      <c r="DY44" s="870"/>
      <c r="DZ44" s="871"/>
      <c r="EA44" s="248"/>
    </row>
    <row r="45" spans="1:131" s="249" customFormat="1" ht="26.25" customHeight="1" x14ac:dyDescent="0.15">
      <c r="A45" s="263">
        <v>18</v>
      </c>
      <c r="B45" s="843"/>
      <c r="C45" s="844"/>
      <c r="D45" s="844"/>
      <c r="E45" s="844"/>
      <c r="F45" s="844"/>
      <c r="G45" s="844"/>
      <c r="H45" s="844"/>
      <c r="I45" s="844"/>
      <c r="J45" s="844"/>
      <c r="K45" s="844"/>
      <c r="L45" s="844"/>
      <c r="M45" s="844"/>
      <c r="N45" s="844"/>
      <c r="O45" s="844"/>
      <c r="P45" s="845"/>
      <c r="Q45" s="875"/>
      <c r="R45" s="876"/>
      <c r="S45" s="876"/>
      <c r="T45" s="876"/>
      <c r="U45" s="876"/>
      <c r="V45" s="876"/>
      <c r="W45" s="876"/>
      <c r="X45" s="876"/>
      <c r="Y45" s="876"/>
      <c r="Z45" s="876"/>
      <c r="AA45" s="876"/>
      <c r="AB45" s="876"/>
      <c r="AC45" s="876"/>
      <c r="AD45" s="876"/>
      <c r="AE45" s="849"/>
      <c r="AF45" s="851"/>
      <c r="AG45" s="847"/>
      <c r="AH45" s="847"/>
      <c r="AI45" s="847"/>
      <c r="AJ45" s="850"/>
      <c r="AK45" s="925"/>
      <c r="AL45" s="923"/>
      <c r="AM45" s="923"/>
      <c r="AN45" s="923"/>
      <c r="AO45" s="923"/>
      <c r="AP45" s="923"/>
      <c r="AQ45" s="923"/>
      <c r="AR45" s="923"/>
      <c r="AS45" s="923"/>
      <c r="AT45" s="923"/>
      <c r="AU45" s="923"/>
      <c r="AV45" s="923"/>
      <c r="AW45" s="923"/>
      <c r="AX45" s="923"/>
      <c r="AY45" s="923"/>
      <c r="AZ45" s="924"/>
      <c r="BA45" s="924"/>
      <c r="BB45" s="924"/>
      <c r="BC45" s="924"/>
      <c r="BD45" s="924"/>
      <c r="BE45" s="918"/>
      <c r="BF45" s="918"/>
      <c r="BG45" s="918"/>
      <c r="BH45" s="918"/>
      <c r="BI45" s="919"/>
      <c r="BJ45" s="254"/>
      <c r="BK45" s="254"/>
      <c r="BL45" s="254"/>
      <c r="BM45" s="254"/>
      <c r="BN45" s="254"/>
      <c r="BO45" s="267"/>
      <c r="BP45" s="267"/>
      <c r="BQ45" s="264">
        <v>39</v>
      </c>
      <c r="BR45" s="265"/>
      <c r="BS45" s="854" t="s">
        <v>632</v>
      </c>
      <c r="BT45" s="855"/>
      <c r="BU45" s="855"/>
      <c r="BV45" s="855"/>
      <c r="BW45" s="855"/>
      <c r="BX45" s="855"/>
      <c r="BY45" s="855"/>
      <c r="BZ45" s="855"/>
      <c r="CA45" s="855"/>
      <c r="CB45" s="855"/>
      <c r="CC45" s="855"/>
      <c r="CD45" s="855"/>
      <c r="CE45" s="855"/>
      <c r="CF45" s="855"/>
      <c r="CG45" s="856"/>
      <c r="CH45" s="866">
        <v>2869</v>
      </c>
      <c r="CI45" s="867"/>
      <c r="CJ45" s="867"/>
      <c r="CK45" s="867"/>
      <c r="CL45" s="868"/>
      <c r="CM45" s="866">
        <v>28598</v>
      </c>
      <c r="CN45" s="867"/>
      <c r="CO45" s="867"/>
      <c r="CP45" s="867"/>
      <c r="CQ45" s="868"/>
      <c r="CR45" s="866">
        <v>19047</v>
      </c>
      <c r="CS45" s="867"/>
      <c r="CT45" s="867"/>
      <c r="CU45" s="867"/>
      <c r="CV45" s="868"/>
      <c r="CW45" s="866">
        <v>671</v>
      </c>
      <c r="CX45" s="867"/>
      <c r="CY45" s="867"/>
      <c r="CZ45" s="867"/>
      <c r="DA45" s="868"/>
      <c r="DB45" s="866">
        <v>4575</v>
      </c>
      <c r="DC45" s="867"/>
      <c r="DD45" s="867"/>
      <c r="DE45" s="867"/>
      <c r="DF45" s="868"/>
      <c r="DG45" s="866">
        <v>0</v>
      </c>
      <c r="DH45" s="867"/>
      <c r="DI45" s="867"/>
      <c r="DJ45" s="867"/>
      <c r="DK45" s="868"/>
      <c r="DL45" s="866">
        <v>0</v>
      </c>
      <c r="DM45" s="867"/>
      <c r="DN45" s="867"/>
      <c r="DO45" s="867"/>
      <c r="DP45" s="868"/>
      <c r="DQ45" s="866">
        <v>0</v>
      </c>
      <c r="DR45" s="867"/>
      <c r="DS45" s="867"/>
      <c r="DT45" s="867"/>
      <c r="DU45" s="868"/>
      <c r="DV45" s="869"/>
      <c r="DW45" s="870"/>
      <c r="DX45" s="870"/>
      <c r="DY45" s="870"/>
      <c r="DZ45" s="871"/>
      <c r="EA45" s="248"/>
    </row>
    <row r="46" spans="1:131" s="249" customFormat="1" ht="26.25" customHeight="1" x14ac:dyDescent="0.15">
      <c r="A46" s="263">
        <v>19</v>
      </c>
      <c r="B46" s="843"/>
      <c r="C46" s="844"/>
      <c r="D46" s="844"/>
      <c r="E46" s="844"/>
      <c r="F46" s="844"/>
      <c r="G46" s="844"/>
      <c r="H46" s="844"/>
      <c r="I46" s="844"/>
      <c r="J46" s="844"/>
      <c r="K46" s="844"/>
      <c r="L46" s="844"/>
      <c r="M46" s="844"/>
      <c r="N46" s="844"/>
      <c r="O46" s="844"/>
      <c r="P46" s="845"/>
      <c r="Q46" s="875"/>
      <c r="R46" s="876"/>
      <c r="S46" s="876"/>
      <c r="T46" s="876"/>
      <c r="U46" s="876"/>
      <c r="V46" s="876"/>
      <c r="W46" s="876"/>
      <c r="X46" s="876"/>
      <c r="Y46" s="876"/>
      <c r="Z46" s="876"/>
      <c r="AA46" s="876"/>
      <c r="AB46" s="876"/>
      <c r="AC46" s="876"/>
      <c r="AD46" s="876"/>
      <c r="AE46" s="849"/>
      <c r="AF46" s="851"/>
      <c r="AG46" s="847"/>
      <c r="AH46" s="847"/>
      <c r="AI46" s="847"/>
      <c r="AJ46" s="850"/>
      <c r="AK46" s="925"/>
      <c r="AL46" s="923"/>
      <c r="AM46" s="923"/>
      <c r="AN46" s="923"/>
      <c r="AO46" s="923"/>
      <c r="AP46" s="923"/>
      <c r="AQ46" s="923"/>
      <c r="AR46" s="923"/>
      <c r="AS46" s="923"/>
      <c r="AT46" s="923"/>
      <c r="AU46" s="923"/>
      <c r="AV46" s="923"/>
      <c r="AW46" s="923"/>
      <c r="AX46" s="923"/>
      <c r="AY46" s="923"/>
      <c r="AZ46" s="924"/>
      <c r="BA46" s="924"/>
      <c r="BB46" s="924"/>
      <c r="BC46" s="924"/>
      <c r="BD46" s="924"/>
      <c r="BE46" s="918"/>
      <c r="BF46" s="918"/>
      <c r="BG46" s="918"/>
      <c r="BH46" s="918"/>
      <c r="BI46" s="919"/>
      <c r="BJ46" s="254"/>
      <c r="BK46" s="254"/>
      <c r="BL46" s="254"/>
      <c r="BM46" s="254"/>
      <c r="BN46" s="254"/>
      <c r="BO46" s="267"/>
      <c r="BP46" s="267"/>
      <c r="BQ46" s="264">
        <v>40</v>
      </c>
      <c r="BR46" s="265"/>
      <c r="BS46" s="854" t="s">
        <v>633</v>
      </c>
      <c r="BT46" s="855"/>
      <c r="BU46" s="855"/>
      <c r="BV46" s="855"/>
      <c r="BW46" s="855"/>
      <c r="BX46" s="855"/>
      <c r="BY46" s="855"/>
      <c r="BZ46" s="855"/>
      <c r="CA46" s="855"/>
      <c r="CB46" s="855"/>
      <c r="CC46" s="855"/>
      <c r="CD46" s="855"/>
      <c r="CE46" s="855"/>
      <c r="CF46" s="855"/>
      <c r="CG46" s="856"/>
      <c r="CH46" s="866">
        <v>955</v>
      </c>
      <c r="CI46" s="867"/>
      <c r="CJ46" s="867"/>
      <c r="CK46" s="867"/>
      <c r="CL46" s="868"/>
      <c r="CM46" s="866">
        <v>3643</v>
      </c>
      <c r="CN46" s="867"/>
      <c r="CO46" s="867"/>
      <c r="CP46" s="867"/>
      <c r="CQ46" s="868"/>
      <c r="CR46" s="866">
        <v>945</v>
      </c>
      <c r="CS46" s="867"/>
      <c r="CT46" s="867"/>
      <c r="CU46" s="867"/>
      <c r="CV46" s="868"/>
      <c r="CW46" s="866">
        <v>0</v>
      </c>
      <c r="CX46" s="867"/>
      <c r="CY46" s="867"/>
      <c r="CZ46" s="867"/>
      <c r="DA46" s="868"/>
      <c r="DB46" s="866">
        <v>9799</v>
      </c>
      <c r="DC46" s="867"/>
      <c r="DD46" s="867"/>
      <c r="DE46" s="867"/>
      <c r="DF46" s="868"/>
      <c r="DG46" s="866">
        <v>0</v>
      </c>
      <c r="DH46" s="867"/>
      <c r="DI46" s="867"/>
      <c r="DJ46" s="867"/>
      <c r="DK46" s="868"/>
      <c r="DL46" s="866">
        <v>0</v>
      </c>
      <c r="DM46" s="867"/>
      <c r="DN46" s="867"/>
      <c r="DO46" s="867"/>
      <c r="DP46" s="868"/>
      <c r="DQ46" s="866">
        <v>0</v>
      </c>
      <c r="DR46" s="867"/>
      <c r="DS46" s="867"/>
      <c r="DT46" s="867"/>
      <c r="DU46" s="868"/>
      <c r="DV46" s="869"/>
      <c r="DW46" s="870"/>
      <c r="DX46" s="870"/>
      <c r="DY46" s="870"/>
      <c r="DZ46" s="871"/>
      <c r="EA46" s="248"/>
    </row>
    <row r="47" spans="1:131" s="249" customFormat="1" ht="26.25" customHeight="1" x14ac:dyDescent="0.15">
      <c r="A47" s="263">
        <v>20</v>
      </c>
      <c r="B47" s="843"/>
      <c r="C47" s="844"/>
      <c r="D47" s="844"/>
      <c r="E47" s="844"/>
      <c r="F47" s="844"/>
      <c r="G47" s="844"/>
      <c r="H47" s="844"/>
      <c r="I47" s="844"/>
      <c r="J47" s="844"/>
      <c r="K47" s="844"/>
      <c r="L47" s="844"/>
      <c r="M47" s="844"/>
      <c r="N47" s="844"/>
      <c r="O47" s="844"/>
      <c r="P47" s="845"/>
      <c r="Q47" s="875"/>
      <c r="R47" s="876"/>
      <c r="S47" s="876"/>
      <c r="T47" s="876"/>
      <c r="U47" s="876"/>
      <c r="V47" s="876"/>
      <c r="W47" s="876"/>
      <c r="X47" s="876"/>
      <c r="Y47" s="876"/>
      <c r="Z47" s="876"/>
      <c r="AA47" s="876"/>
      <c r="AB47" s="876"/>
      <c r="AC47" s="876"/>
      <c r="AD47" s="876"/>
      <c r="AE47" s="849"/>
      <c r="AF47" s="851"/>
      <c r="AG47" s="847"/>
      <c r="AH47" s="847"/>
      <c r="AI47" s="847"/>
      <c r="AJ47" s="850"/>
      <c r="AK47" s="925"/>
      <c r="AL47" s="923"/>
      <c r="AM47" s="923"/>
      <c r="AN47" s="923"/>
      <c r="AO47" s="923"/>
      <c r="AP47" s="923"/>
      <c r="AQ47" s="923"/>
      <c r="AR47" s="923"/>
      <c r="AS47" s="923"/>
      <c r="AT47" s="923"/>
      <c r="AU47" s="923"/>
      <c r="AV47" s="923"/>
      <c r="AW47" s="923"/>
      <c r="AX47" s="923"/>
      <c r="AY47" s="923"/>
      <c r="AZ47" s="924"/>
      <c r="BA47" s="924"/>
      <c r="BB47" s="924"/>
      <c r="BC47" s="924"/>
      <c r="BD47" s="924"/>
      <c r="BE47" s="918"/>
      <c r="BF47" s="918"/>
      <c r="BG47" s="918"/>
      <c r="BH47" s="918"/>
      <c r="BI47" s="919"/>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6"/>
      <c r="CI47" s="867"/>
      <c r="CJ47" s="867"/>
      <c r="CK47" s="867"/>
      <c r="CL47" s="868"/>
      <c r="CM47" s="866"/>
      <c r="CN47" s="867"/>
      <c r="CO47" s="867"/>
      <c r="CP47" s="867"/>
      <c r="CQ47" s="868"/>
      <c r="CR47" s="866"/>
      <c r="CS47" s="867"/>
      <c r="CT47" s="867"/>
      <c r="CU47" s="867"/>
      <c r="CV47" s="868"/>
      <c r="CW47" s="866"/>
      <c r="CX47" s="867"/>
      <c r="CY47" s="867"/>
      <c r="CZ47" s="867"/>
      <c r="DA47" s="868"/>
      <c r="DB47" s="866"/>
      <c r="DC47" s="867"/>
      <c r="DD47" s="867"/>
      <c r="DE47" s="867"/>
      <c r="DF47" s="868"/>
      <c r="DG47" s="866"/>
      <c r="DH47" s="867"/>
      <c r="DI47" s="867"/>
      <c r="DJ47" s="867"/>
      <c r="DK47" s="868"/>
      <c r="DL47" s="866"/>
      <c r="DM47" s="867"/>
      <c r="DN47" s="867"/>
      <c r="DO47" s="867"/>
      <c r="DP47" s="868"/>
      <c r="DQ47" s="866"/>
      <c r="DR47" s="867"/>
      <c r="DS47" s="867"/>
      <c r="DT47" s="867"/>
      <c r="DU47" s="868"/>
      <c r="DV47" s="869"/>
      <c r="DW47" s="870"/>
      <c r="DX47" s="870"/>
      <c r="DY47" s="870"/>
      <c r="DZ47" s="871"/>
      <c r="EA47" s="248"/>
    </row>
    <row r="48" spans="1:131" s="249" customFormat="1" ht="26.25" customHeight="1" x14ac:dyDescent="0.15">
      <c r="A48" s="263">
        <v>21</v>
      </c>
      <c r="B48" s="843"/>
      <c r="C48" s="844"/>
      <c r="D48" s="844"/>
      <c r="E48" s="844"/>
      <c r="F48" s="844"/>
      <c r="G48" s="844"/>
      <c r="H48" s="844"/>
      <c r="I48" s="844"/>
      <c r="J48" s="844"/>
      <c r="K48" s="844"/>
      <c r="L48" s="844"/>
      <c r="M48" s="844"/>
      <c r="N48" s="844"/>
      <c r="O48" s="844"/>
      <c r="P48" s="845"/>
      <c r="Q48" s="875"/>
      <c r="R48" s="876"/>
      <c r="S48" s="876"/>
      <c r="T48" s="876"/>
      <c r="U48" s="876"/>
      <c r="V48" s="876"/>
      <c r="W48" s="876"/>
      <c r="X48" s="876"/>
      <c r="Y48" s="876"/>
      <c r="Z48" s="876"/>
      <c r="AA48" s="876"/>
      <c r="AB48" s="876"/>
      <c r="AC48" s="876"/>
      <c r="AD48" s="876"/>
      <c r="AE48" s="849"/>
      <c r="AF48" s="851"/>
      <c r="AG48" s="847"/>
      <c r="AH48" s="847"/>
      <c r="AI48" s="847"/>
      <c r="AJ48" s="850"/>
      <c r="AK48" s="925"/>
      <c r="AL48" s="923"/>
      <c r="AM48" s="923"/>
      <c r="AN48" s="923"/>
      <c r="AO48" s="923"/>
      <c r="AP48" s="923"/>
      <c r="AQ48" s="923"/>
      <c r="AR48" s="923"/>
      <c r="AS48" s="923"/>
      <c r="AT48" s="923"/>
      <c r="AU48" s="923"/>
      <c r="AV48" s="923"/>
      <c r="AW48" s="923"/>
      <c r="AX48" s="923"/>
      <c r="AY48" s="923"/>
      <c r="AZ48" s="924"/>
      <c r="BA48" s="924"/>
      <c r="BB48" s="924"/>
      <c r="BC48" s="924"/>
      <c r="BD48" s="924"/>
      <c r="BE48" s="918"/>
      <c r="BF48" s="918"/>
      <c r="BG48" s="918"/>
      <c r="BH48" s="918"/>
      <c r="BI48" s="919"/>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6"/>
      <c r="CI48" s="867"/>
      <c r="CJ48" s="867"/>
      <c r="CK48" s="867"/>
      <c r="CL48" s="868"/>
      <c r="CM48" s="866"/>
      <c r="CN48" s="867"/>
      <c r="CO48" s="867"/>
      <c r="CP48" s="867"/>
      <c r="CQ48" s="868"/>
      <c r="CR48" s="866"/>
      <c r="CS48" s="867"/>
      <c r="CT48" s="867"/>
      <c r="CU48" s="867"/>
      <c r="CV48" s="868"/>
      <c r="CW48" s="866"/>
      <c r="CX48" s="867"/>
      <c r="CY48" s="867"/>
      <c r="CZ48" s="867"/>
      <c r="DA48" s="868"/>
      <c r="DB48" s="866"/>
      <c r="DC48" s="867"/>
      <c r="DD48" s="867"/>
      <c r="DE48" s="867"/>
      <c r="DF48" s="868"/>
      <c r="DG48" s="866"/>
      <c r="DH48" s="867"/>
      <c r="DI48" s="867"/>
      <c r="DJ48" s="867"/>
      <c r="DK48" s="868"/>
      <c r="DL48" s="866"/>
      <c r="DM48" s="867"/>
      <c r="DN48" s="867"/>
      <c r="DO48" s="867"/>
      <c r="DP48" s="868"/>
      <c r="DQ48" s="866"/>
      <c r="DR48" s="867"/>
      <c r="DS48" s="867"/>
      <c r="DT48" s="867"/>
      <c r="DU48" s="868"/>
      <c r="DV48" s="869"/>
      <c r="DW48" s="870"/>
      <c r="DX48" s="870"/>
      <c r="DY48" s="870"/>
      <c r="DZ48" s="871"/>
      <c r="EA48" s="248"/>
    </row>
    <row r="49" spans="1:131" s="249" customFormat="1" ht="26.25" customHeight="1" x14ac:dyDescent="0.15">
      <c r="A49" s="263">
        <v>22</v>
      </c>
      <c r="B49" s="843"/>
      <c r="C49" s="844"/>
      <c r="D49" s="844"/>
      <c r="E49" s="844"/>
      <c r="F49" s="844"/>
      <c r="G49" s="844"/>
      <c r="H49" s="844"/>
      <c r="I49" s="844"/>
      <c r="J49" s="844"/>
      <c r="K49" s="844"/>
      <c r="L49" s="844"/>
      <c r="M49" s="844"/>
      <c r="N49" s="844"/>
      <c r="O49" s="844"/>
      <c r="P49" s="845"/>
      <c r="Q49" s="875"/>
      <c r="R49" s="876"/>
      <c r="S49" s="876"/>
      <c r="T49" s="876"/>
      <c r="U49" s="876"/>
      <c r="V49" s="876"/>
      <c r="W49" s="876"/>
      <c r="X49" s="876"/>
      <c r="Y49" s="876"/>
      <c r="Z49" s="876"/>
      <c r="AA49" s="876"/>
      <c r="AB49" s="876"/>
      <c r="AC49" s="876"/>
      <c r="AD49" s="876"/>
      <c r="AE49" s="849"/>
      <c r="AF49" s="851"/>
      <c r="AG49" s="847"/>
      <c r="AH49" s="847"/>
      <c r="AI49" s="847"/>
      <c r="AJ49" s="850"/>
      <c r="AK49" s="925"/>
      <c r="AL49" s="923"/>
      <c r="AM49" s="923"/>
      <c r="AN49" s="923"/>
      <c r="AO49" s="923"/>
      <c r="AP49" s="923"/>
      <c r="AQ49" s="923"/>
      <c r="AR49" s="923"/>
      <c r="AS49" s="923"/>
      <c r="AT49" s="923"/>
      <c r="AU49" s="923"/>
      <c r="AV49" s="923"/>
      <c r="AW49" s="923"/>
      <c r="AX49" s="923"/>
      <c r="AY49" s="923"/>
      <c r="AZ49" s="924"/>
      <c r="BA49" s="924"/>
      <c r="BB49" s="924"/>
      <c r="BC49" s="924"/>
      <c r="BD49" s="924"/>
      <c r="BE49" s="918"/>
      <c r="BF49" s="918"/>
      <c r="BG49" s="918"/>
      <c r="BH49" s="918"/>
      <c r="BI49" s="919"/>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6"/>
      <c r="CI49" s="867"/>
      <c r="CJ49" s="867"/>
      <c r="CK49" s="867"/>
      <c r="CL49" s="868"/>
      <c r="CM49" s="866"/>
      <c r="CN49" s="867"/>
      <c r="CO49" s="867"/>
      <c r="CP49" s="867"/>
      <c r="CQ49" s="868"/>
      <c r="CR49" s="866"/>
      <c r="CS49" s="867"/>
      <c r="CT49" s="867"/>
      <c r="CU49" s="867"/>
      <c r="CV49" s="868"/>
      <c r="CW49" s="866"/>
      <c r="CX49" s="867"/>
      <c r="CY49" s="867"/>
      <c r="CZ49" s="867"/>
      <c r="DA49" s="868"/>
      <c r="DB49" s="866"/>
      <c r="DC49" s="867"/>
      <c r="DD49" s="867"/>
      <c r="DE49" s="867"/>
      <c r="DF49" s="868"/>
      <c r="DG49" s="866"/>
      <c r="DH49" s="867"/>
      <c r="DI49" s="867"/>
      <c r="DJ49" s="867"/>
      <c r="DK49" s="868"/>
      <c r="DL49" s="866"/>
      <c r="DM49" s="867"/>
      <c r="DN49" s="867"/>
      <c r="DO49" s="867"/>
      <c r="DP49" s="868"/>
      <c r="DQ49" s="866"/>
      <c r="DR49" s="867"/>
      <c r="DS49" s="867"/>
      <c r="DT49" s="867"/>
      <c r="DU49" s="868"/>
      <c r="DV49" s="869"/>
      <c r="DW49" s="870"/>
      <c r="DX49" s="870"/>
      <c r="DY49" s="870"/>
      <c r="DZ49" s="871"/>
      <c r="EA49" s="248"/>
    </row>
    <row r="50" spans="1:131" s="249" customFormat="1" ht="26.25" customHeight="1" x14ac:dyDescent="0.15">
      <c r="A50" s="263">
        <v>23</v>
      </c>
      <c r="B50" s="843"/>
      <c r="C50" s="844"/>
      <c r="D50" s="844"/>
      <c r="E50" s="844"/>
      <c r="F50" s="844"/>
      <c r="G50" s="844"/>
      <c r="H50" s="844"/>
      <c r="I50" s="844"/>
      <c r="J50" s="844"/>
      <c r="K50" s="844"/>
      <c r="L50" s="844"/>
      <c r="M50" s="844"/>
      <c r="N50" s="844"/>
      <c r="O50" s="844"/>
      <c r="P50" s="845"/>
      <c r="Q50" s="926"/>
      <c r="R50" s="927"/>
      <c r="S50" s="927"/>
      <c r="T50" s="927"/>
      <c r="U50" s="927"/>
      <c r="V50" s="927"/>
      <c r="W50" s="927"/>
      <c r="X50" s="927"/>
      <c r="Y50" s="927"/>
      <c r="Z50" s="927"/>
      <c r="AA50" s="927"/>
      <c r="AB50" s="927"/>
      <c r="AC50" s="927"/>
      <c r="AD50" s="927"/>
      <c r="AE50" s="928"/>
      <c r="AF50" s="851"/>
      <c r="AG50" s="847"/>
      <c r="AH50" s="847"/>
      <c r="AI50" s="847"/>
      <c r="AJ50" s="850"/>
      <c r="AK50" s="929"/>
      <c r="AL50" s="927"/>
      <c r="AM50" s="927"/>
      <c r="AN50" s="927"/>
      <c r="AO50" s="927"/>
      <c r="AP50" s="927"/>
      <c r="AQ50" s="927"/>
      <c r="AR50" s="927"/>
      <c r="AS50" s="927"/>
      <c r="AT50" s="927"/>
      <c r="AU50" s="927"/>
      <c r="AV50" s="927"/>
      <c r="AW50" s="927"/>
      <c r="AX50" s="927"/>
      <c r="AY50" s="927"/>
      <c r="AZ50" s="930"/>
      <c r="BA50" s="930"/>
      <c r="BB50" s="930"/>
      <c r="BC50" s="930"/>
      <c r="BD50" s="930"/>
      <c r="BE50" s="918"/>
      <c r="BF50" s="918"/>
      <c r="BG50" s="918"/>
      <c r="BH50" s="918"/>
      <c r="BI50" s="919"/>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6"/>
      <c r="CI50" s="867"/>
      <c r="CJ50" s="867"/>
      <c r="CK50" s="867"/>
      <c r="CL50" s="868"/>
      <c r="CM50" s="866"/>
      <c r="CN50" s="867"/>
      <c r="CO50" s="867"/>
      <c r="CP50" s="867"/>
      <c r="CQ50" s="868"/>
      <c r="CR50" s="866"/>
      <c r="CS50" s="867"/>
      <c r="CT50" s="867"/>
      <c r="CU50" s="867"/>
      <c r="CV50" s="868"/>
      <c r="CW50" s="866"/>
      <c r="CX50" s="867"/>
      <c r="CY50" s="867"/>
      <c r="CZ50" s="867"/>
      <c r="DA50" s="868"/>
      <c r="DB50" s="866"/>
      <c r="DC50" s="867"/>
      <c r="DD50" s="867"/>
      <c r="DE50" s="867"/>
      <c r="DF50" s="868"/>
      <c r="DG50" s="866"/>
      <c r="DH50" s="867"/>
      <c r="DI50" s="867"/>
      <c r="DJ50" s="867"/>
      <c r="DK50" s="868"/>
      <c r="DL50" s="866"/>
      <c r="DM50" s="867"/>
      <c r="DN50" s="867"/>
      <c r="DO50" s="867"/>
      <c r="DP50" s="868"/>
      <c r="DQ50" s="866"/>
      <c r="DR50" s="867"/>
      <c r="DS50" s="867"/>
      <c r="DT50" s="867"/>
      <c r="DU50" s="868"/>
      <c r="DV50" s="869"/>
      <c r="DW50" s="870"/>
      <c r="DX50" s="870"/>
      <c r="DY50" s="870"/>
      <c r="DZ50" s="871"/>
      <c r="EA50" s="248"/>
    </row>
    <row r="51" spans="1:131" s="249" customFormat="1" ht="26.25" customHeight="1" x14ac:dyDescent="0.15">
      <c r="A51" s="263">
        <v>24</v>
      </c>
      <c r="B51" s="843"/>
      <c r="C51" s="844"/>
      <c r="D51" s="844"/>
      <c r="E51" s="844"/>
      <c r="F51" s="844"/>
      <c r="G51" s="844"/>
      <c r="H51" s="844"/>
      <c r="I51" s="844"/>
      <c r="J51" s="844"/>
      <c r="K51" s="844"/>
      <c r="L51" s="844"/>
      <c r="M51" s="844"/>
      <c r="N51" s="844"/>
      <c r="O51" s="844"/>
      <c r="P51" s="845"/>
      <c r="Q51" s="926"/>
      <c r="R51" s="927"/>
      <c r="S51" s="927"/>
      <c r="T51" s="927"/>
      <c r="U51" s="927"/>
      <c r="V51" s="927"/>
      <c r="W51" s="927"/>
      <c r="X51" s="927"/>
      <c r="Y51" s="927"/>
      <c r="Z51" s="927"/>
      <c r="AA51" s="927"/>
      <c r="AB51" s="927"/>
      <c r="AC51" s="927"/>
      <c r="AD51" s="927"/>
      <c r="AE51" s="928"/>
      <c r="AF51" s="851"/>
      <c r="AG51" s="847"/>
      <c r="AH51" s="847"/>
      <c r="AI51" s="847"/>
      <c r="AJ51" s="850"/>
      <c r="AK51" s="929"/>
      <c r="AL51" s="927"/>
      <c r="AM51" s="927"/>
      <c r="AN51" s="927"/>
      <c r="AO51" s="927"/>
      <c r="AP51" s="927"/>
      <c r="AQ51" s="927"/>
      <c r="AR51" s="927"/>
      <c r="AS51" s="927"/>
      <c r="AT51" s="927"/>
      <c r="AU51" s="927"/>
      <c r="AV51" s="927"/>
      <c r="AW51" s="927"/>
      <c r="AX51" s="927"/>
      <c r="AY51" s="927"/>
      <c r="AZ51" s="930"/>
      <c r="BA51" s="930"/>
      <c r="BB51" s="930"/>
      <c r="BC51" s="930"/>
      <c r="BD51" s="930"/>
      <c r="BE51" s="918"/>
      <c r="BF51" s="918"/>
      <c r="BG51" s="918"/>
      <c r="BH51" s="918"/>
      <c r="BI51" s="919"/>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6"/>
      <c r="CI51" s="867"/>
      <c r="CJ51" s="867"/>
      <c r="CK51" s="867"/>
      <c r="CL51" s="868"/>
      <c r="CM51" s="866"/>
      <c r="CN51" s="867"/>
      <c r="CO51" s="867"/>
      <c r="CP51" s="867"/>
      <c r="CQ51" s="868"/>
      <c r="CR51" s="866"/>
      <c r="CS51" s="867"/>
      <c r="CT51" s="867"/>
      <c r="CU51" s="867"/>
      <c r="CV51" s="868"/>
      <c r="CW51" s="866"/>
      <c r="CX51" s="867"/>
      <c r="CY51" s="867"/>
      <c r="CZ51" s="867"/>
      <c r="DA51" s="868"/>
      <c r="DB51" s="866"/>
      <c r="DC51" s="867"/>
      <c r="DD51" s="867"/>
      <c r="DE51" s="867"/>
      <c r="DF51" s="868"/>
      <c r="DG51" s="866"/>
      <c r="DH51" s="867"/>
      <c r="DI51" s="867"/>
      <c r="DJ51" s="867"/>
      <c r="DK51" s="868"/>
      <c r="DL51" s="866"/>
      <c r="DM51" s="867"/>
      <c r="DN51" s="867"/>
      <c r="DO51" s="867"/>
      <c r="DP51" s="868"/>
      <c r="DQ51" s="866"/>
      <c r="DR51" s="867"/>
      <c r="DS51" s="867"/>
      <c r="DT51" s="867"/>
      <c r="DU51" s="868"/>
      <c r="DV51" s="869"/>
      <c r="DW51" s="870"/>
      <c r="DX51" s="870"/>
      <c r="DY51" s="870"/>
      <c r="DZ51" s="871"/>
      <c r="EA51" s="248"/>
    </row>
    <row r="52" spans="1:131" s="249" customFormat="1" ht="26.25" customHeight="1" x14ac:dyDescent="0.15">
      <c r="A52" s="263">
        <v>25</v>
      </c>
      <c r="B52" s="843"/>
      <c r="C52" s="844"/>
      <c r="D52" s="844"/>
      <c r="E52" s="844"/>
      <c r="F52" s="844"/>
      <c r="G52" s="844"/>
      <c r="H52" s="844"/>
      <c r="I52" s="844"/>
      <c r="J52" s="844"/>
      <c r="K52" s="844"/>
      <c r="L52" s="844"/>
      <c r="M52" s="844"/>
      <c r="N52" s="844"/>
      <c r="O52" s="844"/>
      <c r="P52" s="845"/>
      <c r="Q52" s="926"/>
      <c r="R52" s="927"/>
      <c r="S52" s="927"/>
      <c r="T52" s="927"/>
      <c r="U52" s="927"/>
      <c r="V52" s="927"/>
      <c r="W52" s="927"/>
      <c r="X52" s="927"/>
      <c r="Y52" s="927"/>
      <c r="Z52" s="927"/>
      <c r="AA52" s="927"/>
      <c r="AB52" s="927"/>
      <c r="AC52" s="927"/>
      <c r="AD52" s="927"/>
      <c r="AE52" s="928"/>
      <c r="AF52" s="851"/>
      <c r="AG52" s="847"/>
      <c r="AH52" s="847"/>
      <c r="AI52" s="847"/>
      <c r="AJ52" s="850"/>
      <c r="AK52" s="929"/>
      <c r="AL52" s="927"/>
      <c r="AM52" s="927"/>
      <c r="AN52" s="927"/>
      <c r="AO52" s="927"/>
      <c r="AP52" s="927"/>
      <c r="AQ52" s="927"/>
      <c r="AR52" s="927"/>
      <c r="AS52" s="927"/>
      <c r="AT52" s="927"/>
      <c r="AU52" s="927"/>
      <c r="AV52" s="927"/>
      <c r="AW52" s="927"/>
      <c r="AX52" s="927"/>
      <c r="AY52" s="927"/>
      <c r="AZ52" s="930"/>
      <c r="BA52" s="930"/>
      <c r="BB52" s="930"/>
      <c r="BC52" s="930"/>
      <c r="BD52" s="930"/>
      <c r="BE52" s="918"/>
      <c r="BF52" s="918"/>
      <c r="BG52" s="918"/>
      <c r="BH52" s="918"/>
      <c r="BI52" s="919"/>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6"/>
      <c r="CI52" s="867"/>
      <c r="CJ52" s="867"/>
      <c r="CK52" s="867"/>
      <c r="CL52" s="868"/>
      <c r="CM52" s="866"/>
      <c r="CN52" s="867"/>
      <c r="CO52" s="867"/>
      <c r="CP52" s="867"/>
      <c r="CQ52" s="868"/>
      <c r="CR52" s="866"/>
      <c r="CS52" s="867"/>
      <c r="CT52" s="867"/>
      <c r="CU52" s="867"/>
      <c r="CV52" s="868"/>
      <c r="CW52" s="866"/>
      <c r="CX52" s="867"/>
      <c r="CY52" s="867"/>
      <c r="CZ52" s="867"/>
      <c r="DA52" s="868"/>
      <c r="DB52" s="866"/>
      <c r="DC52" s="867"/>
      <c r="DD52" s="867"/>
      <c r="DE52" s="867"/>
      <c r="DF52" s="868"/>
      <c r="DG52" s="866"/>
      <c r="DH52" s="867"/>
      <c r="DI52" s="867"/>
      <c r="DJ52" s="867"/>
      <c r="DK52" s="868"/>
      <c r="DL52" s="866"/>
      <c r="DM52" s="867"/>
      <c r="DN52" s="867"/>
      <c r="DO52" s="867"/>
      <c r="DP52" s="868"/>
      <c r="DQ52" s="866"/>
      <c r="DR52" s="867"/>
      <c r="DS52" s="867"/>
      <c r="DT52" s="867"/>
      <c r="DU52" s="868"/>
      <c r="DV52" s="869"/>
      <c r="DW52" s="870"/>
      <c r="DX52" s="870"/>
      <c r="DY52" s="870"/>
      <c r="DZ52" s="871"/>
      <c r="EA52" s="248"/>
    </row>
    <row r="53" spans="1:131" s="249" customFormat="1" ht="26.25" customHeight="1" x14ac:dyDescent="0.15">
      <c r="A53" s="263">
        <v>26</v>
      </c>
      <c r="B53" s="843"/>
      <c r="C53" s="844"/>
      <c r="D53" s="844"/>
      <c r="E53" s="844"/>
      <c r="F53" s="844"/>
      <c r="G53" s="844"/>
      <c r="H53" s="844"/>
      <c r="I53" s="844"/>
      <c r="J53" s="844"/>
      <c r="K53" s="844"/>
      <c r="L53" s="844"/>
      <c r="M53" s="844"/>
      <c r="N53" s="844"/>
      <c r="O53" s="844"/>
      <c r="P53" s="845"/>
      <c r="Q53" s="926"/>
      <c r="R53" s="927"/>
      <c r="S53" s="927"/>
      <c r="T53" s="927"/>
      <c r="U53" s="927"/>
      <c r="V53" s="927"/>
      <c r="W53" s="927"/>
      <c r="X53" s="927"/>
      <c r="Y53" s="927"/>
      <c r="Z53" s="927"/>
      <c r="AA53" s="927"/>
      <c r="AB53" s="927"/>
      <c r="AC53" s="927"/>
      <c r="AD53" s="927"/>
      <c r="AE53" s="928"/>
      <c r="AF53" s="851"/>
      <c r="AG53" s="847"/>
      <c r="AH53" s="847"/>
      <c r="AI53" s="847"/>
      <c r="AJ53" s="850"/>
      <c r="AK53" s="929"/>
      <c r="AL53" s="927"/>
      <c r="AM53" s="927"/>
      <c r="AN53" s="927"/>
      <c r="AO53" s="927"/>
      <c r="AP53" s="927"/>
      <c r="AQ53" s="927"/>
      <c r="AR53" s="927"/>
      <c r="AS53" s="927"/>
      <c r="AT53" s="927"/>
      <c r="AU53" s="927"/>
      <c r="AV53" s="927"/>
      <c r="AW53" s="927"/>
      <c r="AX53" s="927"/>
      <c r="AY53" s="927"/>
      <c r="AZ53" s="930"/>
      <c r="BA53" s="930"/>
      <c r="BB53" s="930"/>
      <c r="BC53" s="930"/>
      <c r="BD53" s="930"/>
      <c r="BE53" s="918"/>
      <c r="BF53" s="918"/>
      <c r="BG53" s="918"/>
      <c r="BH53" s="918"/>
      <c r="BI53" s="919"/>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6"/>
      <c r="CI53" s="867"/>
      <c r="CJ53" s="867"/>
      <c r="CK53" s="867"/>
      <c r="CL53" s="868"/>
      <c r="CM53" s="866"/>
      <c r="CN53" s="867"/>
      <c r="CO53" s="867"/>
      <c r="CP53" s="867"/>
      <c r="CQ53" s="868"/>
      <c r="CR53" s="866"/>
      <c r="CS53" s="867"/>
      <c r="CT53" s="867"/>
      <c r="CU53" s="867"/>
      <c r="CV53" s="868"/>
      <c r="CW53" s="866"/>
      <c r="CX53" s="867"/>
      <c r="CY53" s="867"/>
      <c r="CZ53" s="867"/>
      <c r="DA53" s="868"/>
      <c r="DB53" s="866"/>
      <c r="DC53" s="867"/>
      <c r="DD53" s="867"/>
      <c r="DE53" s="867"/>
      <c r="DF53" s="868"/>
      <c r="DG53" s="866"/>
      <c r="DH53" s="867"/>
      <c r="DI53" s="867"/>
      <c r="DJ53" s="867"/>
      <c r="DK53" s="868"/>
      <c r="DL53" s="866"/>
      <c r="DM53" s="867"/>
      <c r="DN53" s="867"/>
      <c r="DO53" s="867"/>
      <c r="DP53" s="868"/>
      <c r="DQ53" s="866"/>
      <c r="DR53" s="867"/>
      <c r="DS53" s="867"/>
      <c r="DT53" s="867"/>
      <c r="DU53" s="868"/>
      <c r="DV53" s="869"/>
      <c r="DW53" s="870"/>
      <c r="DX53" s="870"/>
      <c r="DY53" s="870"/>
      <c r="DZ53" s="871"/>
      <c r="EA53" s="248"/>
    </row>
    <row r="54" spans="1:131" s="249" customFormat="1" ht="26.25" customHeight="1" x14ac:dyDescent="0.15">
      <c r="A54" s="263">
        <v>27</v>
      </c>
      <c r="B54" s="843"/>
      <c r="C54" s="844"/>
      <c r="D54" s="844"/>
      <c r="E54" s="844"/>
      <c r="F54" s="844"/>
      <c r="G54" s="844"/>
      <c r="H54" s="844"/>
      <c r="I54" s="844"/>
      <c r="J54" s="844"/>
      <c r="K54" s="844"/>
      <c r="L54" s="844"/>
      <c r="M54" s="844"/>
      <c r="N54" s="844"/>
      <c r="O54" s="844"/>
      <c r="P54" s="845"/>
      <c r="Q54" s="926"/>
      <c r="R54" s="927"/>
      <c r="S54" s="927"/>
      <c r="T54" s="927"/>
      <c r="U54" s="927"/>
      <c r="V54" s="927"/>
      <c r="W54" s="927"/>
      <c r="X54" s="927"/>
      <c r="Y54" s="927"/>
      <c r="Z54" s="927"/>
      <c r="AA54" s="927"/>
      <c r="AB54" s="927"/>
      <c r="AC54" s="927"/>
      <c r="AD54" s="927"/>
      <c r="AE54" s="928"/>
      <c r="AF54" s="851"/>
      <c r="AG54" s="847"/>
      <c r="AH54" s="847"/>
      <c r="AI54" s="847"/>
      <c r="AJ54" s="850"/>
      <c r="AK54" s="929"/>
      <c r="AL54" s="927"/>
      <c r="AM54" s="927"/>
      <c r="AN54" s="927"/>
      <c r="AO54" s="927"/>
      <c r="AP54" s="927"/>
      <c r="AQ54" s="927"/>
      <c r="AR54" s="927"/>
      <c r="AS54" s="927"/>
      <c r="AT54" s="927"/>
      <c r="AU54" s="927"/>
      <c r="AV54" s="927"/>
      <c r="AW54" s="927"/>
      <c r="AX54" s="927"/>
      <c r="AY54" s="927"/>
      <c r="AZ54" s="930"/>
      <c r="BA54" s="930"/>
      <c r="BB54" s="930"/>
      <c r="BC54" s="930"/>
      <c r="BD54" s="930"/>
      <c r="BE54" s="918"/>
      <c r="BF54" s="918"/>
      <c r="BG54" s="918"/>
      <c r="BH54" s="918"/>
      <c r="BI54" s="919"/>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6"/>
      <c r="CI54" s="867"/>
      <c r="CJ54" s="867"/>
      <c r="CK54" s="867"/>
      <c r="CL54" s="868"/>
      <c r="CM54" s="866"/>
      <c r="CN54" s="867"/>
      <c r="CO54" s="867"/>
      <c r="CP54" s="867"/>
      <c r="CQ54" s="868"/>
      <c r="CR54" s="866"/>
      <c r="CS54" s="867"/>
      <c r="CT54" s="867"/>
      <c r="CU54" s="867"/>
      <c r="CV54" s="868"/>
      <c r="CW54" s="866"/>
      <c r="CX54" s="867"/>
      <c r="CY54" s="867"/>
      <c r="CZ54" s="867"/>
      <c r="DA54" s="868"/>
      <c r="DB54" s="866"/>
      <c r="DC54" s="867"/>
      <c r="DD54" s="867"/>
      <c r="DE54" s="867"/>
      <c r="DF54" s="868"/>
      <c r="DG54" s="866"/>
      <c r="DH54" s="867"/>
      <c r="DI54" s="867"/>
      <c r="DJ54" s="867"/>
      <c r="DK54" s="868"/>
      <c r="DL54" s="866"/>
      <c r="DM54" s="867"/>
      <c r="DN54" s="867"/>
      <c r="DO54" s="867"/>
      <c r="DP54" s="868"/>
      <c r="DQ54" s="866"/>
      <c r="DR54" s="867"/>
      <c r="DS54" s="867"/>
      <c r="DT54" s="867"/>
      <c r="DU54" s="868"/>
      <c r="DV54" s="869"/>
      <c r="DW54" s="870"/>
      <c r="DX54" s="870"/>
      <c r="DY54" s="870"/>
      <c r="DZ54" s="871"/>
      <c r="EA54" s="248"/>
    </row>
    <row r="55" spans="1:131" s="249" customFormat="1" ht="26.25" customHeight="1" x14ac:dyDescent="0.15">
      <c r="A55" s="263">
        <v>28</v>
      </c>
      <c r="B55" s="843"/>
      <c r="C55" s="844"/>
      <c r="D55" s="844"/>
      <c r="E55" s="844"/>
      <c r="F55" s="844"/>
      <c r="G55" s="844"/>
      <c r="H55" s="844"/>
      <c r="I55" s="844"/>
      <c r="J55" s="844"/>
      <c r="K55" s="844"/>
      <c r="L55" s="844"/>
      <c r="M55" s="844"/>
      <c r="N55" s="844"/>
      <c r="O55" s="844"/>
      <c r="P55" s="845"/>
      <c r="Q55" s="926"/>
      <c r="R55" s="927"/>
      <c r="S55" s="927"/>
      <c r="T55" s="927"/>
      <c r="U55" s="927"/>
      <c r="V55" s="927"/>
      <c r="W55" s="927"/>
      <c r="X55" s="927"/>
      <c r="Y55" s="927"/>
      <c r="Z55" s="927"/>
      <c r="AA55" s="927"/>
      <c r="AB55" s="927"/>
      <c r="AC55" s="927"/>
      <c r="AD55" s="927"/>
      <c r="AE55" s="928"/>
      <c r="AF55" s="851"/>
      <c r="AG55" s="847"/>
      <c r="AH55" s="847"/>
      <c r="AI55" s="847"/>
      <c r="AJ55" s="850"/>
      <c r="AK55" s="929"/>
      <c r="AL55" s="927"/>
      <c r="AM55" s="927"/>
      <c r="AN55" s="927"/>
      <c r="AO55" s="927"/>
      <c r="AP55" s="927"/>
      <c r="AQ55" s="927"/>
      <c r="AR55" s="927"/>
      <c r="AS55" s="927"/>
      <c r="AT55" s="927"/>
      <c r="AU55" s="927"/>
      <c r="AV55" s="927"/>
      <c r="AW55" s="927"/>
      <c r="AX55" s="927"/>
      <c r="AY55" s="927"/>
      <c r="AZ55" s="930"/>
      <c r="BA55" s="930"/>
      <c r="BB55" s="930"/>
      <c r="BC55" s="930"/>
      <c r="BD55" s="930"/>
      <c r="BE55" s="918"/>
      <c r="BF55" s="918"/>
      <c r="BG55" s="918"/>
      <c r="BH55" s="918"/>
      <c r="BI55" s="919"/>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6"/>
      <c r="CI55" s="867"/>
      <c r="CJ55" s="867"/>
      <c r="CK55" s="867"/>
      <c r="CL55" s="868"/>
      <c r="CM55" s="866"/>
      <c r="CN55" s="867"/>
      <c r="CO55" s="867"/>
      <c r="CP55" s="867"/>
      <c r="CQ55" s="868"/>
      <c r="CR55" s="866"/>
      <c r="CS55" s="867"/>
      <c r="CT55" s="867"/>
      <c r="CU55" s="867"/>
      <c r="CV55" s="868"/>
      <c r="CW55" s="866"/>
      <c r="CX55" s="867"/>
      <c r="CY55" s="867"/>
      <c r="CZ55" s="867"/>
      <c r="DA55" s="868"/>
      <c r="DB55" s="866"/>
      <c r="DC55" s="867"/>
      <c r="DD55" s="867"/>
      <c r="DE55" s="867"/>
      <c r="DF55" s="868"/>
      <c r="DG55" s="866"/>
      <c r="DH55" s="867"/>
      <c r="DI55" s="867"/>
      <c r="DJ55" s="867"/>
      <c r="DK55" s="868"/>
      <c r="DL55" s="866"/>
      <c r="DM55" s="867"/>
      <c r="DN55" s="867"/>
      <c r="DO55" s="867"/>
      <c r="DP55" s="868"/>
      <c r="DQ55" s="866"/>
      <c r="DR55" s="867"/>
      <c r="DS55" s="867"/>
      <c r="DT55" s="867"/>
      <c r="DU55" s="868"/>
      <c r="DV55" s="869"/>
      <c r="DW55" s="870"/>
      <c r="DX55" s="870"/>
      <c r="DY55" s="870"/>
      <c r="DZ55" s="871"/>
      <c r="EA55" s="248"/>
    </row>
    <row r="56" spans="1:131" s="249" customFormat="1" ht="26.25" customHeight="1" x14ac:dyDescent="0.15">
      <c r="A56" s="263">
        <v>29</v>
      </c>
      <c r="B56" s="843"/>
      <c r="C56" s="844"/>
      <c r="D56" s="844"/>
      <c r="E56" s="844"/>
      <c r="F56" s="844"/>
      <c r="G56" s="844"/>
      <c r="H56" s="844"/>
      <c r="I56" s="844"/>
      <c r="J56" s="844"/>
      <c r="K56" s="844"/>
      <c r="L56" s="844"/>
      <c r="M56" s="844"/>
      <c r="N56" s="844"/>
      <c r="O56" s="844"/>
      <c r="P56" s="845"/>
      <c r="Q56" s="926"/>
      <c r="R56" s="927"/>
      <c r="S56" s="927"/>
      <c r="T56" s="927"/>
      <c r="U56" s="927"/>
      <c r="V56" s="927"/>
      <c r="W56" s="927"/>
      <c r="X56" s="927"/>
      <c r="Y56" s="927"/>
      <c r="Z56" s="927"/>
      <c r="AA56" s="927"/>
      <c r="AB56" s="927"/>
      <c r="AC56" s="927"/>
      <c r="AD56" s="927"/>
      <c r="AE56" s="928"/>
      <c r="AF56" s="851"/>
      <c r="AG56" s="847"/>
      <c r="AH56" s="847"/>
      <c r="AI56" s="847"/>
      <c r="AJ56" s="850"/>
      <c r="AK56" s="929"/>
      <c r="AL56" s="927"/>
      <c r="AM56" s="927"/>
      <c r="AN56" s="927"/>
      <c r="AO56" s="927"/>
      <c r="AP56" s="927"/>
      <c r="AQ56" s="927"/>
      <c r="AR56" s="927"/>
      <c r="AS56" s="927"/>
      <c r="AT56" s="927"/>
      <c r="AU56" s="927"/>
      <c r="AV56" s="927"/>
      <c r="AW56" s="927"/>
      <c r="AX56" s="927"/>
      <c r="AY56" s="927"/>
      <c r="AZ56" s="930"/>
      <c r="BA56" s="930"/>
      <c r="BB56" s="930"/>
      <c r="BC56" s="930"/>
      <c r="BD56" s="930"/>
      <c r="BE56" s="918"/>
      <c r="BF56" s="918"/>
      <c r="BG56" s="918"/>
      <c r="BH56" s="918"/>
      <c r="BI56" s="919"/>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6"/>
      <c r="CI56" s="867"/>
      <c r="CJ56" s="867"/>
      <c r="CK56" s="867"/>
      <c r="CL56" s="868"/>
      <c r="CM56" s="866"/>
      <c r="CN56" s="867"/>
      <c r="CO56" s="867"/>
      <c r="CP56" s="867"/>
      <c r="CQ56" s="868"/>
      <c r="CR56" s="866"/>
      <c r="CS56" s="867"/>
      <c r="CT56" s="867"/>
      <c r="CU56" s="867"/>
      <c r="CV56" s="868"/>
      <c r="CW56" s="866"/>
      <c r="CX56" s="867"/>
      <c r="CY56" s="867"/>
      <c r="CZ56" s="867"/>
      <c r="DA56" s="868"/>
      <c r="DB56" s="866"/>
      <c r="DC56" s="867"/>
      <c r="DD56" s="867"/>
      <c r="DE56" s="867"/>
      <c r="DF56" s="868"/>
      <c r="DG56" s="866"/>
      <c r="DH56" s="867"/>
      <c r="DI56" s="867"/>
      <c r="DJ56" s="867"/>
      <c r="DK56" s="868"/>
      <c r="DL56" s="866"/>
      <c r="DM56" s="867"/>
      <c r="DN56" s="867"/>
      <c r="DO56" s="867"/>
      <c r="DP56" s="868"/>
      <c r="DQ56" s="866"/>
      <c r="DR56" s="867"/>
      <c r="DS56" s="867"/>
      <c r="DT56" s="867"/>
      <c r="DU56" s="868"/>
      <c r="DV56" s="869"/>
      <c r="DW56" s="870"/>
      <c r="DX56" s="870"/>
      <c r="DY56" s="870"/>
      <c r="DZ56" s="871"/>
      <c r="EA56" s="248"/>
    </row>
    <row r="57" spans="1:131" s="249" customFormat="1" ht="26.25" customHeight="1" x14ac:dyDescent="0.15">
      <c r="A57" s="263">
        <v>30</v>
      </c>
      <c r="B57" s="843"/>
      <c r="C57" s="844"/>
      <c r="D57" s="844"/>
      <c r="E57" s="844"/>
      <c r="F57" s="844"/>
      <c r="G57" s="844"/>
      <c r="H57" s="844"/>
      <c r="I57" s="844"/>
      <c r="J57" s="844"/>
      <c r="K57" s="844"/>
      <c r="L57" s="844"/>
      <c r="M57" s="844"/>
      <c r="N57" s="844"/>
      <c r="O57" s="844"/>
      <c r="P57" s="845"/>
      <c r="Q57" s="926"/>
      <c r="R57" s="927"/>
      <c r="S57" s="927"/>
      <c r="T57" s="927"/>
      <c r="U57" s="927"/>
      <c r="V57" s="927"/>
      <c r="W57" s="927"/>
      <c r="X57" s="927"/>
      <c r="Y57" s="927"/>
      <c r="Z57" s="927"/>
      <c r="AA57" s="927"/>
      <c r="AB57" s="927"/>
      <c r="AC57" s="927"/>
      <c r="AD57" s="927"/>
      <c r="AE57" s="928"/>
      <c r="AF57" s="851"/>
      <c r="AG57" s="847"/>
      <c r="AH57" s="847"/>
      <c r="AI57" s="847"/>
      <c r="AJ57" s="850"/>
      <c r="AK57" s="929"/>
      <c r="AL57" s="927"/>
      <c r="AM57" s="927"/>
      <c r="AN57" s="927"/>
      <c r="AO57" s="927"/>
      <c r="AP57" s="927"/>
      <c r="AQ57" s="927"/>
      <c r="AR57" s="927"/>
      <c r="AS57" s="927"/>
      <c r="AT57" s="927"/>
      <c r="AU57" s="927"/>
      <c r="AV57" s="927"/>
      <c r="AW57" s="927"/>
      <c r="AX57" s="927"/>
      <c r="AY57" s="927"/>
      <c r="AZ57" s="930"/>
      <c r="BA57" s="930"/>
      <c r="BB57" s="930"/>
      <c r="BC57" s="930"/>
      <c r="BD57" s="930"/>
      <c r="BE57" s="918"/>
      <c r="BF57" s="918"/>
      <c r="BG57" s="918"/>
      <c r="BH57" s="918"/>
      <c r="BI57" s="919"/>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6"/>
      <c r="CI57" s="867"/>
      <c r="CJ57" s="867"/>
      <c r="CK57" s="867"/>
      <c r="CL57" s="868"/>
      <c r="CM57" s="866"/>
      <c r="CN57" s="867"/>
      <c r="CO57" s="867"/>
      <c r="CP57" s="867"/>
      <c r="CQ57" s="868"/>
      <c r="CR57" s="866"/>
      <c r="CS57" s="867"/>
      <c r="CT57" s="867"/>
      <c r="CU57" s="867"/>
      <c r="CV57" s="868"/>
      <c r="CW57" s="866"/>
      <c r="CX57" s="867"/>
      <c r="CY57" s="867"/>
      <c r="CZ57" s="867"/>
      <c r="DA57" s="868"/>
      <c r="DB57" s="866"/>
      <c r="DC57" s="867"/>
      <c r="DD57" s="867"/>
      <c r="DE57" s="867"/>
      <c r="DF57" s="868"/>
      <c r="DG57" s="866"/>
      <c r="DH57" s="867"/>
      <c r="DI57" s="867"/>
      <c r="DJ57" s="867"/>
      <c r="DK57" s="868"/>
      <c r="DL57" s="866"/>
      <c r="DM57" s="867"/>
      <c r="DN57" s="867"/>
      <c r="DO57" s="867"/>
      <c r="DP57" s="868"/>
      <c r="DQ57" s="866"/>
      <c r="DR57" s="867"/>
      <c r="DS57" s="867"/>
      <c r="DT57" s="867"/>
      <c r="DU57" s="868"/>
      <c r="DV57" s="869"/>
      <c r="DW57" s="870"/>
      <c r="DX57" s="870"/>
      <c r="DY57" s="870"/>
      <c r="DZ57" s="871"/>
      <c r="EA57" s="248"/>
    </row>
    <row r="58" spans="1:131" s="249" customFormat="1" ht="26.25" customHeight="1" x14ac:dyDescent="0.15">
      <c r="A58" s="263">
        <v>31</v>
      </c>
      <c r="B58" s="843"/>
      <c r="C58" s="844"/>
      <c r="D58" s="844"/>
      <c r="E58" s="844"/>
      <c r="F58" s="844"/>
      <c r="G58" s="844"/>
      <c r="H58" s="844"/>
      <c r="I58" s="844"/>
      <c r="J58" s="844"/>
      <c r="K58" s="844"/>
      <c r="L58" s="844"/>
      <c r="M58" s="844"/>
      <c r="N58" s="844"/>
      <c r="O58" s="844"/>
      <c r="P58" s="845"/>
      <c r="Q58" s="926"/>
      <c r="R58" s="927"/>
      <c r="S58" s="927"/>
      <c r="T58" s="927"/>
      <c r="U58" s="927"/>
      <c r="V58" s="927"/>
      <c r="W58" s="927"/>
      <c r="X58" s="927"/>
      <c r="Y58" s="927"/>
      <c r="Z58" s="927"/>
      <c r="AA58" s="927"/>
      <c r="AB58" s="927"/>
      <c r="AC58" s="927"/>
      <c r="AD58" s="927"/>
      <c r="AE58" s="928"/>
      <c r="AF58" s="851"/>
      <c r="AG58" s="847"/>
      <c r="AH58" s="847"/>
      <c r="AI58" s="847"/>
      <c r="AJ58" s="850"/>
      <c r="AK58" s="929"/>
      <c r="AL58" s="927"/>
      <c r="AM58" s="927"/>
      <c r="AN58" s="927"/>
      <c r="AO58" s="927"/>
      <c r="AP58" s="927"/>
      <c r="AQ58" s="927"/>
      <c r="AR58" s="927"/>
      <c r="AS58" s="927"/>
      <c r="AT58" s="927"/>
      <c r="AU58" s="927"/>
      <c r="AV58" s="927"/>
      <c r="AW58" s="927"/>
      <c r="AX58" s="927"/>
      <c r="AY58" s="927"/>
      <c r="AZ58" s="930"/>
      <c r="BA58" s="930"/>
      <c r="BB58" s="930"/>
      <c r="BC58" s="930"/>
      <c r="BD58" s="930"/>
      <c r="BE58" s="918"/>
      <c r="BF58" s="918"/>
      <c r="BG58" s="918"/>
      <c r="BH58" s="918"/>
      <c r="BI58" s="919"/>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6"/>
      <c r="CI58" s="867"/>
      <c r="CJ58" s="867"/>
      <c r="CK58" s="867"/>
      <c r="CL58" s="868"/>
      <c r="CM58" s="866"/>
      <c r="CN58" s="867"/>
      <c r="CO58" s="867"/>
      <c r="CP58" s="867"/>
      <c r="CQ58" s="868"/>
      <c r="CR58" s="866"/>
      <c r="CS58" s="867"/>
      <c r="CT58" s="867"/>
      <c r="CU58" s="867"/>
      <c r="CV58" s="868"/>
      <c r="CW58" s="866"/>
      <c r="CX58" s="867"/>
      <c r="CY58" s="867"/>
      <c r="CZ58" s="867"/>
      <c r="DA58" s="868"/>
      <c r="DB58" s="866"/>
      <c r="DC58" s="867"/>
      <c r="DD58" s="867"/>
      <c r="DE58" s="867"/>
      <c r="DF58" s="868"/>
      <c r="DG58" s="866"/>
      <c r="DH58" s="867"/>
      <c r="DI58" s="867"/>
      <c r="DJ58" s="867"/>
      <c r="DK58" s="868"/>
      <c r="DL58" s="866"/>
      <c r="DM58" s="867"/>
      <c r="DN58" s="867"/>
      <c r="DO58" s="867"/>
      <c r="DP58" s="868"/>
      <c r="DQ58" s="866"/>
      <c r="DR58" s="867"/>
      <c r="DS58" s="867"/>
      <c r="DT58" s="867"/>
      <c r="DU58" s="868"/>
      <c r="DV58" s="869"/>
      <c r="DW58" s="870"/>
      <c r="DX58" s="870"/>
      <c r="DY58" s="870"/>
      <c r="DZ58" s="871"/>
      <c r="EA58" s="248"/>
    </row>
    <row r="59" spans="1:131" s="249" customFormat="1" ht="26.25" customHeight="1" x14ac:dyDescent="0.15">
      <c r="A59" s="263">
        <v>32</v>
      </c>
      <c r="B59" s="843"/>
      <c r="C59" s="844"/>
      <c r="D59" s="844"/>
      <c r="E59" s="844"/>
      <c r="F59" s="844"/>
      <c r="G59" s="844"/>
      <c r="H59" s="844"/>
      <c r="I59" s="844"/>
      <c r="J59" s="844"/>
      <c r="K59" s="844"/>
      <c r="L59" s="844"/>
      <c r="M59" s="844"/>
      <c r="N59" s="844"/>
      <c r="O59" s="844"/>
      <c r="P59" s="845"/>
      <c r="Q59" s="926"/>
      <c r="R59" s="927"/>
      <c r="S59" s="927"/>
      <c r="T59" s="927"/>
      <c r="U59" s="927"/>
      <c r="V59" s="927"/>
      <c r="W59" s="927"/>
      <c r="X59" s="927"/>
      <c r="Y59" s="927"/>
      <c r="Z59" s="927"/>
      <c r="AA59" s="927"/>
      <c r="AB59" s="927"/>
      <c r="AC59" s="927"/>
      <c r="AD59" s="927"/>
      <c r="AE59" s="928"/>
      <c r="AF59" s="851"/>
      <c r="AG59" s="847"/>
      <c r="AH59" s="847"/>
      <c r="AI59" s="847"/>
      <c r="AJ59" s="850"/>
      <c r="AK59" s="929"/>
      <c r="AL59" s="927"/>
      <c r="AM59" s="927"/>
      <c r="AN59" s="927"/>
      <c r="AO59" s="927"/>
      <c r="AP59" s="927"/>
      <c r="AQ59" s="927"/>
      <c r="AR59" s="927"/>
      <c r="AS59" s="927"/>
      <c r="AT59" s="927"/>
      <c r="AU59" s="927"/>
      <c r="AV59" s="927"/>
      <c r="AW59" s="927"/>
      <c r="AX59" s="927"/>
      <c r="AY59" s="927"/>
      <c r="AZ59" s="930"/>
      <c r="BA59" s="930"/>
      <c r="BB59" s="930"/>
      <c r="BC59" s="930"/>
      <c r="BD59" s="930"/>
      <c r="BE59" s="918"/>
      <c r="BF59" s="918"/>
      <c r="BG59" s="918"/>
      <c r="BH59" s="918"/>
      <c r="BI59" s="919"/>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6"/>
      <c r="CI59" s="867"/>
      <c r="CJ59" s="867"/>
      <c r="CK59" s="867"/>
      <c r="CL59" s="868"/>
      <c r="CM59" s="866"/>
      <c r="CN59" s="867"/>
      <c r="CO59" s="867"/>
      <c r="CP59" s="867"/>
      <c r="CQ59" s="868"/>
      <c r="CR59" s="866"/>
      <c r="CS59" s="867"/>
      <c r="CT59" s="867"/>
      <c r="CU59" s="867"/>
      <c r="CV59" s="868"/>
      <c r="CW59" s="866"/>
      <c r="CX59" s="867"/>
      <c r="CY59" s="867"/>
      <c r="CZ59" s="867"/>
      <c r="DA59" s="868"/>
      <c r="DB59" s="866"/>
      <c r="DC59" s="867"/>
      <c r="DD59" s="867"/>
      <c r="DE59" s="867"/>
      <c r="DF59" s="868"/>
      <c r="DG59" s="866"/>
      <c r="DH59" s="867"/>
      <c r="DI59" s="867"/>
      <c r="DJ59" s="867"/>
      <c r="DK59" s="868"/>
      <c r="DL59" s="866"/>
      <c r="DM59" s="867"/>
      <c r="DN59" s="867"/>
      <c r="DO59" s="867"/>
      <c r="DP59" s="868"/>
      <c r="DQ59" s="866"/>
      <c r="DR59" s="867"/>
      <c r="DS59" s="867"/>
      <c r="DT59" s="867"/>
      <c r="DU59" s="868"/>
      <c r="DV59" s="869"/>
      <c r="DW59" s="870"/>
      <c r="DX59" s="870"/>
      <c r="DY59" s="870"/>
      <c r="DZ59" s="871"/>
      <c r="EA59" s="248"/>
    </row>
    <row r="60" spans="1:131" s="249" customFormat="1" ht="26.25" customHeight="1" x14ac:dyDescent="0.15">
      <c r="A60" s="263">
        <v>33</v>
      </c>
      <c r="B60" s="843"/>
      <c r="C60" s="844"/>
      <c r="D60" s="844"/>
      <c r="E60" s="844"/>
      <c r="F60" s="844"/>
      <c r="G60" s="844"/>
      <c r="H60" s="844"/>
      <c r="I60" s="844"/>
      <c r="J60" s="844"/>
      <c r="K60" s="844"/>
      <c r="L60" s="844"/>
      <c r="M60" s="844"/>
      <c r="N60" s="844"/>
      <c r="O60" s="844"/>
      <c r="P60" s="845"/>
      <c r="Q60" s="926"/>
      <c r="R60" s="927"/>
      <c r="S60" s="927"/>
      <c r="T60" s="927"/>
      <c r="U60" s="927"/>
      <c r="V60" s="927"/>
      <c r="W60" s="927"/>
      <c r="X60" s="927"/>
      <c r="Y60" s="927"/>
      <c r="Z60" s="927"/>
      <c r="AA60" s="927"/>
      <c r="AB60" s="927"/>
      <c r="AC60" s="927"/>
      <c r="AD60" s="927"/>
      <c r="AE60" s="928"/>
      <c r="AF60" s="851"/>
      <c r="AG60" s="847"/>
      <c r="AH60" s="847"/>
      <c r="AI60" s="847"/>
      <c r="AJ60" s="850"/>
      <c r="AK60" s="929"/>
      <c r="AL60" s="927"/>
      <c r="AM60" s="927"/>
      <c r="AN60" s="927"/>
      <c r="AO60" s="927"/>
      <c r="AP60" s="927"/>
      <c r="AQ60" s="927"/>
      <c r="AR60" s="927"/>
      <c r="AS60" s="927"/>
      <c r="AT60" s="927"/>
      <c r="AU60" s="927"/>
      <c r="AV60" s="927"/>
      <c r="AW60" s="927"/>
      <c r="AX60" s="927"/>
      <c r="AY60" s="927"/>
      <c r="AZ60" s="930"/>
      <c r="BA60" s="930"/>
      <c r="BB60" s="930"/>
      <c r="BC60" s="930"/>
      <c r="BD60" s="930"/>
      <c r="BE60" s="918"/>
      <c r="BF60" s="918"/>
      <c r="BG60" s="918"/>
      <c r="BH60" s="918"/>
      <c r="BI60" s="919"/>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6"/>
      <c r="CI60" s="867"/>
      <c r="CJ60" s="867"/>
      <c r="CK60" s="867"/>
      <c r="CL60" s="868"/>
      <c r="CM60" s="866"/>
      <c r="CN60" s="867"/>
      <c r="CO60" s="867"/>
      <c r="CP60" s="867"/>
      <c r="CQ60" s="868"/>
      <c r="CR60" s="866"/>
      <c r="CS60" s="867"/>
      <c r="CT60" s="867"/>
      <c r="CU60" s="867"/>
      <c r="CV60" s="868"/>
      <c r="CW60" s="866"/>
      <c r="CX60" s="867"/>
      <c r="CY60" s="867"/>
      <c r="CZ60" s="867"/>
      <c r="DA60" s="868"/>
      <c r="DB60" s="866"/>
      <c r="DC60" s="867"/>
      <c r="DD60" s="867"/>
      <c r="DE60" s="867"/>
      <c r="DF60" s="868"/>
      <c r="DG60" s="866"/>
      <c r="DH60" s="867"/>
      <c r="DI60" s="867"/>
      <c r="DJ60" s="867"/>
      <c r="DK60" s="868"/>
      <c r="DL60" s="866"/>
      <c r="DM60" s="867"/>
      <c r="DN60" s="867"/>
      <c r="DO60" s="867"/>
      <c r="DP60" s="868"/>
      <c r="DQ60" s="866"/>
      <c r="DR60" s="867"/>
      <c r="DS60" s="867"/>
      <c r="DT60" s="867"/>
      <c r="DU60" s="868"/>
      <c r="DV60" s="869"/>
      <c r="DW60" s="870"/>
      <c r="DX60" s="870"/>
      <c r="DY60" s="870"/>
      <c r="DZ60" s="871"/>
      <c r="EA60" s="248"/>
    </row>
    <row r="61" spans="1:131" s="249" customFormat="1" ht="26.25" customHeight="1" thickBot="1" x14ac:dyDescent="0.2">
      <c r="A61" s="263">
        <v>34</v>
      </c>
      <c r="B61" s="843"/>
      <c r="C61" s="844"/>
      <c r="D61" s="844"/>
      <c r="E61" s="844"/>
      <c r="F61" s="844"/>
      <c r="G61" s="844"/>
      <c r="H61" s="844"/>
      <c r="I61" s="844"/>
      <c r="J61" s="844"/>
      <c r="K61" s="844"/>
      <c r="L61" s="844"/>
      <c r="M61" s="844"/>
      <c r="N61" s="844"/>
      <c r="O61" s="844"/>
      <c r="P61" s="845"/>
      <c r="Q61" s="926"/>
      <c r="R61" s="927"/>
      <c r="S61" s="927"/>
      <c r="T61" s="927"/>
      <c r="U61" s="927"/>
      <c r="V61" s="927"/>
      <c r="W61" s="927"/>
      <c r="X61" s="927"/>
      <c r="Y61" s="927"/>
      <c r="Z61" s="927"/>
      <c r="AA61" s="927"/>
      <c r="AB61" s="927"/>
      <c r="AC61" s="927"/>
      <c r="AD61" s="927"/>
      <c r="AE61" s="928"/>
      <c r="AF61" s="851"/>
      <c r="AG61" s="847"/>
      <c r="AH61" s="847"/>
      <c r="AI61" s="847"/>
      <c r="AJ61" s="850"/>
      <c r="AK61" s="929"/>
      <c r="AL61" s="927"/>
      <c r="AM61" s="927"/>
      <c r="AN61" s="927"/>
      <c r="AO61" s="927"/>
      <c r="AP61" s="927"/>
      <c r="AQ61" s="927"/>
      <c r="AR61" s="927"/>
      <c r="AS61" s="927"/>
      <c r="AT61" s="927"/>
      <c r="AU61" s="927"/>
      <c r="AV61" s="927"/>
      <c r="AW61" s="927"/>
      <c r="AX61" s="927"/>
      <c r="AY61" s="927"/>
      <c r="AZ61" s="930"/>
      <c r="BA61" s="930"/>
      <c r="BB61" s="930"/>
      <c r="BC61" s="930"/>
      <c r="BD61" s="930"/>
      <c r="BE61" s="918"/>
      <c r="BF61" s="918"/>
      <c r="BG61" s="918"/>
      <c r="BH61" s="918"/>
      <c r="BI61" s="919"/>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6"/>
      <c r="CI61" s="867"/>
      <c r="CJ61" s="867"/>
      <c r="CK61" s="867"/>
      <c r="CL61" s="868"/>
      <c r="CM61" s="866"/>
      <c r="CN61" s="867"/>
      <c r="CO61" s="867"/>
      <c r="CP61" s="867"/>
      <c r="CQ61" s="868"/>
      <c r="CR61" s="866"/>
      <c r="CS61" s="867"/>
      <c r="CT61" s="867"/>
      <c r="CU61" s="867"/>
      <c r="CV61" s="868"/>
      <c r="CW61" s="866"/>
      <c r="CX61" s="867"/>
      <c r="CY61" s="867"/>
      <c r="CZ61" s="867"/>
      <c r="DA61" s="868"/>
      <c r="DB61" s="866"/>
      <c r="DC61" s="867"/>
      <c r="DD61" s="867"/>
      <c r="DE61" s="867"/>
      <c r="DF61" s="868"/>
      <c r="DG61" s="866"/>
      <c r="DH61" s="867"/>
      <c r="DI61" s="867"/>
      <c r="DJ61" s="867"/>
      <c r="DK61" s="868"/>
      <c r="DL61" s="866"/>
      <c r="DM61" s="867"/>
      <c r="DN61" s="867"/>
      <c r="DO61" s="867"/>
      <c r="DP61" s="868"/>
      <c r="DQ61" s="866"/>
      <c r="DR61" s="867"/>
      <c r="DS61" s="867"/>
      <c r="DT61" s="867"/>
      <c r="DU61" s="868"/>
      <c r="DV61" s="869"/>
      <c r="DW61" s="870"/>
      <c r="DX61" s="870"/>
      <c r="DY61" s="870"/>
      <c r="DZ61" s="871"/>
      <c r="EA61" s="248"/>
    </row>
    <row r="62" spans="1:131" s="249" customFormat="1" ht="26.25" customHeight="1" x14ac:dyDescent="0.15">
      <c r="A62" s="263">
        <v>35</v>
      </c>
      <c r="B62" s="843"/>
      <c r="C62" s="844"/>
      <c r="D62" s="844"/>
      <c r="E62" s="844"/>
      <c r="F62" s="844"/>
      <c r="G62" s="844"/>
      <c r="H62" s="844"/>
      <c r="I62" s="844"/>
      <c r="J62" s="844"/>
      <c r="K62" s="844"/>
      <c r="L62" s="844"/>
      <c r="M62" s="844"/>
      <c r="N62" s="844"/>
      <c r="O62" s="844"/>
      <c r="P62" s="845"/>
      <c r="Q62" s="926"/>
      <c r="R62" s="927"/>
      <c r="S62" s="927"/>
      <c r="T62" s="927"/>
      <c r="U62" s="927"/>
      <c r="V62" s="927"/>
      <c r="W62" s="927"/>
      <c r="X62" s="927"/>
      <c r="Y62" s="927"/>
      <c r="Z62" s="927"/>
      <c r="AA62" s="927"/>
      <c r="AB62" s="927"/>
      <c r="AC62" s="927"/>
      <c r="AD62" s="927"/>
      <c r="AE62" s="928"/>
      <c r="AF62" s="851"/>
      <c r="AG62" s="847"/>
      <c r="AH62" s="847"/>
      <c r="AI62" s="847"/>
      <c r="AJ62" s="850"/>
      <c r="AK62" s="929"/>
      <c r="AL62" s="927"/>
      <c r="AM62" s="927"/>
      <c r="AN62" s="927"/>
      <c r="AO62" s="927"/>
      <c r="AP62" s="927"/>
      <c r="AQ62" s="927"/>
      <c r="AR62" s="927"/>
      <c r="AS62" s="927"/>
      <c r="AT62" s="927"/>
      <c r="AU62" s="927"/>
      <c r="AV62" s="927"/>
      <c r="AW62" s="927"/>
      <c r="AX62" s="927"/>
      <c r="AY62" s="927"/>
      <c r="AZ62" s="930"/>
      <c r="BA62" s="930"/>
      <c r="BB62" s="930"/>
      <c r="BC62" s="930"/>
      <c r="BD62" s="930"/>
      <c r="BE62" s="918"/>
      <c r="BF62" s="918"/>
      <c r="BG62" s="918"/>
      <c r="BH62" s="918"/>
      <c r="BI62" s="919"/>
      <c r="BJ62" s="938" t="s">
        <v>423</v>
      </c>
      <c r="BK62" s="898"/>
      <c r="BL62" s="898"/>
      <c r="BM62" s="898"/>
      <c r="BN62" s="899"/>
      <c r="BO62" s="267"/>
      <c r="BP62" s="267"/>
      <c r="BQ62" s="264">
        <v>56</v>
      </c>
      <c r="BR62" s="265"/>
      <c r="BS62" s="854"/>
      <c r="BT62" s="855"/>
      <c r="BU62" s="855"/>
      <c r="BV62" s="855"/>
      <c r="BW62" s="855"/>
      <c r="BX62" s="855"/>
      <c r="BY62" s="855"/>
      <c r="BZ62" s="855"/>
      <c r="CA62" s="855"/>
      <c r="CB62" s="855"/>
      <c r="CC62" s="855"/>
      <c r="CD62" s="855"/>
      <c r="CE62" s="855"/>
      <c r="CF62" s="855"/>
      <c r="CG62" s="856"/>
      <c r="CH62" s="866"/>
      <c r="CI62" s="867"/>
      <c r="CJ62" s="867"/>
      <c r="CK62" s="867"/>
      <c r="CL62" s="868"/>
      <c r="CM62" s="866"/>
      <c r="CN62" s="867"/>
      <c r="CO62" s="867"/>
      <c r="CP62" s="867"/>
      <c r="CQ62" s="868"/>
      <c r="CR62" s="866"/>
      <c r="CS62" s="867"/>
      <c r="CT62" s="867"/>
      <c r="CU62" s="867"/>
      <c r="CV62" s="868"/>
      <c r="CW62" s="866"/>
      <c r="CX62" s="867"/>
      <c r="CY62" s="867"/>
      <c r="CZ62" s="867"/>
      <c r="DA62" s="868"/>
      <c r="DB62" s="866"/>
      <c r="DC62" s="867"/>
      <c r="DD62" s="867"/>
      <c r="DE62" s="867"/>
      <c r="DF62" s="868"/>
      <c r="DG62" s="866"/>
      <c r="DH62" s="867"/>
      <c r="DI62" s="867"/>
      <c r="DJ62" s="867"/>
      <c r="DK62" s="868"/>
      <c r="DL62" s="866"/>
      <c r="DM62" s="867"/>
      <c r="DN62" s="867"/>
      <c r="DO62" s="867"/>
      <c r="DP62" s="868"/>
      <c r="DQ62" s="866"/>
      <c r="DR62" s="867"/>
      <c r="DS62" s="867"/>
      <c r="DT62" s="867"/>
      <c r="DU62" s="868"/>
      <c r="DV62" s="869"/>
      <c r="DW62" s="870"/>
      <c r="DX62" s="870"/>
      <c r="DY62" s="870"/>
      <c r="DZ62" s="871"/>
      <c r="EA62" s="248"/>
    </row>
    <row r="63" spans="1:131" s="249" customFormat="1" ht="26.25" customHeight="1" thickBot="1" x14ac:dyDescent="0.2">
      <c r="A63" s="266" t="s">
        <v>393</v>
      </c>
      <c r="B63" s="882" t="s">
        <v>424</v>
      </c>
      <c r="C63" s="883"/>
      <c r="D63" s="883"/>
      <c r="E63" s="883"/>
      <c r="F63" s="883"/>
      <c r="G63" s="883"/>
      <c r="H63" s="883"/>
      <c r="I63" s="883"/>
      <c r="J63" s="883"/>
      <c r="K63" s="883"/>
      <c r="L63" s="883"/>
      <c r="M63" s="883"/>
      <c r="N63" s="883"/>
      <c r="O63" s="883"/>
      <c r="P63" s="884"/>
      <c r="Q63" s="931"/>
      <c r="R63" s="932"/>
      <c r="S63" s="932"/>
      <c r="T63" s="932"/>
      <c r="U63" s="932"/>
      <c r="V63" s="932"/>
      <c r="W63" s="932"/>
      <c r="X63" s="932"/>
      <c r="Y63" s="932"/>
      <c r="Z63" s="932"/>
      <c r="AA63" s="932"/>
      <c r="AB63" s="932"/>
      <c r="AC63" s="932"/>
      <c r="AD63" s="932"/>
      <c r="AE63" s="933"/>
      <c r="AF63" s="934">
        <v>97906</v>
      </c>
      <c r="AG63" s="935"/>
      <c r="AH63" s="935"/>
      <c r="AI63" s="935"/>
      <c r="AJ63" s="936"/>
      <c r="AK63" s="937"/>
      <c r="AL63" s="932"/>
      <c r="AM63" s="932"/>
      <c r="AN63" s="932"/>
      <c r="AO63" s="932"/>
      <c r="AP63" s="935"/>
      <c r="AQ63" s="935"/>
      <c r="AR63" s="935"/>
      <c r="AS63" s="935"/>
      <c r="AT63" s="935"/>
      <c r="AU63" s="935"/>
      <c r="AV63" s="935"/>
      <c r="AW63" s="935"/>
      <c r="AX63" s="935"/>
      <c r="AY63" s="935"/>
      <c r="AZ63" s="939"/>
      <c r="BA63" s="939"/>
      <c r="BB63" s="939"/>
      <c r="BC63" s="939"/>
      <c r="BD63" s="939"/>
      <c r="BE63" s="940"/>
      <c r="BF63" s="940"/>
      <c r="BG63" s="940"/>
      <c r="BH63" s="940"/>
      <c r="BI63" s="941"/>
      <c r="BJ63" s="942" t="s">
        <v>395</v>
      </c>
      <c r="BK63" s="943"/>
      <c r="BL63" s="943"/>
      <c r="BM63" s="943"/>
      <c r="BN63" s="944"/>
      <c r="BO63" s="267"/>
      <c r="BP63" s="267"/>
      <c r="BQ63" s="264">
        <v>57</v>
      </c>
      <c r="BR63" s="265"/>
      <c r="BS63" s="854"/>
      <c r="BT63" s="855"/>
      <c r="BU63" s="855"/>
      <c r="BV63" s="855"/>
      <c r="BW63" s="855"/>
      <c r="BX63" s="855"/>
      <c r="BY63" s="855"/>
      <c r="BZ63" s="855"/>
      <c r="CA63" s="855"/>
      <c r="CB63" s="855"/>
      <c r="CC63" s="855"/>
      <c r="CD63" s="855"/>
      <c r="CE63" s="855"/>
      <c r="CF63" s="855"/>
      <c r="CG63" s="856"/>
      <c r="CH63" s="866"/>
      <c r="CI63" s="867"/>
      <c r="CJ63" s="867"/>
      <c r="CK63" s="867"/>
      <c r="CL63" s="868"/>
      <c r="CM63" s="866"/>
      <c r="CN63" s="867"/>
      <c r="CO63" s="867"/>
      <c r="CP63" s="867"/>
      <c r="CQ63" s="868"/>
      <c r="CR63" s="866"/>
      <c r="CS63" s="867"/>
      <c r="CT63" s="867"/>
      <c r="CU63" s="867"/>
      <c r="CV63" s="868"/>
      <c r="CW63" s="866"/>
      <c r="CX63" s="867"/>
      <c r="CY63" s="867"/>
      <c r="CZ63" s="867"/>
      <c r="DA63" s="868"/>
      <c r="DB63" s="866"/>
      <c r="DC63" s="867"/>
      <c r="DD63" s="867"/>
      <c r="DE63" s="867"/>
      <c r="DF63" s="868"/>
      <c r="DG63" s="866"/>
      <c r="DH63" s="867"/>
      <c r="DI63" s="867"/>
      <c r="DJ63" s="867"/>
      <c r="DK63" s="868"/>
      <c r="DL63" s="866"/>
      <c r="DM63" s="867"/>
      <c r="DN63" s="867"/>
      <c r="DO63" s="867"/>
      <c r="DP63" s="868"/>
      <c r="DQ63" s="866"/>
      <c r="DR63" s="867"/>
      <c r="DS63" s="867"/>
      <c r="DT63" s="867"/>
      <c r="DU63" s="868"/>
      <c r="DV63" s="869"/>
      <c r="DW63" s="870"/>
      <c r="DX63" s="870"/>
      <c r="DY63" s="870"/>
      <c r="DZ63" s="87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6"/>
      <c r="CI64" s="867"/>
      <c r="CJ64" s="867"/>
      <c r="CK64" s="867"/>
      <c r="CL64" s="868"/>
      <c r="CM64" s="866"/>
      <c r="CN64" s="867"/>
      <c r="CO64" s="867"/>
      <c r="CP64" s="867"/>
      <c r="CQ64" s="868"/>
      <c r="CR64" s="866"/>
      <c r="CS64" s="867"/>
      <c r="CT64" s="867"/>
      <c r="CU64" s="867"/>
      <c r="CV64" s="868"/>
      <c r="CW64" s="866"/>
      <c r="CX64" s="867"/>
      <c r="CY64" s="867"/>
      <c r="CZ64" s="867"/>
      <c r="DA64" s="868"/>
      <c r="DB64" s="866"/>
      <c r="DC64" s="867"/>
      <c r="DD64" s="867"/>
      <c r="DE64" s="867"/>
      <c r="DF64" s="868"/>
      <c r="DG64" s="866"/>
      <c r="DH64" s="867"/>
      <c r="DI64" s="867"/>
      <c r="DJ64" s="867"/>
      <c r="DK64" s="868"/>
      <c r="DL64" s="866"/>
      <c r="DM64" s="867"/>
      <c r="DN64" s="867"/>
      <c r="DO64" s="867"/>
      <c r="DP64" s="868"/>
      <c r="DQ64" s="866"/>
      <c r="DR64" s="867"/>
      <c r="DS64" s="867"/>
      <c r="DT64" s="867"/>
      <c r="DU64" s="868"/>
      <c r="DV64" s="869"/>
      <c r="DW64" s="870"/>
      <c r="DX64" s="870"/>
      <c r="DY64" s="870"/>
      <c r="DZ64" s="871"/>
      <c r="EA64" s="248"/>
    </row>
    <row r="65" spans="1:131" s="249" customFormat="1" ht="26.25" customHeight="1" thickBot="1" x14ac:dyDescent="0.2">
      <c r="A65" s="254" t="s">
        <v>425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6"/>
      <c r="CI65" s="867"/>
      <c r="CJ65" s="867"/>
      <c r="CK65" s="867"/>
      <c r="CL65" s="868"/>
      <c r="CM65" s="866"/>
      <c r="CN65" s="867"/>
      <c r="CO65" s="867"/>
      <c r="CP65" s="867"/>
      <c r="CQ65" s="868"/>
      <c r="CR65" s="866"/>
      <c r="CS65" s="867"/>
      <c r="CT65" s="867"/>
      <c r="CU65" s="867"/>
      <c r="CV65" s="868"/>
      <c r="CW65" s="866"/>
      <c r="CX65" s="867"/>
      <c r="CY65" s="867"/>
      <c r="CZ65" s="867"/>
      <c r="DA65" s="868"/>
      <c r="DB65" s="866"/>
      <c r="DC65" s="867"/>
      <c r="DD65" s="867"/>
      <c r="DE65" s="867"/>
      <c r="DF65" s="868"/>
      <c r="DG65" s="866"/>
      <c r="DH65" s="867"/>
      <c r="DI65" s="867"/>
      <c r="DJ65" s="867"/>
      <c r="DK65" s="868"/>
      <c r="DL65" s="866"/>
      <c r="DM65" s="867"/>
      <c r="DN65" s="867"/>
      <c r="DO65" s="867"/>
      <c r="DP65" s="868"/>
      <c r="DQ65" s="866"/>
      <c r="DR65" s="867"/>
      <c r="DS65" s="867"/>
      <c r="DT65" s="867"/>
      <c r="DU65" s="868"/>
      <c r="DV65" s="869"/>
      <c r="DW65" s="870"/>
      <c r="DX65" s="870"/>
      <c r="DY65" s="870"/>
      <c r="DZ65" s="871"/>
      <c r="EA65" s="248"/>
    </row>
    <row r="66" spans="1:131" s="249" customFormat="1" ht="26.25" customHeight="1" x14ac:dyDescent="0.15">
      <c r="A66" s="828" t="s">
        <v>426</v>
      </c>
      <c r="B66" s="829"/>
      <c r="C66" s="829"/>
      <c r="D66" s="829"/>
      <c r="E66" s="829"/>
      <c r="F66" s="829"/>
      <c r="G66" s="829"/>
      <c r="H66" s="829"/>
      <c r="I66" s="829"/>
      <c r="J66" s="829"/>
      <c r="K66" s="829"/>
      <c r="L66" s="829"/>
      <c r="M66" s="829"/>
      <c r="N66" s="829"/>
      <c r="O66" s="829"/>
      <c r="P66" s="830"/>
      <c r="Q66" s="803" t="s">
        <v>398</v>
      </c>
      <c r="R66" s="804"/>
      <c r="S66" s="804"/>
      <c r="T66" s="804"/>
      <c r="U66" s="805"/>
      <c r="V66" s="803" t="s">
        <v>399</v>
      </c>
      <c r="W66" s="804"/>
      <c r="X66" s="804"/>
      <c r="Y66" s="804"/>
      <c r="Z66" s="805"/>
      <c r="AA66" s="803" t="s">
        <v>400</v>
      </c>
      <c r="AB66" s="804"/>
      <c r="AC66" s="804"/>
      <c r="AD66" s="804"/>
      <c r="AE66" s="805"/>
      <c r="AF66" s="945" t="s">
        <v>427</v>
      </c>
      <c r="AG66" s="905"/>
      <c r="AH66" s="905"/>
      <c r="AI66" s="905"/>
      <c r="AJ66" s="946"/>
      <c r="AK66" s="803" t="s">
        <v>428</v>
      </c>
      <c r="AL66" s="829"/>
      <c r="AM66" s="829"/>
      <c r="AN66" s="829"/>
      <c r="AO66" s="830"/>
      <c r="AP66" s="803" t="s">
        <v>429</v>
      </c>
      <c r="AQ66" s="804"/>
      <c r="AR66" s="804"/>
      <c r="AS66" s="804"/>
      <c r="AT66" s="805"/>
      <c r="AU66" s="803" t="s">
        <v>430</v>
      </c>
      <c r="AV66" s="804"/>
      <c r="AW66" s="804"/>
      <c r="AX66" s="804"/>
      <c r="AY66" s="805"/>
      <c r="AZ66" s="803" t="s">
        <v>373</v>
      </c>
      <c r="BA66" s="804"/>
      <c r="BB66" s="804"/>
      <c r="BC66" s="804"/>
      <c r="BD66" s="815"/>
      <c r="BE66" s="267"/>
      <c r="BF66" s="267"/>
      <c r="BG66" s="267"/>
      <c r="BH66" s="267"/>
      <c r="BI66" s="267"/>
      <c r="BJ66" s="267"/>
      <c r="BK66" s="267"/>
      <c r="BL66" s="267"/>
      <c r="BM66" s="267"/>
      <c r="BN66" s="267"/>
      <c r="BO66" s="267"/>
      <c r="BP66" s="267"/>
      <c r="BQ66" s="264">
        <v>60</v>
      </c>
      <c r="BR66" s="269"/>
      <c r="BS66" s="956"/>
      <c r="BT66" s="957"/>
      <c r="BU66" s="957"/>
      <c r="BV66" s="957"/>
      <c r="BW66" s="957"/>
      <c r="BX66" s="957"/>
      <c r="BY66" s="957"/>
      <c r="BZ66" s="957"/>
      <c r="CA66" s="957"/>
      <c r="CB66" s="957"/>
      <c r="CC66" s="957"/>
      <c r="CD66" s="957"/>
      <c r="CE66" s="957"/>
      <c r="CF66" s="957"/>
      <c r="CG66" s="958"/>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50"/>
      <c r="DW66" s="951"/>
      <c r="DX66" s="951"/>
      <c r="DY66" s="951"/>
      <c r="DZ66" s="952"/>
      <c r="EA66" s="248"/>
    </row>
    <row r="67" spans="1:131" s="249" customFormat="1" ht="26.25" customHeight="1" thickBot="1" x14ac:dyDescent="0.2">
      <c r="A67" s="831"/>
      <c r="B67" s="832"/>
      <c r="C67" s="832"/>
      <c r="D67" s="832"/>
      <c r="E67" s="832"/>
      <c r="F67" s="832"/>
      <c r="G67" s="832"/>
      <c r="H67" s="832"/>
      <c r="I67" s="832"/>
      <c r="J67" s="832"/>
      <c r="K67" s="832"/>
      <c r="L67" s="832"/>
      <c r="M67" s="832"/>
      <c r="N67" s="832"/>
      <c r="O67" s="832"/>
      <c r="P67" s="833"/>
      <c r="Q67" s="806"/>
      <c r="R67" s="807"/>
      <c r="S67" s="807"/>
      <c r="T67" s="807"/>
      <c r="U67" s="808"/>
      <c r="V67" s="806"/>
      <c r="W67" s="807"/>
      <c r="X67" s="807"/>
      <c r="Y67" s="807"/>
      <c r="Z67" s="808"/>
      <c r="AA67" s="806"/>
      <c r="AB67" s="807"/>
      <c r="AC67" s="807"/>
      <c r="AD67" s="807"/>
      <c r="AE67" s="808"/>
      <c r="AF67" s="947"/>
      <c r="AG67" s="908"/>
      <c r="AH67" s="908"/>
      <c r="AI67" s="908"/>
      <c r="AJ67" s="948"/>
      <c r="AK67" s="949"/>
      <c r="AL67" s="832"/>
      <c r="AM67" s="832"/>
      <c r="AN67" s="832"/>
      <c r="AO67" s="833"/>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6"/>
      <c r="BT67" s="957"/>
      <c r="BU67" s="957"/>
      <c r="BV67" s="957"/>
      <c r="BW67" s="957"/>
      <c r="BX67" s="957"/>
      <c r="BY67" s="957"/>
      <c r="BZ67" s="957"/>
      <c r="CA67" s="957"/>
      <c r="CB67" s="957"/>
      <c r="CC67" s="957"/>
      <c r="CD67" s="957"/>
      <c r="CE67" s="957"/>
      <c r="CF67" s="957"/>
      <c r="CG67" s="958"/>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50"/>
      <c r="DW67" s="951"/>
      <c r="DX67" s="951"/>
      <c r="DY67" s="951"/>
      <c r="DZ67" s="952"/>
      <c r="EA67" s="248"/>
    </row>
    <row r="68" spans="1:131" s="249" customFormat="1" ht="26.25" customHeight="1" thickTop="1" x14ac:dyDescent="0.15">
      <c r="A68" s="260">
        <v>1</v>
      </c>
      <c r="B68" s="961" t="s">
        <v>590</v>
      </c>
      <c r="C68" s="962"/>
      <c r="D68" s="962"/>
      <c r="E68" s="962"/>
      <c r="F68" s="962"/>
      <c r="G68" s="962"/>
      <c r="H68" s="962"/>
      <c r="I68" s="962"/>
      <c r="J68" s="962"/>
      <c r="K68" s="962"/>
      <c r="L68" s="962"/>
      <c r="M68" s="962"/>
      <c r="N68" s="962"/>
      <c r="O68" s="962"/>
      <c r="P68" s="963"/>
      <c r="Q68" s="820">
        <v>42494</v>
      </c>
      <c r="R68" s="821"/>
      <c r="S68" s="821"/>
      <c r="T68" s="821"/>
      <c r="U68" s="822"/>
      <c r="V68" s="823">
        <v>38949</v>
      </c>
      <c r="W68" s="821"/>
      <c r="X68" s="821"/>
      <c r="Y68" s="821"/>
      <c r="Z68" s="822"/>
      <c r="AA68" s="823">
        <v>3544</v>
      </c>
      <c r="AB68" s="821"/>
      <c r="AC68" s="821"/>
      <c r="AD68" s="821"/>
      <c r="AE68" s="822"/>
      <c r="AF68" s="823">
        <v>14230</v>
      </c>
      <c r="AG68" s="821"/>
      <c r="AH68" s="821"/>
      <c r="AI68" s="821"/>
      <c r="AJ68" s="822"/>
      <c r="AK68" s="823" t="s">
        <v>639</v>
      </c>
      <c r="AL68" s="821"/>
      <c r="AM68" s="821"/>
      <c r="AN68" s="821"/>
      <c r="AO68" s="822"/>
      <c r="AP68" s="823">
        <v>92942</v>
      </c>
      <c r="AQ68" s="821"/>
      <c r="AR68" s="821"/>
      <c r="AS68" s="821"/>
      <c r="AT68" s="822"/>
      <c r="AU68" s="823" t="s">
        <v>639</v>
      </c>
      <c r="AV68" s="821"/>
      <c r="AW68" s="821"/>
      <c r="AX68" s="821"/>
      <c r="AY68" s="822"/>
      <c r="AZ68" s="959"/>
      <c r="BA68" s="959"/>
      <c r="BB68" s="959"/>
      <c r="BC68" s="959"/>
      <c r="BD68" s="960"/>
      <c r="BE68" s="267"/>
      <c r="BF68" s="267"/>
      <c r="BG68" s="267"/>
      <c r="BH68" s="267"/>
      <c r="BI68" s="267"/>
      <c r="BJ68" s="267"/>
      <c r="BK68" s="267"/>
      <c r="BL68" s="267"/>
      <c r="BM68" s="267"/>
      <c r="BN68" s="267"/>
      <c r="BO68" s="267"/>
      <c r="BP68" s="267"/>
      <c r="BQ68" s="264">
        <v>62</v>
      </c>
      <c r="BR68" s="269"/>
      <c r="BS68" s="956"/>
      <c r="BT68" s="957"/>
      <c r="BU68" s="957"/>
      <c r="BV68" s="957"/>
      <c r="BW68" s="957"/>
      <c r="BX68" s="957"/>
      <c r="BY68" s="957"/>
      <c r="BZ68" s="957"/>
      <c r="CA68" s="957"/>
      <c r="CB68" s="957"/>
      <c r="CC68" s="957"/>
      <c r="CD68" s="957"/>
      <c r="CE68" s="957"/>
      <c r="CF68" s="957"/>
      <c r="CG68" s="958"/>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50"/>
      <c r="DW68" s="951"/>
      <c r="DX68" s="951"/>
      <c r="DY68" s="951"/>
      <c r="DZ68" s="952"/>
      <c r="EA68" s="248"/>
    </row>
    <row r="69" spans="1:131" s="249" customFormat="1" ht="26.25" customHeight="1" x14ac:dyDescent="0.15">
      <c r="A69" s="263">
        <v>2</v>
      </c>
      <c r="B69" s="964" t="s">
        <v>591</v>
      </c>
      <c r="C69" s="965"/>
      <c r="D69" s="965"/>
      <c r="E69" s="965"/>
      <c r="F69" s="965"/>
      <c r="G69" s="965"/>
      <c r="H69" s="965"/>
      <c r="I69" s="965"/>
      <c r="J69" s="965"/>
      <c r="K69" s="965"/>
      <c r="L69" s="965"/>
      <c r="M69" s="965"/>
      <c r="N69" s="965"/>
      <c r="O69" s="965"/>
      <c r="P69" s="966"/>
      <c r="Q69" s="846">
        <v>4670</v>
      </c>
      <c r="R69" s="847"/>
      <c r="S69" s="847"/>
      <c r="T69" s="847"/>
      <c r="U69" s="848"/>
      <c r="V69" s="849">
        <v>3737</v>
      </c>
      <c r="W69" s="847"/>
      <c r="X69" s="847"/>
      <c r="Y69" s="847"/>
      <c r="Z69" s="848"/>
      <c r="AA69" s="849">
        <v>933</v>
      </c>
      <c r="AB69" s="847"/>
      <c r="AC69" s="847"/>
      <c r="AD69" s="847"/>
      <c r="AE69" s="848"/>
      <c r="AF69" s="849">
        <v>933</v>
      </c>
      <c r="AG69" s="847"/>
      <c r="AH69" s="847"/>
      <c r="AI69" s="847"/>
      <c r="AJ69" s="848"/>
      <c r="AK69" s="849">
        <v>203</v>
      </c>
      <c r="AL69" s="847"/>
      <c r="AM69" s="847"/>
      <c r="AN69" s="847"/>
      <c r="AO69" s="848"/>
      <c r="AP69" s="849" t="s">
        <v>639</v>
      </c>
      <c r="AQ69" s="847"/>
      <c r="AR69" s="847"/>
      <c r="AS69" s="847"/>
      <c r="AT69" s="848"/>
      <c r="AU69" s="849" t="s">
        <v>639</v>
      </c>
      <c r="AV69" s="847"/>
      <c r="AW69" s="847"/>
      <c r="AX69" s="847"/>
      <c r="AY69" s="848"/>
      <c r="AZ69" s="967"/>
      <c r="BA69" s="967"/>
      <c r="BB69" s="967"/>
      <c r="BC69" s="967"/>
      <c r="BD69" s="968"/>
      <c r="BE69" s="267"/>
      <c r="BF69" s="267"/>
      <c r="BG69" s="267"/>
      <c r="BH69" s="267"/>
      <c r="BI69" s="267"/>
      <c r="BJ69" s="267"/>
      <c r="BK69" s="267"/>
      <c r="BL69" s="267"/>
      <c r="BM69" s="267"/>
      <c r="BN69" s="267"/>
      <c r="BO69" s="267"/>
      <c r="BP69" s="267"/>
      <c r="BQ69" s="264">
        <v>63</v>
      </c>
      <c r="BR69" s="269"/>
      <c r="BS69" s="956"/>
      <c r="BT69" s="957"/>
      <c r="BU69" s="957"/>
      <c r="BV69" s="957"/>
      <c r="BW69" s="957"/>
      <c r="BX69" s="957"/>
      <c r="BY69" s="957"/>
      <c r="BZ69" s="957"/>
      <c r="CA69" s="957"/>
      <c r="CB69" s="957"/>
      <c r="CC69" s="957"/>
      <c r="CD69" s="957"/>
      <c r="CE69" s="957"/>
      <c r="CF69" s="957"/>
      <c r="CG69" s="958"/>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50"/>
      <c r="DW69" s="951"/>
      <c r="DX69" s="951"/>
      <c r="DY69" s="951"/>
      <c r="DZ69" s="952"/>
      <c r="EA69" s="248"/>
    </row>
    <row r="70" spans="1:131" s="249" customFormat="1" ht="26.25" customHeight="1" x14ac:dyDescent="0.15">
      <c r="A70" s="263">
        <v>3</v>
      </c>
      <c r="B70" s="964" t="s">
        <v>592</v>
      </c>
      <c r="C70" s="965"/>
      <c r="D70" s="965"/>
      <c r="E70" s="965"/>
      <c r="F70" s="965"/>
      <c r="G70" s="965"/>
      <c r="H70" s="965"/>
      <c r="I70" s="965"/>
      <c r="J70" s="965"/>
      <c r="K70" s="965"/>
      <c r="L70" s="965"/>
      <c r="M70" s="965"/>
      <c r="N70" s="965"/>
      <c r="O70" s="965"/>
      <c r="P70" s="966"/>
      <c r="Q70" s="846">
        <v>950375</v>
      </c>
      <c r="R70" s="847"/>
      <c r="S70" s="847"/>
      <c r="T70" s="847"/>
      <c r="U70" s="848"/>
      <c r="V70" s="849">
        <v>910903</v>
      </c>
      <c r="W70" s="847"/>
      <c r="X70" s="847"/>
      <c r="Y70" s="847"/>
      <c r="Z70" s="848"/>
      <c r="AA70" s="849">
        <v>39472</v>
      </c>
      <c r="AB70" s="847"/>
      <c r="AC70" s="847"/>
      <c r="AD70" s="847"/>
      <c r="AE70" s="848"/>
      <c r="AF70" s="849">
        <v>39472</v>
      </c>
      <c r="AG70" s="847"/>
      <c r="AH70" s="847"/>
      <c r="AI70" s="847"/>
      <c r="AJ70" s="848"/>
      <c r="AK70" s="849">
        <v>4419</v>
      </c>
      <c r="AL70" s="847"/>
      <c r="AM70" s="847"/>
      <c r="AN70" s="847"/>
      <c r="AO70" s="848"/>
      <c r="AP70" s="849" t="s">
        <v>639</v>
      </c>
      <c r="AQ70" s="847"/>
      <c r="AR70" s="847"/>
      <c r="AS70" s="847"/>
      <c r="AT70" s="848"/>
      <c r="AU70" s="849" t="s">
        <v>639</v>
      </c>
      <c r="AV70" s="847"/>
      <c r="AW70" s="847"/>
      <c r="AX70" s="847"/>
      <c r="AY70" s="848"/>
      <c r="AZ70" s="967"/>
      <c r="BA70" s="967"/>
      <c r="BB70" s="967"/>
      <c r="BC70" s="967"/>
      <c r="BD70" s="968"/>
      <c r="BE70" s="267"/>
      <c r="BF70" s="267"/>
      <c r="BG70" s="267"/>
      <c r="BH70" s="267"/>
      <c r="BI70" s="267"/>
      <c r="BJ70" s="267"/>
      <c r="BK70" s="267"/>
      <c r="BL70" s="267"/>
      <c r="BM70" s="267"/>
      <c r="BN70" s="267"/>
      <c r="BO70" s="267"/>
      <c r="BP70" s="267"/>
      <c r="BQ70" s="264">
        <v>64</v>
      </c>
      <c r="BR70" s="269"/>
      <c r="BS70" s="956"/>
      <c r="BT70" s="957"/>
      <c r="BU70" s="957"/>
      <c r="BV70" s="957"/>
      <c r="BW70" s="957"/>
      <c r="BX70" s="957"/>
      <c r="BY70" s="957"/>
      <c r="BZ70" s="957"/>
      <c r="CA70" s="957"/>
      <c r="CB70" s="957"/>
      <c r="CC70" s="957"/>
      <c r="CD70" s="957"/>
      <c r="CE70" s="957"/>
      <c r="CF70" s="957"/>
      <c r="CG70" s="958"/>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50"/>
      <c r="DW70" s="951"/>
      <c r="DX70" s="951"/>
      <c r="DY70" s="951"/>
      <c r="DZ70" s="952"/>
      <c r="EA70" s="248"/>
    </row>
    <row r="71" spans="1:131" s="249" customFormat="1" ht="26.25" customHeight="1" x14ac:dyDescent="0.15">
      <c r="A71" s="263">
        <v>4</v>
      </c>
      <c r="B71" s="964"/>
      <c r="C71" s="965"/>
      <c r="D71" s="965"/>
      <c r="E71" s="965"/>
      <c r="F71" s="965"/>
      <c r="G71" s="965"/>
      <c r="H71" s="965"/>
      <c r="I71" s="965"/>
      <c r="J71" s="965"/>
      <c r="K71" s="965"/>
      <c r="L71" s="965"/>
      <c r="M71" s="965"/>
      <c r="N71" s="965"/>
      <c r="O71" s="965"/>
      <c r="P71" s="966"/>
      <c r="Q71" s="969"/>
      <c r="R71" s="923"/>
      <c r="S71" s="923"/>
      <c r="T71" s="923"/>
      <c r="U71" s="923"/>
      <c r="V71" s="923"/>
      <c r="W71" s="923"/>
      <c r="X71" s="923"/>
      <c r="Y71" s="923"/>
      <c r="Z71" s="923"/>
      <c r="AA71" s="923"/>
      <c r="AB71" s="923"/>
      <c r="AC71" s="923"/>
      <c r="AD71" s="923"/>
      <c r="AE71" s="923"/>
      <c r="AF71" s="923"/>
      <c r="AG71" s="923"/>
      <c r="AH71" s="923"/>
      <c r="AI71" s="923"/>
      <c r="AJ71" s="923"/>
      <c r="AK71" s="923"/>
      <c r="AL71" s="923"/>
      <c r="AM71" s="923"/>
      <c r="AN71" s="923"/>
      <c r="AO71" s="923"/>
      <c r="AP71" s="923"/>
      <c r="AQ71" s="923"/>
      <c r="AR71" s="923"/>
      <c r="AS71" s="923"/>
      <c r="AT71" s="923"/>
      <c r="AU71" s="923"/>
      <c r="AV71" s="923"/>
      <c r="AW71" s="923"/>
      <c r="AX71" s="923"/>
      <c r="AY71" s="923"/>
      <c r="AZ71" s="967"/>
      <c r="BA71" s="967"/>
      <c r="BB71" s="967"/>
      <c r="BC71" s="967"/>
      <c r="BD71" s="968"/>
      <c r="BE71" s="267"/>
      <c r="BF71" s="267"/>
      <c r="BG71" s="267"/>
      <c r="BH71" s="267"/>
      <c r="BI71" s="267"/>
      <c r="BJ71" s="267"/>
      <c r="BK71" s="267"/>
      <c r="BL71" s="267"/>
      <c r="BM71" s="267"/>
      <c r="BN71" s="267"/>
      <c r="BO71" s="267"/>
      <c r="BP71" s="267"/>
      <c r="BQ71" s="264">
        <v>65</v>
      </c>
      <c r="BR71" s="269"/>
      <c r="BS71" s="956"/>
      <c r="BT71" s="957"/>
      <c r="BU71" s="957"/>
      <c r="BV71" s="957"/>
      <c r="BW71" s="957"/>
      <c r="BX71" s="957"/>
      <c r="BY71" s="957"/>
      <c r="BZ71" s="957"/>
      <c r="CA71" s="957"/>
      <c r="CB71" s="957"/>
      <c r="CC71" s="957"/>
      <c r="CD71" s="957"/>
      <c r="CE71" s="957"/>
      <c r="CF71" s="957"/>
      <c r="CG71" s="958"/>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50"/>
      <c r="DW71" s="951"/>
      <c r="DX71" s="951"/>
      <c r="DY71" s="951"/>
      <c r="DZ71" s="952"/>
      <c r="EA71" s="248"/>
    </row>
    <row r="72" spans="1:131" s="249" customFormat="1" ht="26.25" customHeight="1" x14ac:dyDescent="0.15">
      <c r="A72" s="263">
        <v>5</v>
      </c>
      <c r="B72" s="964"/>
      <c r="C72" s="965"/>
      <c r="D72" s="965"/>
      <c r="E72" s="965"/>
      <c r="F72" s="965"/>
      <c r="G72" s="965"/>
      <c r="H72" s="965"/>
      <c r="I72" s="965"/>
      <c r="J72" s="965"/>
      <c r="K72" s="965"/>
      <c r="L72" s="965"/>
      <c r="M72" s="965"/>
      <c r="N72" s="965"/>
      <c r="O72" s="965"/>
      <c r="P72" s="966"/>
      <c r="Q72" s="969"/>
      <c r="R72" s="923"/>
      <c r="S72" s="923"/>
      <c r="T72" s="923"/>
      <c r="U72" s="923"/>
      <c r="V72" s="923"/>
      <c r="W72" s="923"/>
      <c r="X72" s="923"/>
      <c r="Y72" s="923"/>
      <c r="Z72" s="923"/>
      <c r="AA72" s="923"/>
      <c r="AB72" s="923"/>
      <c r="AC72" s="923"/>
      <c r="AD72" s="923"/>
      <c r="AE72" s="923"/>
      <c r="AF72" s="923"/>
      <c r="AG72" s="923"/>
      <c r="AH72" s="923"/>
      <c r="AI72" s="923"/>
      <c r="AJ72" s="923"/>
      <c r="AK72" s="923"/>
      <c r="AL72" s="923"/>
      <c r="AM72" s="923"/>
      <c r="AN72" s="923"/>
      <c r="AO72" s="923"/>
      <c r="AP72" s="923"/>
      <c r="AQ72" s="923"/>
      <c r="AR72" s="923"/>
      <c r="AS72" s="923"/>
      <c r="AT72" s="923"/>
      <c r="AU72" s="923"/>
      <c r="AV72" s="923"/>
      <c r="AW72" s="923"/>
      <c r="AX72" s="923"/>
      <c r="AY72" s="923"/>
      <c r="AZ72" s="967"/>
      <c r="BA72" s="967"/>
      <c r="BB72" s="967"/>
      <c r="BC72" s="967"/>
      <c r="BD72" s="968"/>
      <c r="BE72" s="267"/>
      <c r="BF72" s="267"/>
      <c r="BG72" s="267"/>
      <c r="BH72" s="267"/>
      <c r="BI72" s="267"/>
      <c r="BJ72" s="267"/>
      <c r="BK72" s="267"/>
      <c r="BL72" s="267"/>
      <c r="BM72" s="267"/>
      <c r="BN72" s="267"/>
      <c r="BO72" s="267"/>
      <c r="BP72" s="267"/>
      <c r="BQ72" s="264">
        <v>66</v>
      </c>
      <c r="BR72" s="269"/>
      <c r="BS72" s="956"/>
      <c r="BT72" s="957"/>
      <c r="BU72" s="957"/>
      <c r="BV72" s="957"/>
      <c r="BW72" s="957"/>
      <c r="BX72" s="957"/>
      <c r="BY72" s="957"/>
      <c r="BZ72" s="957"/>
      <c r="CA72" s="957"/>
      <c r="CB72" s="957"/>
      <c r="CC72" s="957"/>
      <c r="CD72" s="957"/>
      <c r="CE72" s="957"/>
      <c r="CF72" s="957"/>
      <c r="CG72" s="958"/>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50"/>
      <c r="DW72" s="951"/>
      <c r="DX72" s="951"/>
      <c r="DY72" s="951"/>
      <c r="DZ72" s="952"/>
      <c r="EA72" s="248"/>
    </row>
    <row r="73" spans="1:131" s="249" customFormat="1" ht="26.25" customHeight="1" x14ac:dyDescent="0.15">
      <c r="A73" s="263">
        <v>6</v>
      </c>
      <c r="B73" s="964"/>
      <c r="C73" s="965"/>
      <c r="D73" s="965"/>
      <c r="E73" s="965"/>
      <c r="F73" s="965"/>
      <c r="G73" s="965"/>
      <c r="H73" s="965"/>
      <c r="I73" s="965"/>
      <c r="J73" s="965"/>
      <c r="K73" s="965"/>
      <c r="L73" s="965"/>
      <c r="M73" s="965"/>
      <c r="N73" s="965"/>
      <c r="O73" s="965"/>
      <c r="P73" s="966"/>
      <c r="Q73" s="969"/>
      <c r="R73" s="923"/>
      <c r="S73" s="923"/>
      <c r="T73" s="923"/>
      <c r="U73" s="923"/>
      <c r="V73" s="923"/>
      <c r="W73" s="923"/>
      <c r="X73" s="923"/>
      <c r="Y73" s="923"/>
      <c r="Z73" s="923"/>
      <c r="AA73" s="923"/>
      <c r="AB73" s="923"/>
      <c r="AC73" s="923"/>
      <c r="AD73" s="923"/>
      <c r="AE73" s="923"/>
      <c r="AF73" s="923"/>
      <c r="AG73" s="923"/>
      <c r="AH73" s="923"/>
      <c r="AI73" s="923"/>
      <c r="AJ73" s="923"/>
      <c r="AK73" s="923"/>
      <c r="AL73" s="923"/>
      <c r="AM73" s="923"/>
      <c r="AN73" s="923"/>
      <c r="AO73" s="923"/>
      <c r="AP73" s="923"/>
      <c r="AQ73" s="923"/>
      <c r="AR73" s="923"/>
      <c r="AS73" s="923"/>
      <c r="AT73" s="923"/>
      <c r="AU73" s="923"/>
      <c r="AV73" s="923"/>
      <c r="AW73" s="923"/>
      <c r="AX73" s="923"/>
      <c r="AY73" s="923"/>
      <c r="AZ73" s="967"/>
      <c r="BA73" s="967"/>
      <c r="BB73" s="967"/>
      <c r="BC73" s="967"/>
      <c r="BD73" s="968"/>
      <c r="BE73" s="267"/>
      <c r="BF73" s="267"/>
      <c r="BG73" s="267"/>
      <c r="BH73" s="267"/>
      <c r="BI73" s="267"/>
      <c r="BJ73" s="267"/>
      <c r="BK73" s="267"/>
      <c r="BL73" s="267"/>
      <c r="BM73" s="267"/>
      <c r="BN73" s="267"/>
      <c r="BO73" s="267"/>
      <c r="BP73" s="267"/>
      <c r="BQ73" s="264">
        <v>67</v>
      </c>
      <c r="BR73" s="269"/>
      <c r="BS73" s="956"/>
      <c r="BT73" s="957"/>
      <c r="BU73" s="957"/>
      <c r="BV73" s="957"/>
      <c r="BW73" s="957"/>
      <c r="BX73" s="957"/>
      <c r="BY73" s="957"/>
      <c r="BZ73" s="957"/>
      <c r="CA73" s="957"/>
      <c r="CB73" s="957"/>
      <c r="CC73" s="957"/>
      <c r="CD73" s="957"/>
      <c r="CE73" s="957"/>
      <c r="CF73" s="957"/>
      <c r="CG73" s="958"/>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50"/>
      <c r="DW73" s="951"/>
      <c r="DX73" s="951"/>
      <c r="DY73" s="951"/>
      <c r="DZ73" s="952"/>
      <c r="EA73" s="248"/>
    </row>
    <row r="74" spans="1:131" s="249" customFormat="1" ht="26.25" customHeight="1" x14ac:dyDescent="0.15">
      <c r="A74" s="263">
        <v>7</v>
      </c>
      <c r="B74" s="964"/>
      <c r="C74" s="965"/>
      <c r="D74" s="965"/>
      <c r="E74" s="965"/>
      <c r="F74" s="965"/>
      <c r="G74" s="965"/>
      <c r="H74" s="965"/>
      <c r="I74" s="965"/>
      <c r="J74" s="965"/>
      <c r="K74" s="965"/>
      <c r="L74" s="965"/>
      <c r="M74" s="965"/>
      <c r="N74" s="965"/>
      <c r="O74" s="965"/>
      <c r="P74" s="966"/>
      <c r="Q74" s="969"/>
      <c r="R74" s="923"/>
      <c r="S74" s="923"/>
      <c r="T74" s="923"/>
      <c r="U74" s="923"/>
      <c r="V74" s="923"/>
      <c r="W74" s="923"/>
      <c r="X74" s="923"/>
      <c r="Y74" s="923"/>
      <c r="Z74" s="923"/>
      <c r="AA74" s="923"/>
      <c r="AB74" s="923"/>
      <c r="AC74" s="923"/>
      <c r="AD74" s="923"/>
      <c r="AE74" s="923"/>
      <c r="AF74" s="923"/>
      <c r="AG74" s="923"/>
      <c r="AH74" s="923"/>
      <c r="AI74" s="923"/>
      <c r="AJ74" s="923"/>
      <c r="AK74" s="923"/>
      <c r="AL74" s="923"/>
      <c r="AM74" s="923"/>
      <c r="AN74" s="923"/>
      <c r="AO74" s="923"/>
      <c r="AP74" s="923"/>
      <c r="AQ74" s="923"/>
      <c r="AR74" s="923"/>
      <c r="AS74" s="923"/>
      <c r="AT74" s="923"/>
      <c r="AU74" s="923"/>
      <c r="AV74" s="923"/>
      <c r="AW74" s="923"/>
      <c r="AX74" s="923"/>
      <c r="AY74" s="923"/>
      <c r="AZ74" s="967"/>
      <c r="BA74" s="967"/>
      <c r="BB74" s="967"/>
      <c r="BC74" s="967"/>
      <c r="BD74" s="968"/>
      <c r="BE74" s="267"/>
      <c r="BF74" s="267"/>
      <c r="BG74" s="267"/>
      <c r="BH74" s="267"/>
      <c r="BI74" s="267"/>
      <c r="BJ74" s="267"/>
      <c r="BK74" s="267"/>
      <c r="BL74" s="267"/>
      <c r="BM74" s="267"/>
      <c r="BN74" s="267"/>
      <c r="BO74" s="267"/>
      <c r="BP74" s="267"/>
      <c r="BQ74" s="264">
        <v>68</v>
      </c>
      <c r="BR74" s="269"/>
      <c r="BS74" s="956"/>
      <c r="BT74" s="957"/>
      <c r="BU74" s="957"/>
      <c r="BV74" s="957"/>
      <c r="BW74" s="957"/>
      <c r="BX74" s="957"/>
      <c r="BY74" s="957"/>
      <c r="BZ74" s="957"/>
      <c r="CA74" s="957"/>
      <c r="CB74" s="957"/>
      <c r="CC74" s="957"/>
      <c r="CD74" s="957"/>
      <c r="CE74" s="957"/>
      <c r="CF74" s="957"/>
      <c r="CG74" s="958"/>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50"/>
      <c r="DW74" s="951"/>
      <c r="DX74" s="951"/>
      <c r="DY74" s="951"/>
      <c r="DZ74" s="952"/>
      <c r="EA74" s="248"/>
    </row>
    <row r="75" spans="1:131" s="249" customFormat="1" ht="26.25" customHeight="1" x14ac:dyDescent="0.15">
      <c r="A75" s="263">
        <v>8</v>
      </c>
      <c r="B75" s="964"/>
      <c r="C75" s="965"/>
      <c r="D75" s="965"/>
      <c r="E75" s="965"/>
      <c r="F75" s="965"/>
      <c r="G75" s="965"/>
      <c r="H75" s="965"/>
      <c r="I75" s="965"/>
      <c r="J75" s="965"/>
      <c r="K75" s="965"/>
      <c r="L75" s="965"/>
      <c r="M75" s="965"/>
      <c r="N75" s="965"/>
      <c r="O75" s="965"/>
      <c r="P75" s="966"/>
      <c r="Q75" s="970"/>
      <c r="R75" s="971"/>
      <c r="S75" s="971"/>
      <c r="T75" s="971"/>
      <c r="U75" s="925"/>
      <c r="V75" s="972"/>
      <c r="W75" s="971"/>
      <c r="X75" s="971"/>
      <c r="Y75" s="971"/>
      <c r="Z75" s="925"/>
      <c r="AA75" s="972"/>
      <c r="AB75" s="971"/>
      <c r="AC75" s="971"/>
      <c r="AD75" s="971"/>
      <c r="AE75" s="925"/>
      <c r="AF75" s="972"/>
      <c r="AG75" s="971"/>
      <c r="AH75" s="971"/>
      <c r="AI75" s="971"/>
      <c r="AJ75" s="925"/>
      <c r="AK75" s="972"/>
      <c r="AL75" s="971"/>
      <c r="AM75" s="971"/>
      <c r="AN75" s="971"/>
      <c r="AO75" s="925"/>
      <c r="AP75" s="972"/>
      <c r="AQ75" s="971"/>
      <c r="AR75" s="971"/>
      <c r="AS75" s="971"/>
      <c r="AT75" s="925"/>
      <c r="AU75" s="972"/>
      <c r="AV75" s="971"/>
      <c r="AW75" s="971"/>
      <c r="AX75" s="971"/>
      <c r="AY75" s="925"/>
      <c r="AZ75" s="967"/>
      <c r="BA75" s="967"/>
      <c r="BB75" s="967"/>
      <c r="BC75" s="967"/>
      <c r="BD75" s="968"/>
      <c r="BE75" s="267"/>
      <c r="BF75" s="267"/>
      <c r="BG75" s="267"/>
      <c r="BH75" s="267"/>
      <c r="BI75" s="267"/>
      <c r="BJ75" s="267"/>
      <c r="BK75" s="267"/>
      <c r="BL75" s="267"/>
      <c r="BM75" s="267"/>
      <c r="BN75" s="267"/>
      <c r="BO75" s="267"/>
      <c r="BP75" s="267"/>
      <c r="BQ75" s="264">
        <v>69</v>
      </c>
      <c r="BR75" s="269"/>
      <c r="BS75" s="956"/>
      <c r="BT75" s="957"/>
      <c r="BU75" s="957"/>
      <c r="BV75" s="957"/>
      <c r="BW75" s="957"/>
      <c r="BX75" s="957"/>
      <c r="BY75" s="957"/>
      <c r="BZ75" s="957"/>
      <c r="CA75" s="957"/>
      <c r="CB75" s="957"/>
      <c r="CC75" s="957"/>
      <c r="CD75" s="957"/>
      <c r="CE75" s="957"/>
      <c r="CF75" s="957"/>
      <c r="CG75" s="958"/>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50"/>
      <c r="DW75" s="951"/>
      <c r="DX75" s="951"/>
      <c r="DY75" s="951"/>
      <c r="DZ75" s="952"/>
      <c r="EA75" s="248"/>
    </row>
    <row r="76" spans="1:131" s="249" customFormat="1" ht="26.25" customHeight="1" x14ac:dyDescent="0.15">
      <c r="A76" s="263">
        <v>9</v>
      </c>
      <c r="B76" s="964"/>
      <c r="C76" s="965"/>
      <c r="D76" s="965"/>
      <c r="E76" s="965"/>
      <c r="F76" s="965"/>
      <c r="G76" s="965"/>
      <c r="H76" s="965"/>
      <c r="I76" s="965"/>
      <c r="J76" s="965"/>
      <c r="K76" s="965"/>
      <c r="L76" s="965"/>
      <c r="M76" s="965"/>
      <c r="N76" s="965"/>
      <c r="O76" s="965"/>
      <c r="P76" s="966"/>
      <c r="Q76" s="970"/>
      <c r="R76" s="971"/>
      <c r="S76" s="971"/>
      <c r="T76" s="971"/>
      <c r="U76" s="925"/>
      <c r="V76" s="972"/>
      <c r="W76" s="971"/>
      <c r="X76" s="971"/>
      <c r="Y76" s="971"/>
      <c r="Z76" s="925"/>
      <c r="AA76" s="972"/>
      <c r="AB76" s="971"/>
      <c r="AC76" s="971"/>
      <c r="AD76" s="971"/>
      <c r="AE76" s="925"/>
      <c r="AF76" s="972"/>
      <c r="AG76" s="971"/>
      <c r="AH76" s="971"/>
      <c r="AI76" s="971"/>
      <c r="AJ76" s="925"/>
      <c r="AK76" s="972"/>
      <c r="AL76" s="971"/>
      <c r="AM76" s="971"/>
      <c r="AN76" s="971"/>
      <c r="AO76" s="925"/>
      <c r="AP76" s="972"/>
      <c r="AQ76" s="971"/>
      <c r="AR76" s="971"/>
      <c r="AS76" s="971"/>
      <c r="AT76" s="925"/>
      <c r="AU76" s="972"/>
      <c r="AV76" s="971"/>
      <c r="AW76" s="971"/>
      <c r="AX76" s="971"/>
      <c r="AY76" s="925"/>
      <c r="AZ76" s="967"/>
      <c r="BA76" s="967"/>
      <c r="BB76" s="967"/>
      <c r="BC76" s="967"/>
      <c r="BD76" s="968"/>
      <c r="BE76" s="267"/>
      <c r="BF76" s="267"/>
      <c r="BG76" s="267"/>
      <c r="BH76" s="267"/>
      <c r="BI76" s="267"/>
      <c r="BJ76" s="267"/>
      <c r="BK76" s="267"/>
      <c r="BL76" s="267"/>
      <c r="BM76" s="267"/>
      <c r="BN76" s="267"/>
      <c r="BO76" s="267"/>
      <c r="BP76" s="267"/>
      <c r="BQ76" s="264">
        <v>70</v>
      </c>
      <c r="BR76" s="269"/>
      <c r="BS76" s="956"/>
      <c r="BT76" s="957"/>
      <c r="BU76" s="957"/>
      <c r="BV76" s="957"/>
      <c r="BW76" s="957"/>
      <c r="BX76" s="957"/>
      <c r="BY76" s="957"/>
      <c r="BZ76" s="957"/>
      <c r="CA76" s="957"/>
      <c r="CB76" s="957"/>
      <c r="CC76" s="957"/>
      <c r="CD76" s="957"/>
      <c r="CE76" s="957"/>
      <c r="CF76" s="957"/>
      <c r="CG76" s="958"/>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50"/>
      <c r="DW76" s="951"/>
      <c r="DX76" s="951"/>
      <c r="DY76" s="951"/>
      <c r="DZ76" s="952"/>
      <c r="EA76" s="248"/>
    </row>
    <row r="77" spans="1:131" s="249" customFormat="1" ht="26.25" customHeight="1" x14ac:dyDescent="0.15">
      <c r="A77" s="263">
        <v>10</v>
      </c>
      <c r="B77" s="964"/>
      <c r="C77" s="965"/>
      <c r="D77" s="965"/>
      <c r="E77" s="965"/>
      <c r="F77" s="965"/>
      <c r="G77" s="965"/>
      <c r="H77" s="965"/>
      <c r="I77" s="965"/>
      <c r="J77" s="965"/>
      <c r="K77" s="965"/>
      <c r="L77" s="965"/>
      <c r="M77" s="965"/>
      <c r="N77" s="965"/>
      <c r="O77" s="965"/>
      <c r="P77" s="966"/>
      <c r="Q77" s="970"/>
      <c r="R77" s="971"/>
      <c r="S77" s="971"/>
      <c r="T77" s="971"/>
      <c r="U77" s="925"/>
      <c r="V77" s="972"/>
      <c r="W77" s="971"/>
      <c r="X77" s="971"/>
      <c r="Y77" s="971"/>
      <c r="Z77" s="925"/>
      <c r="AA77" s="972"/>
      <c r="AB77" s="971"/>
      <c r="AC77" s="971"/>
      <c r="AD77" s="971"/>
      <c r="AE77" s="925"/>
      <c r="AF77" s="972"/>
      <c r="AG77" s="971"/>
      <c r="AH77" s="971"/>
      <c r="AI77" s="971"/>
      <c r="AJ77" s="925"/>
      <c r="AK77" s="972"/>
      <c r="AL77" s="971"/>
      <c r="AM77" s="971"/>
      <c r="AN77" s="971"/>
      <c r="AO77" s="925"/>
      <c r="AP77" s="972"/>
      <c r="AQ77" s="971"/>
      <c r="AR77" s="971"/>
      <c r="AS77" s="971"/>
      <c r="AT77" s="925"/>
      <c r="AU77" s="972"/>
      <c r="AV77" s="971"/>
      <c r="AW77" s="971"/>
      <c r="AX77" s="971"/>
      <c r="AY77" s="925"/>
      <c r="AZ77" s="967"/>
      <c r="BA77" s="967"/>
      <c r="BB77" s="967"/>
      <c r="BC77" s="967"/>
      <c r="BD77" s="968"/>
      <c r="BE77" s="267"/>
      <c r="BF77" s="267"/>
      <c r="BG77" s="267"/>
      <c r="BH77" s="267"/>
      <c r="BI77" s="267"/>
      <c r="BJ77" s="267"/>
      <c r="BK77" s="267"/>
      <c r="BL77" s="267"/>
      <c r="BM77" s="267"/>
      <c r="BN77" s="267"/>
      <c r="BO77" s="267"/>
      <c r="BP77" s="267"/>
      <c r="BQ77" s="264">
        <v>71</v>
      </c>
      <c r="BR77" s="269"/>
      <c r="BS77" s="956"/>
      <c r="BT77" s="957"/>
      <c r="BU77" s="957"/>
      <c r="BV77" s="957"/>
      <c r="BW77" s="957"/>
      <c r="BX77" s="957"/>
      <c r="BY77" s="957"/>
      <c r="BZ77" s="957"/>
      <c r="CA77" s="957"/>
      <c r="CB77" s="957"/>
      <c r="CC77" s="957"/>
      <c r="CD77" s="957"/>
      <c r="CE77" s="957"/>
      <c r="CF77" s="957"/>
      <c r="CG77" s="958"/>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50"/>
      <c r="DW77" s="951"/>
      <c r="DX77" s="951"/>
      <c r="DY77" s="951"/>
      <c r="DZ77" s="952"/>
      <c r="EA77" s="248"/>
    </row>
    <row r="78" spans="1:131" s="249" customFormat="1" ht="26.25" customHeight="1" x14ac:dyDescent="0.15">
      <c r="A78" s="263">
        <v>11</v>
      </c>
      <c r="B78" s="964"/>
      <c r="C78" s="965"/>
      <c r="D78" s="965"/>
      <c r="E78" s="965"/>
      <c r="F78" s="965"/>
      <c r="G78" s="965"/>
      <c r="H78" s="965"/>
      <c r="I78" s="965"/>
      <c r="J78" s="965"/>
      <c r="K78" s="965"/>
      <c r="L78" s="965"/>
      <c r="M78" s="965"/>
      <c r="N78" s="965"/>
      <c r="O78" s="965"/>
      <c r="P78" s="966"/>
      <c r="Q78" s="969"/>
      <c r="R78" s="923"/>
      <c r="S78" s="923"/>
      <c r="T78" s="923"/>
      <c r="U78" s="923"/>
      <c r="V78" s="923"/>
      <c r="W78" s="923"/>
      <c r="X78" s="923"/>
      <c r="Y78" s="923"/>
      <c r="Z78" s="923"/>
      <c r="AA78" s="923"/>
      <c r="AB78" s="923"/>
      <c r="AC78" s="923"/>
      <c r="AD78" s="923"/>
      <c r="AE78" s="923"/>
      <c r="AF78" s="923"/>
      <c r="AG78" s="923"/>
      <c r="AH78" s="923"/>
      <c r="AI78" s="923"/>
      <c r="AJ78" s="923"/>
      <c r="AK78" s="923"/>
      <c r="AL78" s="923"/>
      <c r="AM78" s="923"/>
      <c r="AN78" s="923"/>
      <c r="AO78" s="923"/>
      <c r="AP78" s="923"/>
      <c r="AQ78" s="923"/>
      <c r="AR78" s="923"/>
      <c r="AS78" s="923"/>
      <c r="AT78" s="923"/>
      <c r="AU78" s="923"/>
      <c r="AV78" s="923"/>
      <c r="AW78" s="923"/>
      <c r="AX78" s="923"/>
      <c r="AY78" s="923"/>
      <c r="AZ78" s="967"/>
      <c r="BA78" s="967"/>
      <c r="BB78" s="967"/>
      <c r="BC78" s="967"/>
      <c r="BD78" s="968"/>
      <c r="BE78" s="267"/>
      <c r="BF78" s="267"/>
      <c r="BG78" s="267"/>
      <c r="BH78" s="267"/>
      <c r="BI78" s="267"/>
      <c r="BJ78" s="270"/>
      <c r="BK78" s="270"/>
      <c r="BL78" s="270"/>
      <c r="BM78" s="270"/>
      <c r="BN78" s="270"/>
      <c r="BO78" s="267"/>
      <c r="BP78" s="267"/>
      <c r="BQ78" s="264">
        <v>72</v>
      </c>
      <c r="BR78" s="269"/>
      <c r="BS78" s="956"/>
      <c r="BT78" s="957"/>
      <c r="BU78" s="957"/>
      <c r="BV78" s="957"/>
      <c r="BW78" s="957"/>
      <c r="BX78" s="957"/>
      <c r="BY78" s="957"/>
      <c r="BZ78" s="957"/>
      <c r="CA78" s="957"/>
      <c r="CB78" s="957"/>
      <c r="CC78" s="957"/>
      <c r="CD78" s="957"/>
      <c r="CE78" s="957"/>
      <c r="CF78" s="957"/>
      <c r="CG78" s="958"/>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50"/>
      <c r="DW78" s="951"/>
      <c r="DX78" s="951"/>
      <c r="DY78" s="951"/>
      <c r="DZ78" s="952"/>
      <c r="EA78" s="248"/>
    </row>
    <row r="79" spans="1:131" s="249" customFormat="1" ht="26.25" customHeight="1" x14ac:dyDescent="0.15">
      <c r="A79" s="263">
        <v>12</v>
      </c>
      <c r="B79" s="964"/>
      <c r="C79" s="965"/>
      <c r="D79" s="965"/>
      <c r="E79" s="965"/>
      <c r="F79" s="965"/>
      <c r="G79" s="965"/>
      <c r="H79" s="965"/>
      <c r="I79" s="965"/>
      <c r="J79" s="965"/>
      <c r="K79" s="965"/>
      <c r="L79" s="965"/>
      <c r="M79" s="965"/>
      <c r="N79" s="965"/>
      <c r="O79" s="965"/>
      <c r="P79" s="966"/>
      <c r="Q79" s="969"/>
      <c r="R79" s="923"/>
      <c r="S79" s="923"/>
      <c r="T79" s="923"/>
      <c r="U79" s="923"/>
      <c r="V79" s="923"/>
      <c r="W79" s="923"/>
      <c r="X79" s="923"/>
      <c r="Y79" s="923"/>
      <c r="Z79" s="923"/>
      <c r="AA79" s="923"/>
      <c r="AB79" s="923"/>
      <c r="AC79" s="923"/>
      <c r="AD79" s="923"/>
      <c r="AE79" s="923"/>
      <c r="AF79" s="923"/>
      <c r="AG79" s="923"/>
      <c r="AH79" s="923"/>
      <c r="AI79" s="923"/>
      <c r="AJ79" s="923"/>
      <c r="AK79" s="923"/>
      <c r="AL79" s="923"/>
      <c r="AM79" s="923"/>
      <c r="AN79" s="923"/>
      <c r="AO79" s="923"/>
      <c r="AP79" s="923"/>
      <c r="AQ79" s="923"/>
      <c r="AR79" s="923"/>
      <c r="AS79" s="923"/>
      <c r="AT79" s="923"/>
      <c r="AU79" s="923"/>
      <c r="AV79" s="923"/>
      <c r="AW79" s="923"/>
      <c r="AX79" s="923"/>
      <c r="AY79" s="923"/>
      <c r="AZ79" s="967"/>
      <c r="BA79" s="967"/>
      <c r="BB79" s="967"/>
      <c r="BC79" s="967"/>
      <c r="BD79" s="968"/>
      <c r="BE79" s="267"/>
      <c r="BF79" s="267"/>
      <c r="BG79" s="267"/>
      <c r="BH79" s="267"/>
      <c r="BI79" s="267"/>
      <c r="BJ79" s="270"/>
      <c r="BK79" s="270"/>
      <c r="BL79" s="270"/>
      <c r="BM79" s="270"/>
      <c r="BN79" s="270"/>
      <c r="BO79" s="267"/>
      <c r="BP79" s="267"/>
      <c r="BQ79" s="264">
        <v>73</v>
      </c>
      <c r="BR79" s="269"/>
      <c r="BS79" s="956"/>
      <c r="BT79" s="957"/>
      <c r="BU79" s="957"/>
      <c r="BV79" s="957"/>
      <c r="BW79" s="957"/>
      <c r="BX79" s="957"/>
      <c r="BY79" s="957"/>
      <c r="BZ79" s="957"/>
      <c r="CA79" s="957"/>
      <c r="CB79" s="957"/>
      <c r="CC79" s="957"/>
      <c r="CD79" s="957"/>
      <c r="CE79" s="957"/>
      <c r="CF79" s="957"/>
      <c r="CG79" s="958"/>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50"/>
      <c r="DW79" s="951"/>
      <c r="DX79" s="951"/>
      <c r="DY79" s="951"/>
      <c r="DZ79" s="952"/>
      <c r="EA79" s="248"/>
    </row>
    <row r="80" spans="1:131" s="249" customFormat="1" ht="26.25" customHeight="1" x14ac:dyDescent="0.15">
      <c r="A80" s="263">
        <v>13</v>
      </c>
      <c r="B80" s="964"/>
      <c r="C80" s="965"/>
      <c r="D80" s="965"/>
      <c r="E80" s="965"/>
      <c r="F80" s="965"/>
      <c r="G80" s="965"/>
      <c r="H80" s="965"/>
      <c r="I80" s="965"/>
      <c r="J80" s="965"/>
      <c r="K80" s="965"/>
      <c r="L80" s="965"/>
      <c r="M80" s="965"/>
      <c r="N80" s="965"/>
      <c r="O80" s="965"/>
      <c r="P80" s="966"/>
      <c r="Q80" s="969"/>
      <c r="R80" s="923"/>
      <c r="S80" s="923"/>
      <c r="T80" s="923"/>
      <c r="U80" s="923"/>
      <c r="V80" s="923"/>
      <c r="W80" s="923"/>
      <c r="X80" s="923"/>
      <c r="Y80" s="923"/>
      <c r="Z80" s="923"/>
      <c r="AA80" s="923"/>
      <c r="AB80" s="923"/>
      <c r="AC80" s="923"/>
      <c r="AD80" s="923"/>
      <c r="AE80" s="923"/>
      <c r="AF80" s="923"/>
      <c r="AG80" s="923"/>
      <c r="AH80" s="923"/>
      <c r="AI80" s="923"/>
      <c r="AJ80" s="923"/>
      <c r="AK80" s="923"/>
      <c r="AL80" s="923"/>
      <c r="AM80" s="923"/>
      <c r="AN80" s="923"/>
      <c r="AO80" s="923"/>
      <c r="AP80" s="923"/>
      <c r="AQ80" s="923"/>
      <c r="AR80" s="923"/>
      <c r="AS80" s="923"/>
      <c r="AT80" s="923"/>
      <c r="AU80" s="923"/>
      <c r="AV80" s="923"/>
      <c r="AW80" s="923"/>
      <c r="AX80" s="923"/>
      <c r="AY80" s="923"/>
      <c r="AZ80" s="967"/>
      <c r="BA80" s="967"/>
      <c r="BB80" s="967"/>
      <c r="BC80" s="967"/>
      <c r="BD80" s="968"/>
      <c r="BE80" s="267"/>
      <c r="BF80" s="267"/>
      <c r="BG80" s="267"/>
      <c r="BH80" s="267"/>
      <c r="BI80" s="267"/>
      <c r="BJ80" s="267"/>
      <c r="BK80" s="267"/>
      <c r="BL80" s="267"/>
      <c r="BM80" s="267"/>
      <c r="BN80" s="267"/>
      <c r="BO80" s="267"/>
      <c r="BP80" s="267"/>
      <c r="BQ80" s="264">
        <v>74</v>
      </c>
      <c r="BR80" s="269"/>
      <c r="BS80" s="956"/>
      <c r="BT80" s="957"/>
      <c r="BU80" s="957"/>
      <c r="BV80" s="957"/>
      <c r="BW80" s="957"/>
      <c r="BX80" s="957"/>
      <c r="BY80" s="957"/>
      <c r="BZ80" s="957"/>
      <c r="CA80" s="957"/>
      <c r="CB80" s="957"/>
      <c r="CC80" s="957"/>
      <c r="CD80" s="957"/>
      <c r="CE80" s="957"/>
      <c r="CF80" s="957"/>
      <c r="CG80" s="958"/>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50"/>
      <c r="DW80" s="951"/>
      <c r="DX80" s="951"/>
      <c r="DY80" s="951"/>
      <c r="DZ80" s="952"/>
      <c r="EA80" s="248"/>
    </row>
    <row r="81" spans="1:131" s="249" customFormat="1" ht="26.25" customHeight="1" x14ac:dyDescent="0.15">
      <c r="A81" s="263">
        <v>14</v>
      </c>
      <c r="B81" s="964"/>
      <c r="C81" s="965"/>
      <c r="D81" s="965"/>
      <c r="E81" s="965"/>
      <c r="F81" s="965"/>
      <c r="G81" s="965"/>
      <c r="H81" s="965"/>
      <c r="I81" s="965"/>
      <c r="J81" s="965"/>
      <c r="K81" s="965"/>
      <c r="L81" s="965"/>
      <c r="M81" s="965"/>
      <c r="N81" s="965"/>
      <c r="O81" s="965"/>
      <c r="P81" s="966"/>
      <c r="Q81" s="969"/>
      <c r="R81" s="923"/>
      <c r="S81" s="923"/>
      <c r="T81" s="923"/>
      <c r="U81" s="923"/>
      <c r="V81" s="923"/>
      <c r="W81" s="923"/>
      <c r="X81" s="923"/>
      <c r="Y81" s="923"/>
      <c r="Z81" s="923"/>
      <c r="AA81" s="923"/>
      <c r="AB81" s="923"/>
      <c r="AC81" s="923"/>
      <c r="AD81" s="923"/>
      <c r="AE81" s="923"/>
      <c r="AF81" s="923"/>
      <c r="AG81" s="923"/>
      <c r="AH81" s="923"/>
      <c r="AI81" s="923"/>
      <c r="AJ81" s="923"/>
      <c r="AK81" s="923"/>
      <c r="AL81" s="923"/>
      <c r="AM81" s="923"/>
      <c r="AN81" s="923"/>
      <c r="AO81" s="923"/>
      <c r="AP81" s="923"/>
      <c r="AQ81" s="923"/>
      <c r="AR81" s="923"/>
      <c r="AS81" s="923"/>
      <c r="AT81" s="923"/>
      <c r="AU81" s="923"/>
      <c r="AV81" s="923"/>
      <c r="AW81" s="923"/>
      <c r="AX81" s="923"/>
      <c r="AY81" s="923"/>
      <c r="AZ81" s="967"/>
      <c r="BA81" s="967"/>
      <c r="BB81" s="967"/>
      <c r="BC81" s="967"/>
      <c r="BD81" s="968"/>
      <c r="BE81" s="267"/>
      <c r="BF81" s="267"/>
      <c r="BG81" s="267"/>
      <c r="BH81" s="267"/>
      <c r="BI81" s="267"/>
      <c r="BJ81" s="267"/>
      <c r="BK81" s="267"/>
      <c r="BL81" s="267"/>
      <c r="BM81" s="267"/>
      <c r="BN81" s="267"/>
      <c r="BO81" s="267"/>
      <c r="BP81" s="267"/>
      <c r="BQ81" s="264">
        <v>75</v>
      </c>
      <c r="BR81" s="269"/>
      <c r="BS81" s="956"/>
      <c r="BT81" s="957"/>
      <c r="BU81" s="957"/>
      <c r="BV81" s="957"/>
      <c r="BW81" s="957"/>
      <c r="BX81" s="957"/>
      <c r="BY81" s="957"/>
      <c r="BZ81" s="957"/>
      <c r="CA81" s="957"/>
      <c r="CB81" s="957"/>
      <c r="CC81" s="957"/>
      <c r="CD81" s="957"/>
      <c r="CE81" s="957"/>
      <c r="CF81" s="957"/>
      <c r="CG81" s="958"/>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50"/>
      <c r="DW81" s="951"/>
      <c r="DX81" s="951"/>
      <c r="DY81" s="951"/>
      <c r="DZ81" s="952"/>
      <c r="EA81" s="248"/>
    </row>
    <row r="82" spans="1:131" s="249" customFormat="1" ht="26.25" customHeight="1" x14ac:dyDescent="0.15">
      <c r="A82" s="263">
        <v>15</v>
      </c>
      <c r="B82" s="964"/>
      <c r="C82" s="965"/>
      <c r="D82" s="965"/>
      <c r="E82" s="965"/>
      <c r="F82" s="965"/>
      <c r="G82" s="965"/>
      <c r="H82" s="965"/>
      <c r="I82" s="965"/>
      <c r="J82" s="965"/>
      <c r="K82" s="965"/>
      <c r="L82" s="965"/>
      <c r="M82" s="965"/>
      <c r="N82" s="965"/>
      <c r="O82" s="965"/>
      <c r="P82" s="966"/>
      <c r="Q82" s="969"/>
      <c r="R82" s="923"/>
      <c r="S82" s="923"/>
      <c r="T82" s="923"/>
      <c r="U82" s="923"/>
      <c r="V82" s="923"/>
      <c r="W82" s="923"/>
      <c r="X82" s="923"/>
      <c r="Y82" s="923"/>
      <c r="Z82" s="923"/>
      <c r="AA82" s="923"/>
      <c r="AB82" s="923"/>
      <c r="AC82" s="923"/>
      <c r="AD82" s="923"/>
      <c r="AE82" s="923"/>
      <c r="AF82" s="923"/>
      <c r="AG82" s="923"/>
      <c r="AH82" s="923"/>
      <c r="AI82" s="923"/>
      <c r="AJ82" s="923"/>
      <c r="AK82" s="923"/>
      <c r="AL82" s="923"/>
      <c r="AM82" s="923"/>
      <c r="AN82" s="923"/>
      <c r="AO82" s="923"/>
      <c r="AP82" s="923"/>
      <c r="AQ82" s="923"/>
      <c r="AR82" s="923"/>
      <c r="AS82" s="923"/>
      <c r="AT82" s="923"/>
      <c r="AU82" s="923"/>
      <c r="AV82" s="923"/>
      <c r="AW82" s="923"/>
      <c r="AX82" s="923"/>
      <c r="AY82" s="923"/>
      <c r="AZ82" s="967"/>
      <c r="BA82" s="967"/>
      <c r="BB82" s="967"/>
      <c r="BC82" s="967"/>
      <c r="BD82" s="968"/>
      <c r="BE82" s="267"/>
      <c r="BF82" s="267"/>
      <c r="BG82" s="267"/>
      <c r="BH82" s="267"/>
      <c r="BI82" s="267"/>
      <c r="BJ82" s="267"/>
      <c r="BK82" s="267"/>
      <c r="BL82" s="267"/>
      <c r="BM82" s="267"/>
      <c r="BN82" s="267"/>
      <c r="BO82" s="267"/>
      <c r="BP82" s="267"/>
      <c r="BQ82" s="264">
        <v>76</v>
      </c>
      <c r="BR82" s="269"/>
      <c r="BS82" s="956"/>
      <c r="BT82" s="957"/>
      <c r="BU82" s="957"/>
      <c r="BV82" s="957"/>
      <c r="BW82" s="957"/>
      <c r="BX82" s="957"/>
      <c r="BY82" s="957"/>
      <c r="BZ82" s="957"/>
      <c r="CA82" s="957"/>
      <c r="CB82" s="957"/>
      <c r="CC82" s="957"/>
      <c r="CD82" s="957"/>
      <c r="CE82" s="957"/>
      <c r="CF82" s="957"/>
      <c r="CG82" s="958"/>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50"/>
      <c r="DW82" s="951"/>
      <c r="DX82" s="951"/>
      <c r="DY82" s="951"/>
      <c r="DZ82" s="952"/>
      <c r="EA82" s="248"/>
    </row>
    <row r="83" spans="1:131" s="249" customFormat="1" ht="26.25" customHeight="1" x14ac:dyDescent="0.15">
      <c r="A83" s="263">
        <v>16</v>
      </c>
      <c r="B83" s="964"/>
      <c r="C83" s="965"/>
      <c r="D83" s="965"/>
      <c r="E83" s="965"/>
      <c r="F83" s="965"/>
      <c r="G83" s="965"/>
      <c r="H83" s="965"/>
      <c r="I83" s="965"/>
      <c r="J83" s="965"/>
      <c r="K83" s="965"/>
      <c r="L83" s="965"/>
      <c r="M83" s="965"/>
      <c r="N83" s="965"/>
      <c r="O83" s="965"/>
      <c r="P83" s="966"/>
      <c r="Q83" s="969"/>
      <c r="R83" s="923"/>
      <c r="S83" s="923"/>
      <c r="T83" s="923"/>
      <c r="U83" s="923"/>
      <c r="V83" s="923"/>
      <c r="W83" s="923"/>
      <c r="X83" s="923"/>
      <c r="Y83" s="923"/>
      <c r="Z83" s="923"/>
      <c r="AA83" s="923"/>
      <c r="AB83" s="923"/>
      <c r="AC83" s="923"/>
      <c r="AD83" s="923"/>
      <c r="AE83" s="923"/>
      <c r="AF83" s="923"/>
      <c r="AG83" s="923"/>
      <c r="AH83" s="923"/>
      <c r="AI83" s="923"/>
      <c r="AJ83" s="923"/>
      <c r="AK83" s="923"/>
      <c r="AL83" s="923"/>
      <c r="AM83" s="923"/>
      <c r="AN83" s="923"/>
      <c r="AO83" s="923"/>
      <c r="AP83" s="923"/>
      <c r="AQ83" s="923"/>
      <c r="AR83" s="923"/>
      <c r="AS83" s="923"/>
      <c r="AT83" s="923"/>
      <c r="AU83" s="923"/>
      <c r="AV83" s="923"/>
      <c r="AW83" s="923"/>
      <c r="AX83" s="923"/>
      <c r="AY83" s="923"/>
      <c r="AZ83" s="967"/>
      <c r="BA83" s="967"/>
      <c r="BB83" s="967"/>
      <c r="BC83" s="967"/>
      <c r="BD83" s="968"/>
      <c r="BE83" s="267"/>
      <c r="BF83" s="267"/>
      <c r="BG83" s="267"/>
      <c r="BH83" s="267"/>
      <c r="BI83" s="267"/>
      <c r="BJ83" s="267"/>
      <c r="BK83" s="267"/>
      <c r="BL83" s="267"/>
      <c r="BM83" s="267"/>
      <c r="BN83" s="267"/>
      <c r="BO83" s="267"/>
      <c r="BP83" s="267"/>
      <c r="BQ83" s="264">
        <v>77</v>
      </c>
      <c r="BR83" s="269"/>
      <c r="BS83" s="956"/>
      <c r="BT83" s="957"/>
      <c r="BU83" s="957"/>
      <c r="BV83" s="957"/>
      <c r="BW83" s="957"/>
      <c r="BX83" s="957"/>
      <c r="BY83" s="957"/>
      <c r="BZ83" s="957"/>
      <c r="CA83" s="957"/>
      <c r="CB83" s="957"/>
      <c r="CC83" s="957"/>
      <c r="CD83" s="957"/>
      <c r="CE83" s="957"/>
      <c r="CF83" s="957"/>
      <c r="CG83" s="958"/>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50"/>
      <c r="DW83" s="951"/>
      <c r="DX83" s="951"/>
      <c r="DY83" s="951"/>
      <c r="DZ83" s="952"/>
      <c r="EA83" s="248"/>
    </row>
    <row r="84" spans="1:131" s="249" customFormat="1" ht="26.25" customHeight="1" x14ac:dyDescent="0.15">
      <c r="A84" s="263">
        <v>17</v>
      </c>
      <c r="B84" s="964"/>
      <c r="C84" s="965"/>
      <c r="D84" s="965"/>
      <c r="E84" s="965"/>
      <c r="F84" s="965"/>
      <c r="G84" s="965"/>
      <c r="H84" s="965"/>
      <c r="I84" s="965"/>
      <c r="J84" s="965"/>
      <c r="K84" s="965"/>
      <c r="L84" s="965"/>
      <c r="M84" s="965"/>
      <c r="N84" s="965"/>
      <c r="O84" s="965"/>
      <c r="P84" s="966"/>
      <c r="Q84" s="969"/>
      <c r="R84" s="923"/>
      <c r="S84" s="923"/>
      <c r="T84" s="923"/>
      <c r="U84" s="923"/>
      <c r="V84" s="923"/>
      <c r="W84" s="923"/>
      <c r="X84" s="923"/>
      <c r="Y84" s="923"/>
      <c r="Z84" s="923"/>
      <c r="AA84" s="923"/>
      <c r="AB84" s="923"/>
      <c r="AC84" s="923"/>
      <c r="AD84" s="923"/>
      <c r="AE84" s="923"/>
      <c r="AF84" s="923"/>
      <c r="AG84" s="923"/>
      <c r="AH84" s="923"/>
      <c r="AI84" s="923"/>
      <c r="AJ84" s="923"/>
      <c r="AK84" s="923"/>
      <c r="AL84" s="923"/>
      <c r="AM84" s="923"/>
      <c r="AN84" s="923"/>
      <c r="AO84" s="923"/>
      <c r="AP84" s="923"/>
      <c r="AQ84" s="923"/>
      <c r="AR84" s="923"/>
      <c r="AS84" s="923"/>
      <c r="AT84" s="923"/>
      <c r="AU84" s="923"/>
      <c r="AV84" s="923"/>
      <c r="AW84" s="923"/>
      <c r="AX84" s="923"/>
      <c r="AY84" s="923"/>
      <c r="AZ84" s="967"/>
      <c r="BA84" s="967"/>
      <c r="BB84" s="967"/>
      <c r="BC84" s="967"/>
      <c r="BD84" s="968"/>
      <c r="BE84" s="267"/>
      <c r="BF84" s="267"/>
      <c r="BG84" s="267"/>
      <c r="BH84" s="267"/>
      <c r="BI84" s="267"/>
      <c r="BJ84" s="267"/>
      <c r="BK84" s="267"/>
      <c r="BL84" s="267"/>
      <c r="BM84" s="267"/>
      <c r="BN84" s="267"/>
      <c r="BO84" s="267"/>
      <c r="BP84" s="267"/>
      <c r="BQ84" s="264">
        <v>78</v>
      </c>
      <c r="BR84" s="269"/>
      <c r="BS84" s="956"/>
      <c r="BT84" s="957"/>
      <c r="BU84" s="957"/>
      <c r="BV84" s="957"/>
      <c r="BW84" s="957"/>
      <c r="BX84" s="957"/>
      <c r="BY84" s="957"/>
      <c r="BZ84" s="957"/>
      <c r="CA84" s="957"/>
      <c r="CB84" s="957"/>
      <c r="CC84" s="957"/>
      <c r="CD84" s="957"/>
      <c r="CE84" s="957"/>
      <c r="CF84" s="957"/>
      <c r="CG84" s="958"/>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50"/>
      <c r="DW84" s="951"/>
      <c r="DX84" s="951"/>
      <c r="DY84" s="951"/>
      <c r="DZ84" s="952"/>
      <c r="EA84" s="248"/>
    </row>
    <row r="85" spans="1:131" s="249" customFormat="1" ht="26.25" customHeight="1" x14ac:dyDescent="0.15">
      <c r="A85" s="263">
        <v>18</v>
      </c>
      <c r="B85" s="964"/>
      <c r="C85" s="965"/>
      <c r="D85" s="965"/>
      <c r="E85" s="965"/>
      <c r="F85" s="965"/>
      <c r="G85" s="965"/>
      <c r="H85" s="965"/>
      <c r="I85" s="965"/>
      <c r="J85" s="965"/>
      <c r="K85" s="965"/>
      <c r="L85" s="965"/>
      <c r="M85" s="965"/>
      <c r="N85" s="965"/>
      <c r="O85" s="965"/>
      <c r="P85" s="966"/>
      <c r="Q85" s="969"/>
      <c r="R85" s="923"/>
      <c r="S85" s="923"/>
      <c r="T85" s="923"/>
      <c r="U85" s="923"/>
      <c r="V85" s="923"/>
      <c r="W85" s="923"/>
      <c r="X85" s="923"/>
      <c r="Y85" s="923"/>
      <c r="Z85" s="923"/>
      <c r="AA85" s="923"/>
      <c r="AB85" s="923"/>
      <c r="AC85" s="923"/>
      <c r="AD85" s="923"/>
      <c r="AE85" s="923"/>
      <c r="AF85" s="923"/>
      <c r="AG85" s="923"/>
      <c r="AH85" s="923"/>
      <c r="AI85" s="923"/>
      <c r="AJ85" s="923"/>
      <c r="AK85" s="923"/>
      <c r="AL85" s="923"/>
      <c r="AM85" s="923"/>
      <c r="AN85" s="923"/>
      <c r="AO85" s="923"/>
      <c r="AP85" s="923"/>
      <c r="AQ85" s="923"/>
      <c r="AR85" s="923"/>
      <c r="AS85" s="923"/>
      <c r="AT85" s="923"/>
      <c r="AU85" s="923"/>
      <c r="AV85" s="923"/>
      <c r="AW85" s="923"/>
      <c r="AX85" s="923"/>
      <c r="AY85" s="923"/>
      <c r="AZ85" s="967"/>
      <c r="BA85" s="967"/>
      <c r="BB85" s="967"/>
      <c r="BC85" s="967"/>
      <c r="BD85" s="968"/>
      <c r="BE85" s="267"/>
      <c r="BF85" s="267"/>
      <c r="BG85" s="267"/>
      <c r="BH85" s="267"/>
      <c r="BI85" s="267"/>
      <c r="BJ85" s="267"/>
      <c r="BK85" s="267"/>
      <c r="BL85" s="267"/>
      <c r="BM85" s="267"/>
      <c r="BN85" s="267"/>
      <c r="BO85" s="267"/>
      <c r="BP85" s="267"/>
      <c r="BQ85" s="264">
        <v>79</v>
      </c>
      <c r="BR85" s="269"/>
      <c r="BS85" s="956"/>
      <c r="BT85" s="957"/>
      <c r="BU85" s="957"/>
      <c r="BV85" s="957"/>
      <c r="BW85" s="957"/>
      <c r="BX85" s="957"/>
      <c r="BY85" s="957"/>
      <c r="BZ85" s="957"/>
      <c r="CA85" s="957"/>
      <c r="CB85" s="957"/>
      <c r="CC85" s="957"/>
      <c r="CD85" s="957"/>
      <c r="CE85" s="957"/>
      <c r="CF85" s="957"/>
      <c r="CG85" s="958"/>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50"/>
      <c r="DW85" s="951"/>
      <c r="DX85" s="951"/>
      <c r="DY85" s="951"/>
      <c r="DZ85" s="952"/>
      <c r="EA85" s="248"/>
    </row>
    <row r="86" spans="1:131" s="249" customFormat="1" ht="26.25" customHeight="1" x14ac:dyDescent="0.15">
      <c r="A86" s="263">
        <v>19</v>
      </c>
      <c r="B86" s="964"/>
      <c r="C86" s="965"/>
      <c r="D86" s="965"/>
      <c r="E86" s="965"/>
      <c r="F86" s="965"/>
      <c r="G86" s="965"/>
      <c r="H86" s="965"/>
      <c r="I86" s="965"/>
      <c r="J86" s="965"/>
      <c r="K86" s="965"/>
      <c r="L86" s="965"/>
      <c r="M86" s="965"/>
      <c r="N86" s="965"/>
      <c r="O86" s="965"/>
      <c r="P86" s="966"/>
      <c r="Q86" s="969"/>
      <c r="R86" s="923"/>
      <c r="S86" s="923"/>
      <c r="T86" s="923"/>
      <c r="U86" s="923"/>
      <c r="V86" s="923"/>
      <c r="W86" s="923"/>
      <c r="X86" s="923"/>
      <c r="Y86" s="923"/>
      <c r="Z86" s="923"/>
      <c r="AA86" s="923"/>
      <c r="AB86" s="923"/>
      <c r="AC86" s="923"/>
      <c r="AD86" s="923"/>
      <c r="AE86" s="923"/>
      <c r="AF86" s="923"/>
      <c r="AG86" s="923"/>
      <c r="AH86" s="923"/>
      <c r="AI86" s="923"/>
      <c r="AJ86" s="923"/>
      <c r="AK86" s="923"/>
      <c r="AL86" s="923"/>
      <c r="AM86" s="923"/>
      <c r="AN86" s="923"/>
      <c r="AO86" s="923"/>
      <c r="AP86" s="923"/>
      <c r="AQ86" s="923"/>
      <c r="AR86" s="923"/>
      <c r="AS86" s="923"/>
      <c r="AT86" s="923"/>
      <c r="AU86" s="923"/>
      <c r="AV86" s="923"/>
      <c r="AW86" s="923"/>
      <c r="AX86" s="923"/>
      <c r="AY86" s="923"/>
      <c r="AZ86" s="967"/>
      <c r="BA86" s="967"/>
      <c r="BB86" s="967"/>
      <c r="BC86" s="967"/>
      <c r="BD86" s="968"/>
      <c r="BE86" s="267"/>
      <c r="BF86" s="267"/>
      <c r="BG86" s="267"/>
      <c r="BH86" s="267"/>
      <c r="BI86" s="267"/>
      <c r="BJ86" s="267"/>
      <c r="BK86" s="267"/>
      <c r="BL86" s="267"/>
      <c r="BM86" s="267"/>
      <c r="BN86" s="267"/>
      <c r="BO86" s="267"/>
      <c r="BP86" s="267"/>
      <c r="BQ86" s="264">
        <v>80</v>
      </c>
      <c r="BR86" s="269"/>
      <c r="BS86" s="956"/>
      <c r="BT86" s="957"/>
      <c r="BU86" s="957"/>
      <c r="BV86" s="957"/>
      <c r="BW86" s="957"/>
      <c r="BX86" s="957"/>
      <c r="BY86" s="957"/>
      <c r="BZ86" s="957"/>
      <c r="CA86" s="957"/>
      <c r="CB86" s="957"/>
      <c r="CC86" s="957"/>
      <c r="CD86" s="957"/>
      <c r="CE86" s="957"/>
      <c r="CF86" s="957"/>
      <c r="CG86" s="958"/>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50"/>
      <c r="DW86" s="951"/>
      <c r="DX86" s="951"/>
      <c r="DY86" s="951"/>
      <c r="DZ86" s="952"/>
      <c r="EA86" s="248"/>
    </row>
    <row r="87" spans="1:131" s="249" customFormat="1" ht="26.25" customHeight="1" x14ac:dyDescent="0.15">
      <c r="A87" s="271">
        <v>20</v>
      </c>
      <c r="B87" s="973"/>
      <c r="C87" s="974"/>
      <c r="D87" s="974"/>
      <c r="E87" s="974"/>
      <c r="F87" s="974"/>
      <c r="G87" s="974"/>
      <c r="H87" s="974"/>
      <c r="I87" s="974"/>
      <c r="J87" s="974"/>
      <c r="K87" s="974"/>
      <c r="L87" s="974"/>
      <c r="M87" s="974"/>
      <c r="N87" s="974"/>
      <c r="O87" s="974"/>
      <c r="P87" s="975"/>
      <c r="Q87" s="976"/>
      <c r="R87" s="977"/>
      <c r="S87" s="977"/>
      <c r="T87" s="977"/>
      <c r="U87" s="977"/>
      <c r="V87" s="977"/>
      <c r="W87" s="977"/>
      <c r="X87" s="977"/>
      <c r="Y87" s="977"/>
      <c r="Z87" s="977"/>
      <c r="AA87" s="977"/>
      <c r="AB87" s="977"/>
      <c r="AC87" s="977"/>
      <c r="AD87" s="977"/>
      <c r="AE87" s="977"/>
      <c r="AF87" s="977"/>
      <c r="AG87" s="977"/>
      <c r="AH87" s="977"/>
      <c r="AI87" s="977"/>
      <c r="AJ87" s="977"/>
      <c r="AK87" s="977"/>
      <c r="AL87" s="977"/>
      <c r="AM87" s="977"/>
      <c r="AN87" s="977"/>
      <c r="AO87" s="977"/>
      <c r="AP87" s="977"/>
      <c r="AQ87" s="977"/>
      <c r="AR87" s="977"/>
      <c r="AS87" s="977"/>
      <c r="AT87" s="977"/>
      <c r="AU87" s="977"/>
      <c r="AV87" s="977"/>
      <c r="AW87" s="977"/>
      <c r="AX87" s="977"/>
      <c r="AY87" s="977"/>
      <c r="AZ87" s="978"/>
      <c r="BA87" s="978"/>
      <c r="BB87" s="978"/>
      <c r="BC87" s="978"/>
      <c r="BD87" s="979"/>
      <c r="BE87" s="267"/>
      <c r="BF87" s="267"/>
      <c r="BG87" s="267"/>
      <c r="BH87" s="267"/>
      <c r="BI87" s="267"/>
      <c r="BJ87" s="267"/>
      <c r="BK87" s="267"/>
      <c r="BL87" s="267"/>
      <c r="BM87" s="267"/>
      <c r="BN87" s="267"/>
      <c r="BO87" s="267"/>
      <c r="BP87" s="267"/>
      <c r="BQ87" s="264">
        <v>81</v>
      </c>
      <c r="BR87" s="269"/>
      <c r="BS87" s="956"/>
      <c r="BT87" s="957"/>
      <c r="BU87" s="957"/>
      <c r="BV87" s="957"/>
      <c r="BW87" s="957"/>
      <c r="BX87" s="957"/>
      <c r="BY87" s="957"/>
      <c r="BZ87" s="957"/>
      <c r="CA87" s="957"/>
      <c r="CB87" s="957"/>
      <c r="CC87" s="957"/>
      <c r="CD87" s="957"/>
      <c r="CE87" s="957"/>
      <c r="CF87" s="957"/>
      <c r="CG87" s="958"/>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50"/>
      <c r="DW87" s="951"/>
      <c r="DX87" s="951"/>
      <c r="DY87" s="951"/>
      <c r="DZ87" s="952"/>
      <c r="EA87" s="248"/>
    </row>
    <row r="88" spans="1:131" s="249" customFormat="1" ht="26.25" customHeight="1" thickBot="1" x14ac:dyDescent="0.2">
      <c r="A88" s="266" t="s">
        <v>393</v>
      </c>
      <c r="B88" s="882" t="s">
        <v>431</v>
      </c>
      <c r="C88" s="883"/>
      <c r="D88" s="883"/>
      <c r="E88" s="883"/>
      <c r="F88" s="883"/>
      <c r="G88" s="883"/>
      <c r="H88" s="883"/>
      <c r="I88" s="883"/>
      <c r="J88" s="883"/>
      <c r="K88" s="883"/>
      <c r="L88" s="883"/>
      <c r="M88" s="883"/>
      <c r="N88" s="883"/>
      <c r="O88" s="883"/>
      <c r="P88" s="884"/>
      <c r="Q88" s="931"/>
      <c r="R88" s="932"/>
      <c r="S88" s="932"/>
      <c r="T88" s="932"/>
      <c r="U88" s="932"/>
      <c r="V88" s="932"/>
      <c r="W88" s="932"/>
      <c r="X88" s="932"/>
      <c r="Y88" s="932"/>
      <c r="Z88" s="932"/>
      <c r="AA88" s="932"/>
      <c r="AB88" s="932"/>
      <c r="AC88" s="932"/>
      <c r="AD88" s="932"/>
      <c r="AE88" s="932"/>
      <c r="AF88" s="935"/>
      <c r="AG88" s="935"/>
      <c r="AH88" s="935"/>
      <c r="AI88" s="935"/>
      <c r="AJ88" s="935"/>
      <c r="AK88" s="932"/>
      <c r="AL88" s="932"/>
      <c r="AM88" s="932"/>
      <c r="AN88" s="932"/>
      <c r="AO88" s="932"/>
      <c r="AP88" s="935"/>
      <c r="AQ88" s="935"/>
      <c r="AR88" s="935"/>
      <c r="AS88" s="935"/>
      <c r="AT88" s="935"/>
      <c r="AU88" s="935"/>
      <c r="AV88" s="935"/>
      <c r="AW88" s="935"/>
      <c r="AX88" s="935"/>
      <c r="AY88" s="935"/>
      <c r="AZ88" s="940"/>
      <c r="BA88" s="940"/>
      <c r="BB88" s="940"/>
      <c r="BC88" s="940"/>
      <c r="BD88" s="941"/>
      <c r="BE88" s="267"/>
      <c r="BF88" s="267"/>
      <c r="BG88" s="267"/>
      <c r="BH88" s="267"/>
      <c r="BI88" s="267"/>
      <c r="BJ88" s="267"/>
      <c r="BK88" s="267"/>
      <c r="BL88" s="267"/>
      <c r="BM88" s="267"/>
      <c r="BN88" s="267"/>
      <c r="BO88" s="267"/>
      <c r="BP88" s="267"/>
      <c r="BQ88" s="264">
        <v>82</v>
      </c>
      <c r="BR88" s="269"/>
      <c r="BS88" s="956"/>
      <c r="BT88" s="957"/>
      <c r="BU88" s="957"/>
      <c r="BV88" s="957"/>
      <c r="BW88" s="957"/>
      <c r="BX88" s="957"/>
      <c r="BY88" s="957"/>
      <c r="BZ88" s="957"/>
      <c r="CA88" s="957"/>
      <c r="CB88" s="957"/>
      <c r="CC88" s="957"/>
      <c r="CD88" s="957"/>
      <c r="CE88" s="957"/>
      <c r="CF88" s="957"/>
      <c r="CG88" s="958"/>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50"/>
      <c r="DW88" s="951"/>
      <c r="DX88" s="951"/>
      <c r="DY88" s="951"/>
      <c r="DZ88" s="952"/>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6"/>
      <c r="BT89" s="957"/>
      <c r="BU89" s="957"/>
      <c r="BV89" s="957"/>
      <c r="BW89" s="957"/>
      <c r="BX89" s="957"/>
      <c r="BY89" s="957"/>
      <c r="BZ89" s="957"/>
      <c r="CA89" s="957"/>
      <c r="CB89" s="957"/>
      <c r="CC89" s="957"/>
      <c r="CD89" s="957"/>
      <c r="CE89" s="957"/>
      <c r="CF89" s="957"/>
      <c r="CG89" s="958"/>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50"/>
      <c r="DW89" s="951"/>
      <c r="DX89" s="951"/>
      <c r="DY89" s="951"/>
      <c r="DZ89" s="952"/>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6"/>
      <c r="BT90" s="957"/>
      <c r="BU90" s="957"/>
      <c r="BV90" s="957"/>
      <c r="BW90" s="957"/>
      <c r="BX90" s="957"/>
      <c r="BY90" s="957"/>
      <c r="BZ90" s="957"/>
      <c r="CA90" s="957"/>
      <c r="CB90" s="957"/>
      <c r="CC90" s="957"/>
      <c r="CD90" s="957"/>
      <c r="CE90" s="957"/>
      <c r="CF90" s="957"/>
      <c r="CG90" s="958"/>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50"/>
      <c r="DW90" s="951"/>
      <c r="DX90" s="951"/>
      <c r="DY90" s="951"/>
      <c r="DZ90" s="952"/>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6"/>
      <c r="BT91" s="957"/>
      <c r="BU91" s="957"/>
      <c r="BV91" s="957"/>
      <c r="BW91" s="957"/>
      <c r="BX91" s="957"/>
      <c r="BY91" s="957"/>
      <c r="BZ91" s="957"/>
      <c r="CA91" s="957"/>
      <c r="CB91" s="957"/>
      <c r="CC91" s="957"/>
      <c r="CD91" s="957"/>
      <c r="CE91" s="957"/>
      <c r="CF91" s="957"/>
      <c r="CG91" s="958"/>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50"/>
      <c r="DW91" s="951"/>
      <c r="DX91" s="951"/>
      <c r="DY91" s="951"/>
      <c r="DZ91" s="952"/>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6"/>
      <c r="BT92" s="957"/>
      <c r="BU92" s="957"/>
      <c r="BV92" s="957"/>
      <c r="BW92" s="957"/>
      <c r="BX92" s="957"/>
      <c r="BY92" s="957"/>
      <c r="BZ92" s="957"/>
      <c r="CA92" s="957"/>
      <c r="CB92" s="957"/>
      <c r="CC92" s="957"/>
      <c r="CD92" s="957"/>
      <c r="CE92" s="957"/>
      <c r="CF92" s="957"/>
      <c r="CG92" s="958"/>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50"/>
      <c r="DW92" s="951"/>
      <c r="DX92" s="951"/>
      <c r="DY92" s="951"/>
      <c r="DZ92" s="952"/>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6"/>
      <c r="BT93" s="957"/>
      <c r="BU93" s="957"/>
      <c r="BV93" s="957"/>
      <c r="BW93" s="957"/>
      <c r="BX93" s="957"/>
      <c r="BY93" s="957"/>
      <c r="BZ93" s="957"/>
      <c r="CA93" s="957"/>
      <c r="CB93" s="957"/>
      <c r="CC93" s="957"/>
      <c r="CD93" s="957"/>
      <c r="CE93" s="957"/>
      <c r="CF93" s="957"/>
      <c r="CG93" s="958"/>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50"/>
      <c r="DW93" s="951"/>
      <c r="DX93" s="951"/>
      <c r="DY93" s="951"/>
      <c r="DZ93" s="952"/>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6"/>
      <c r="BT94" s="957"/>
      <c r="BU94" s="957"/>
      <c r="BV94" s="957"/>
      <c r="BW94" s="957"/>
      <c r="BX94" s="957"/>
      <c r="BY94" s="957"/>
      <c r="BZ94" s="957"/>
      <c r="CA94" s="957"/>
      <c r="CB94" s="957"/>
      <c r="CC94" s="957"/>
      <c r="CD94" s="957"/>
      <c r="CE94" s="957"/>
      <c r="CF94" s="957"/>
      <c r="CG94" s="958"/>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50"/>
      <c r="DW94" s="951"/>
      <c r="DX94" s="951"/>
      <c r="DY94" s="951"/>
      <c r="DZ94" s="952"/>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6"/>
      <c r="BT95" s="957"/>
      <c r="BU95" s="957"/>
      <c r="BV95" s="957"/>
      <c r="BW95" s="957"/>
      <c r="BX95" s="957"/>
      <c r="BY95" s="957"/>
      <c r="BZ95" s="957"/>
      <c r="CA95" s="957"/>
      <c r="CB95" s="957"/>
      <c r="CC95" s="957"/>
      <c r="CD95" s="957"/>
      <c r="CE95" s="957"/>
      <c r="CF95" s="957"/>
      <c r="CG95" s="958"/>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50"/>
      <c r="DW95" s="951"/>
      <c r="DX95" s="951"/>
      <c r="DY95" s="951"/>
      <c r="DZ95" s="952"/>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6"/>
      <c r="BT96" s="957"/>
      <c r="BU96" s="957"/>
      <c r="BV96" s="957"/>
      <c r="BW96" s="957"/>
      <c r="BX96" s="957"/>
      <c r="BY96" s="957"/>
      <c r="BZ96" s="957"/>
      <c r="CA96" s="957"/>
      <c r="CB96" s="957"/>
      <c r="CC96" s="957"/>
      <c r="CD96" s="957"/>
      <c r="CE96" s="957"/>
      <c r="CF96" s="957"/>
      <c r="CG96" s="958"/>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50"/>
      <c r="DW96" s="951"/>
      <c r="DX96" s="951"/>
      <c r="DY96" s="951"/>
      <c r="DZ96" s="952"/>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6"/>
      <c r="BT97" s="957"/>
      <c r="BU97" s="957"/>
      <c r="BV97" s="957"/>
      <c r="BW97" s="957"/>
      <c r="BX97" s="957"/>
      <c r="BY97" s="957"/>
      <c r="BZ97" s="957"/>
      <c r="CA97" s="957"/>
      <c r="CB97" s="957"/>
      <c r="CC97" s="957"/>
      <c r="CD97" s="957"/>
      <c r="CE97" s="957"/>
      <c r="CF97" s="957"/>
      <c r="CG97" s="958"/>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50"/>
      <c r="DW97" s="951"/>
      <c r="DX97" s="951"/>
      <c r="DY97" s="951"/>
      <c r="DZ97" s="952"/>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6"/>
      <c r="BT98" s="957"/>
      <c r="BU98" s="957"/>
      <c r="BV98" s="957"/>
      <c r="BW98" s="957"/>
      <c r="BX98" s="957"/>
      <c r="BY98" s="957"/>
      <c r="BZ98" s="957"/>
      <c r="CA98" s="957"/>
      <c r="CB98" s="957"/>
      <c r="CC98" s="957"/>
      <c r="CD98" s="957"/>
      <c r="CE98" s="957"/>
      <c r="CF98" s="957"/>
      <c r="CG98" s="958"/>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50"/>
      <c r="DW98" s="951"/>
      <c r="DX98" s="951"/>
      <c r="DY98" s="951"/>
      <c r="DZ98" s="952"/>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6"/>
      <c r="BT99" s="957"/>
      <c r="BU99" s="957"/>
      <c r="BV99" s="957"/>
      <c r="BW99" s="957"/>
      <c r="BX99" s="957"/>
      <c r="BY99" s="957"/>
      <c r="BZ99" s="957"/>
      <c r="CA99" s="957"/>
      <c r="CB99" s="957"/>
      <c r="CC99" s="957"/>
      <c r="CD99" s="957"/>
      <c r="CE99" s="957"/>
      <c r="CF99" s="957"/>
      <c r="CG99" s="958"/>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50"/>
      <c r="DW99" s="951"/>
      <c r="DX99" s="951"/>
      <c r="DY99" s="951"/>
      <c r="DZ99" s="952"/>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6"/>
      <c r="BT100" s="957"/>
      <c r="BU100" s="957"/>
      <c r="BV100" s="957"/>
      <c r="BW100" s="957"/>
      <c r="BX100" s="957"/>
      <c r="BY100" s="957"/>
      <c r="BZ100" s="957"/>
      <c r="CA100" s="957"/>
      <c r="CB100" s="957"/>
      <c r="CC100" s="957"/>
      <c r="CD100" s="957"/>
      <c r="CE100" s="957"/>
      <c r="CF100" s="957"/>
      <c r="CG100" s="958"/>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50"/>
      <c r="DW100" s="951"/>
      <c r="DX100" s="951"/>
      <c r="DY100" s="951"/>
      <c r="DZ100" s="952"/>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6"/>
      <c r="BT101" s="957"/>
      <c r="BU101" s="957"/>
      <c r="BV101" s="957"/>
      <c r="BW101" s="957"/>
      <c r="BX101" s="957"/>
      <c r="BY101" s="957"/>
      <c r="BZ101" s="957"/>
      <c r="CA101" s="957"/>
      <c r="CB101" s="957"/>
      <c r="CC101" s="957"/>
      <c r="CD101" s="957"/>
      <c r="CE101" s="957"/>
      <c r="CF101" s="957"/>
      <c r="CG101" s="958"/>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50"/>
      <c r="DW101" s="951"/>
      <c r="DX101" s="951"/>
      <c r="DY101" s="951"/>
      <c r="DZ101" s="952"/>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82" t="s">
        <v>432</v>
      </c>
      <c r="BS102" s="883"/>
      <c r="BT102" s="883"/>
      <c r="BU102" s="883"/>
      <c r="BV102" s="883"/>
      <c r="BW102" s="883"/>
      <c r="BX102" s="883"/>
      <c r="BY102" s="883"/>
      <c r="BZ102" s="883"/>
      <c r="CA102" s="883"/>
      <c r="CB102" s="883"/>
      <c r="CC102" s="883"/>
      <c r="CD102" s="883"/>
      <c r="CE102" s="883"/>
      <c r="CF102" s="883"/>
      <c r="CG102" s="884"/>
      <c r="CH102" s="980"/>
      <c r="CI102" s="981"/>
      <c r="CJ102" s="981"/>
      <c r="CK102" s="981"/>
      <c r="CL102" s="982"/>
      <c r="CM102" s="980"/>
      <c r="CN102" s="981"/>
      <c r="CO102" s="981"/>
      <c r="CP102" s="981"/>
      <c r="CQ102" s="982"/>
      <c r="CR102" s="983"/>
      <c r="CS102" s="943"/>
      <c r="CT102" s="943"/>
      <c r="CU102" s="943"/>
      <c r="CV102" s="984"/>
      <c r="CW102" s="983"/>
      <c r="CX102" s="943"/>
      <c r="CY102" s="943"/>
      <c r="CZ102" s="943"/>
      <c r="DA102" s="984"/>
      <c r="DB102" s="983"/>
      <c r="DC102" s="943"/>
      <c r="DD102" s="943"/>
      <c r="DE102" s="943"/>
      <c r="DF102" s="984"/>
      <c r="DG102" s="983"/>
      <c r="DH102" s="943"/>
      <c r="DI102" s="943"/>
      <c r="DJ102" s="943"/>
      <c r="DK102" s="984"/>
      <c r="DL102" s="983"/>
      <c r="DM102" s="943"/>
      <c r="DN102" s="943"/>
      <c r="DO102" s="943"/>
      <c r="DP102" s="984"/>
      <c r="DQ102" s="983"/>
      <c r="DR102" s="943"/>
      <c r="DS102" s="943"/>
      <c r="DT102" s="943"/>
      <c r="DU102" s="984"/>
      <c r="DV102" s="1007"/>
      <c r="DW102" s="1008"/>
      <c r="DX102" s="1008"/>
      <c r="DY102" s="1008"/>
      <c r="DZ102" s="1009"/>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10" t="s">
        <v>433</v>
      </c>
      <c r="BR103" s="1010"/>
      <c r="BS103" s="1010"/>
      <c r="BT103" s="1010"/>
      <c r="BU103" s="1010"/>
      <c r="BV103" s="1010"/>
      <c r="BW103" s="1010"/>
      <c r="BX103" s="1010"/>
      <c r="BY103" s="1010"/>
      <c r="BZ103" s="1010"/>
      <c r="CA103" s="1010"/>
      <c r="CB103" s="1010"/>
      <c r="CC103" s="1010"/>
      <c r="CD103" s="1010"/>
      <c r="CE103" s="1010"/>
      <c r="CF103" s="1010"/>
      <c r="CG103" s="1010"/>
      <c r="CH103" s="1010"/>
      <c r="CI103" s="1010"/>
      <c r="CJ103" s="1010"/>
      <c r="CK103" s="1010"/>
      <c r="CL103" s="1010"/>
      <c r="CM103" s="1010"/>
      <c r="CN103" s="1010"/>
      <c r="CO103" s="1010"/>
      <c r="CP103" s="1010"/>
      <c r="CQ103" s="1010"/>
      <c r="CR103" s="1010"/>
      <c r="CS103" s="1010"/>
      <c r="CT103" s="1010"/>
      <c r="CU103" s="1010"/>
      <c r="CV103" s="1010"/>
      <c r="CW103" s="1010"/>
      <c r="CX103" s="1010"/>
      <c r="CY103" s="1010"/>
      <c r="CZ103" s="1010"/>
      <c r="DA103" s="1010"/>
      <c r="DB103" s="1010"/>
      <c r="DC103" s="1010"/>
      <c r="DD103" s="1010"/>
      <c r="DE103" s="1010"/>
      <c r="DF103" s="1010"/>
      <c r="DG103" s="1010"/>
      <c r="DH103" s="1010"/>
      <c r="DI103" s="1010"/>
      <c r="DJ103" s="1010"/>
      <c r="DK103" s="1010"/>
      <c r="DL103" s="1010"/>
      <c r="DM103" s="1010"/>
      <c r="DN103" s="1010"/>
      <c r="DO103" s="1010"/>
      <c r="DP103" s="1010"/>
      <c r="DQ103" s="1010"/>
      <c r="DR103" s="1010"/>
      <c r="DS103" s="1010"/>
      <c r="DT103" s="1010"/>
      <c r="DU103" s="1010"/>
      <c r="DV103" s="1010"/>
      <c r="DW103" s="1010"/>
      <c r="DX103" s="1010"/>
      <c r="DY103" s="1010"/>
      <c r="DZ103" s="1010"/>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11" t="s">
        <v>434</v>
      </c>
      <c r="BR104" s="1011"/>
      <c r="BS104" s="1011"/>
      <c r="BT104" s="1011"/>
      <c r="BU104" s="1011"/>
      <c r="BV104" s="1011"/>
      <c r="BW104" s="1011"/>
      <c r="BX104" s="1011"/>
      <c r="BY104" s="1011"/>
      <c r="BZ104" s="1011"/>
      <c r="CA104" s="1011"/>
      <c r="CB104" s="1011"/>
      <c r="CC104" s="1011"/>
      <c r="CD104" s="1011"/>
      <c r="CE104" s="1011"/>
      <c r="CF104" s="1011"/>
      <c r="CG104" s="1011"/>
      <c r="CH104" s="1011"/>
      <c r="CI104" s="1011"/>
      <c r="CJ104" s="1011"/>
      <c r="CK104" s="1011"/>
      <c r="CL104" s="1011"/>
      <c r="CM104" s="1011"/>
      <c r="CN104" s="1011"/>
      <c r="CO104" s="1011"/>
      <c r="CP104" s="1011"/>
      <c r="CQ104" s="1011"/>
      <c r="CR104" s="1011"/>
      <c r="CS104" s="1011"/>
      <c r="CT104" s="1011"/>
      <c r="CU104" s="1011"/>
      <c r="CV104" s="1011"/>
      <c r="CW104" s="1011"/>
      <c r="CX104" s="1011"/>
      <c r="CY104" s="1011"/>
      <c r="CZ104" s="1011"/>
      <c r="DA104" s="1011"/>
      <c r="DB104" s="1011"/>
      <c r="DC104" s="1011"/>
      <c r="DD104" s="1011"/>
      <c r="DE104" s="1011"/>
      <c r="DF104" s="1011"/>
      <c r="DG104" s="1011"/>
      <c r="DH104" s="1011"/>
      <c r="DI104" s="1011"/>
      <c r="DJ104" s="1011"/>
      <c r="DK104" s="1011"/>
      <c r="DL104" s="1011"/>
      <c r="DM104" s="1011"/>
      <c r="DN104" s="1011"/>
      <c r="DO104" s="1011"/>
      <c r="DP104" s="1011"/>
      <c r="DQ104" s="1011"/>
      <c r="DR104" s="1011"/>
      <c r="DS104" s="1011"/>
      <c r="DT104" s="1011"/>
      <c r="DU104" s="1011"/>
      <c r="DV104" s="1011"/>
      <c r="DW104" s="1011"/>
      <c r="DX104" s="1011"/>
      <c r="DY104" s="1011"/>
      <c r="DZ104" s="1011"/>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2" t="s">
        <v>437</v>
      </c>
      <c r="B108" s="1013"/>
      <c r="C108" s="1013"/>
      <c r="D108" s="1013"/>
      <c r="E108" s="1013"/>
      <c r="F108" s="1013"/>
      <c r="G108" s="1013"/>
      <c r="H108" s="1013"/>
      <c r="I108" s="1013"/>
      <c r="J108" s="1013"/>
      <c r="K108" s="1013"/>
      <c r="L108" s="1013"/>
      <c r="M108" s="1013"/>
      <c r="N108" s="1013"/>
      <c r="O108" s="1013"/>
      <c r="P108" s="1013"/>
      <c r="Q108" s="1013"/>
      <c r="R108" s="1013"/>
      <c r="S108" s="1013"/>
      <c r="T108" s="1013"/>
      <c r="U108" s="1013"/>
      <c r="V108" s="1013"/>
      <c r="W108" s="1013"/>
      <c r="X108" s="1013"/>
      <c r="Y108" s="1013"/>
      <c r="Z108" s="1013"/>
      <c r="AA108" s="1013"/>
      <c r="AB108" s="1013"/>
      <c r="AC108" s="1013"/>
      <c r="AD108" s="1013"/>
      <c r="AE108" s="1013"/>
      <c r="AF108" s="1013"/>
      <c r="AG108" s="1013"/>
      <c r="AH108" s="1013"/>
      <c r="AI108" s="1013"/>
      <c r="AJ108" s="1013"/>
      <c r="AK108" s="1013"/>
      <c r="AL108" s="1013"/>
      <c r="AM108" s="1013"/>
      <c r="AN108" s="1013"/>
      <c r="AO108" s="1013"/>
      <c r="AP108" s="1013"/>
      <c r="AQ108" s="1013"/>
      <c r="AR108" s="1013"/>
      <c r="AS108" s="1013"/>
      <c r="AT108" s="1014"/>
      <c r="AU108" s="1012" t="s">
        <v>438</v>
      </c>
      <c r="AV108" s="1013"/>
      <c r="AW108" s="1013"/>
      <c r="AX108" s="1013"/>
      <c r="AY108" s="1013"/>
      <c r="AZ108" s="1013"/>
      <c r="BA108" s="1013"/>
      <c r="BB108" s="1013"/>
      <c r="BC108" s="1013"/>
      <c r="BD108" s="1013"/>
      <c r="BE108" s="1013"/>
      <c r="BF108" s="1013"/>
      <c r="BG108" s="1013"/>
      <c r="BH108" s="1013"/>
      <c r="BI108" s="1013"/>
      <c r="BJ108" s="1013"/>
      <c r="BK108" s="1013"/>
      <c r="BL108" s="1013"/>
      <c r="BM108" s="1013"/>
      <c r="BN108" s="1013"/>
      <c r="BO108" s="1013"/>
      <c r="BP108" s="1013"/>
      <c r="BQ108" s="1013"/>
      <c r="BR108" s="1013"/>
      <c r="BS108" s="1013"/>
      <c r="BT108" s="1013"/>
      <c r="BU108" s="1013"/>
      <c r="BV108" s="1013"/>
      <c r="BW108" s="1013"/>
      <c r="BX108" s="1013"/>
      <c r="BY108" s="1013"/>
      <c r="BZ108" s="1013"/>
      <c r="CA108" s="1013"/>
      <c r="CB108" s="1013"/>
      <c r="CC108" s="1013"/>
      <c r="CD108" s="1013"/>
      <c r="CE108" s="1013"/>
      <c r="CF108" s="1013"/>
      <c r="CG108" s="1013"/>
      <c r="CH108" s="1013"/>
      <c r="CI108" s="1013"/>
      <c r="CJ108" s="1013"/>
      <c r="CK108" s="1013"/>
      <c r="CL108" s="1013"/>
      <c r="CM108" s="1013"/>
      <c r="CN108" s="1013"/>
      <c r="CO108" s="1013"/>
      <c r="CP108" s="1013"/>
      <c r="CQ108" s="1013"/>
      <c r="CR108" s="1013"/>
      <c r="CS108" s="1013"/>
      <c r="CT108" s="1013"/>
      <c r="CU108" s="1013"/>
      <c r="CV108" s="1013"/>
      <c r="CW108" s="1013"/>
      <c r="CX108" s="1013"/>
      <c r="CY108" s="1013"/>
      <c r="CZ108" s="1013"/>
      <c r="DA108" s="1013"/>
      <c r="DB108" s="1013"/>
      <c r="DC108" s="1013"/>
      <c r="DD108" s="1013"/>
      <c r="DE108" s="1013"/>
      <c r="DF108" s="1013"/>
      <c r="DG108" s="1013"/>
      <c r="DH108" s="1013"/>
      <c r="DI108" s="1013"/>
      <c r="DJ108" s="1013"/>
      <c r="DK108" s="1013"/>
      <c r="DL108" s="1013"/>
      <c r="DM108" s="1013"/>
      <c r="DN108" s="1013"/>
      <c r="DO108" s="1013"/>
      <c r="DP108" s="1013"/>
      <c r="DQ108" s="1013"/>
      <c r="DR108" s="1013"/>
      <c r="DS108" s="1013"/>
      <c r="DT108" s="1013"/>
      <c r="DU108" s="1013"/>
      <c r="DV108" s="1013"/>
      <c r="DW108" s="1013"/>
      <c r="DX108" s="1013"/>
      <c r="DY108" s="1013"/>
      <c r="DZ108" s="1014"/>
    </row>
    <row r="109" spans="1:131" s="248" customFormat="1" ht="26.25" customHeight="1" x14ac:dyDescent="0.15">
      <c r="A109" s="1005" t="s">
        <v>439</v>
      </c>
      <c r="B109" s="986"/>
      <c r="C109" s="986"/>
      <c r="D109" s="986"/>
      <c r="E109" s="986"/>
      <c r="F109" s="986"/>
      <c r="G109" s="986"/>
      <c r="H109" s="986"/>
      <c r="I109" s="986"/>
      <c r="J109" s="986"/>
      <c r="K109" s="986"/>
      <c r="L109" s="986"/>
      <c r="M109" s="986"/>
      <c r="N109" s="986"/>
      <c r="O109" s="986"/>
      <c r="P109" s="986"/>
      <c r="Q109" s="986"/>
      <c r="R109" s="986"/>
      <c r="S109" s="986"/>
      <c r="T109" s="986"/>
      <c r="U109" s="986"/>
      <c r="V109" s="986"/>
      <c r="W109" s="986"/>
      <c r="X109" s="986"/>
      <c r="Y109" s="986"/>
      <c r="Z109" s="987"/>
      <c r="AA109" s="985" t="s">
        <v>440</v>
      </c>
      <c r="AB109" s="986"/>
      <c r="AC109" s="986"/>
      <c r="AD109" s="986"/>
      <c r="AE109" s="987"/>
      <c r="AF109" s="985" t="s">
        <v>441</v>
      </c>
      <c r="AG109" s="986"/>
      <c r="AH109" s="986"/>
      <c r="AI109" s="986"/>
      <c r="AJ109" s="987"/>
      <c r="AK109" s="985" t="s">
        <v>301</v>
      </c>
      <c r="AL109" s="986"/>
      <c r="AM109" s="986"/>
      <c r="AN109" s="986"/>
      <c r="AO109" s="987"/>
      <c r="AP109" s="985" t="s">
        <v>442</v>
      </c>
      <c r="AQ109" s="986"/>
      <c r="AR109" s="986"/>
      <c r="AS109" s="986"/>
      <c r="AT109" s="988"/>
      <c r="AU109" s="1005" t="s">
        <v>439</v>
      </c>
      <c r="AV109" s="986"/>
      <c r="AW109" s="986"/>
      <c r="AX109" s="986"/>
      <c r="AY109" s="986"/>
      <c r="AZ109" s="986"/>
      <c r="BA109" s="986"/>
      <c r="BB109" s="986"/>
      <c r="BC109" s="986"/>
      <c r="BD109" s="986"/>
      <c r="BE109" s="986"/>
      <c r="BF109" s="986"/>
      <c r="BG109" s="986"/>
      <c r="BH109" s="986"/>
      <c r="BI109" s="986"/>
      <c r="BJ109" s="986"/>
      <c r="BK109" s="986"/>
      <c r="BL109" s="986"/>
      <c r="BM109" s="986"/>
      <c r="BN109" s="986"/>
      <c r="BO109" s="986"/>
      <c r="BP109" s="987"/>
      <c r="BQ109" s="985" t="s">
        <v>440</v>
      </c>
      <c r="BR109" s="986"/>
      <c r="BS109" s="986"/>
      <c r="BT109" s="986"/>
      <c r="BU109" s="987"/>
      <c r="BV109" s="985" t="s">
        <v>441</v>
      </c>
      <c r="BW109" s="986"/>
      <c r="BX109" s="986"/>
      <c r="BY109" s="986"/>
      <c r="BZ109" s="987"/>
      <c r="CA109" s="985" t="s">
        <v>301</v>
      </c>
      <c r="CB109" s="986"/>
      <c r="CC109" s="986"/>
      <c r="CD109" s="986"/>
      <c r="CE109" s="987"/>
      <c r="CF109" s="1006" t="s">
        <v>442</v>
      </c>
      <c r="CG109" s="1006"/>
      <c r="CH109" s="1006"/>
      <c r="CI109" s="1006"/>
      <c r="CJ109" s="1006"/>
      <c r="CK109" s="985" t="s">
        <v>443</v>
      </c>
      <c r="CL109" s="986"/>
      <c r="CM109" s="986"/>
      <c r="CN109" s="986"/>
      <c r="CO109" s="986"/>
      <c r="CP109" s="986"/>
      <c r="CQ109" s="986"/>
      <c r="CR109" s="986"/>
      <c r="CS109" s="986"/>
      <c r="CT109" s="986"/>
      <c r="CU109" s="986"/>
      <c r="CV109" s="986"/>
      <c r="CW109" s="986"/>
      <c r="CX109" s="986"/>
      <c r="CY109" s="986"/>
      <c r="CZ109" s="986"/>
      <c r="DA109" s="986"/>
      <c r="DB109" s="986"/>
      <c r="DC109" s="986"/>
      <c r="DD109" s="986"/>
      <c r="DE109" s="986"/>
      <c r="DF109" s="987"/>
      <c r="DG109" s="985" t="s">
        <v>440</v>
      </c>
      <c r="DH109" s="986"/>
      <c r="DI109" s="986"/>
      <c r="DJ109" s="986"/>
      <c r="DK109" s="987"/>
      <c r="DL109" s="985" t="s">
        <v>441</v>
      </c>
      <c r="DM109" s="986"/>
      <c r="DN109" s="986"/>
      <c r="DO109" s="986"/>
      <c r="DP109" s="987"/>
      <c r="DQ109" s="985" t="s">
        <v>301</v>
      </c>
      <c r="DR109" s="986"/>
      <c r="DS109" s="986"/>
      <c r="DT109" s="986"/>
      <c r="DU109" s="987"/>
      <c r="DV109" s="985" t="s">
        <v>442</v>
      </c>
      <c r="DW109" s="986"/>
      <c r="DX109" s="986"/>
      <c r="DY109" s="986"/>
      <c r="DZ109" s="988"/>
    </row>
    <row r="110" spans="1:131" s="248" customFormat="1" ht="26.25" customHeight="1" x14ac:dyDescent="0.15">
      <c r="A110" s="989" t="s">
        <v>444</v>
      </c>
      <c r="B110" s="990"/>
      <c r="C110" s="990"/>
      <c r="D110" s="990"/>
      <c r="E110" s="990"/>
      <c r="F110" s="990"/>
      <c r="G110" s="990"/>
      <c r="H110" s="990"/>
      <c r="I110" s="990"/>
      <c r="J110" s="990"/>
      <c r="K110" s="990"/>
      <c r="L110" s="990"/>
      <c r="M110" s="990"/>
      <c r="N110" s="990"/>
      <c r="O110" s="990"/>
      <c r="P110" s="990"/>
      <c r="Q110" s="990"/>
      <c r="R110" s="990"/>
      <c r="S110" s="990"/>
      <c r="T110" s="990"/>
      <c r="U110" s="990"/>
      <c r="V110" s="990"/>
      <c r="W110" s="990"/>
      <c r="X110" s="990"/>
      <c r="Y110" s="990"/>
      <c r="Z110" s="991"/>
      <c r="AA110" s="992">
        <v>105495020</v>
      </c>
      <c r="AB110" s="993"/>
      <c r="AC110" s="993"/>
      <c r="AD110" s="993"/>
      <c r="AE110" s="994"/>
      <c r="AF110" s="995">
        <v>119475076</v>
      </c>
      <c r="AG110" s="993"/>
      <c r="AH110" s="993"/>
      <c r="AI110" s="993"/>
      <c r="AJ110" s="994"/>
      <c r="AK110" s="995">
        <v>122220491</v>
      </c>
      <c r="AL110" s="993"/>
      <c r="AM110" s="993"/>
      <c r="AN110" s="993"/>
      <c r="AO110" s="994"/>
      <c r="AP110" s="996">
        <v>14.3</v>
      </c>
      <c r="AQ110" s="997"/>
      <c r="AR110" s="997"/>
      <c r="AS110" s="997"/>
      <c r="AT110" s="998"/>
      <c r="AU110" s="999" t="s">
        <v>73</v>
      </c>
      <c r="AV110" s="1000"/>
      <c r="AW110" s="1000"/>
      <c r="AX110" s="1000"/>
      <c r="AY110" s="1000"/>
      <c r="AZ110" s="1041" t="s">
        <v>445</v>
      </c>
      <c r="BA110" s="990"/>
      <c r="BB110" s="990"/>
      <c r="BC110" s="990"/>
      <c r="BD110" s="990"/>
      <c r="BE110" s="990"/>
      <c r="BF110" s="990"/>
      <c r="BG110" s="990"/>
      <c r="BH110" s="990"/>
      <c r="BI110" s="990"/>
      <c r="BJ110" s="990"/>
      <c r="BK110" s="990"/>
      <c r="BL110" s="990"/>
      <c r="BM110" s="990"/>
      <c r="BN110" s="990"/>
      <c r="BO110" s="990"/>
      <c r="BP110" s="991"/>
      <c r="BQ110" s="1027">
        <v>2639495333</v>
      </c>
      <c r="BR110" s="1028"/>
      <c r="BS110" s="1028"/>
      <c r="BT110" s="1028"/>
      <c r="BU110" s="1028"/>
      <c r="BV110" s="1028">
        <v>2671094512</v>
      </c>
      <c r="BW110" s="1028"/>
      <c r="BX110" s="1028"/>
      <c r="BY110" s="1028"/>
      <c r="BZ110" s="1028"/>
      <c r="CA110" s="1028">
        <v>2678080134</v>
      </c>
      <c r="CB110" s="1028"/>
      <c r="CC110" s="1028"/>
      <c r="CD110" s="1028"/>
      <c r="CE110" s="1028"/>
      <c r="CF110" s="1042">
        <v>314</v>
      </c>
      <c r="CG110" s="1043"/>
      <c r="CH110" s="1043"/>
      <c r="CI110" s="1043"/>
      <c r="CJ110" s="1043"/>
      <c r="CK110" s="1044" t="s">
        <v>446</v>
      </c>
      <c r="CL110" s="1045"/>
      <c r="CM110" s="1024" t="s">
        <v>447</v>
      </c>
      <c r="CN110" s="1025"/>
      <c r="CO110" s="1025"/>
      <c r="CP110" s="1025"/>
      <c r="CQ110" s="1025"/>
      <c r="CR110" s="1025"/>
      <c r="CS110" s="1025"/>
      <c r="CT110" s="1025"/>
      <c r="CU110" s="1025"/>
      <c r="CV110" s="1025"/>
      <c r="CW110" s="1025"/>
      <c r="CX110" s="1025"/>
      <c r="CY110" s="1025"/>
      <c r="CZ110" s="1025"/>
      <c r="DA110" s="1025"/>
      <c r="DB110" s="1025"/>
      <c r="DC110" s="1025"/>
      <c r="DD110" s="1025"/>
      <c r="DE110" s="1025"/>
      <c r="DF110" s="1026"/>
      <c r="DG110" s="1027">
        <v>7911191</v>
      </c>
      <c r="DH110" s="1028"/>
      <c r="DI110" s="1028"/>
      <c r="DJ110" s="1028"/>
      <c r="DK110" s="1028"/>
      <c r="DL110" s="1028">
        <v>37893946</v>
      </c>
      <c r="DM110" s="1028"/>
      <c r="DN110" s="1028"/>
      <c r="DO110" s="1028"/>
      <c r="DP110" s="1028"/>
      <c r="DQ110" s="1028">
        <v>44813951</v>
      </c>
      <c r="DR110" s="1028"/>
      <c r="DS110" s="1028"/>
      <c r="DT110" s="1028"/>
      <c r="DU110" s="1028"/>
      <c r="DV110" s="1029">
        <v>5.3</v>
      </c>
      <c r="DW110" s="1029"/>
      <c r="DX110" s="1029"/>
      <c r="DY110" s="1029"/>
      <c r="DZ110" s="1030"/>
    </row>
    <row r="111" spans="1:131" s="248" customFormat="1" ht="26.25" customHeight="1" x14ac:dyDescent="0.15">
      <c r="A111" s="1031" t="s">
        <v>448</v>
      </c>
      <c r="B111" s="1032"/>
      <c r="C111" s="1032"/>
      <c r="D111" s="1032"/>
      <c r="E111" s="1032"/>
      <c r="F111" s="1032"/>
      <c r="G111" s="1032"/>
      <c r="H111" s="1032"/>
      <c r="I111" s="1032"/>
      <c r="J111" s="1032"/>
      <c r="K111" s="1032"/>
      <c r="L111" s="1032"/>
      <c r="M111" s="1032"/>
      <c r="N111" s="1032"/>
      <c r="O111" s="1032"/>
      <c r="P111" s="1032"/>
      <c r="Q111" s="1032"/>
      <c r="R111" s="1032"/>
      <c r="S111" s="1032"/>
      <c r="T111" s="1032"/>
      <c r="U111" s="1032"/>
      <c r="V111" s="1032"/>
      <c r="W111" s="1032"/>
      <c r="X111" s="1032"/>
      <c r="Y111" s="1032"/>
      <c r="Z111" s="1033"/>
      <c r="AA111" s="1034">
        <v>38038634</v>
      </c>
      <c r="AB111" s="1035"/>
      <c r="AC111" s="1035"/>
      <c r="AD111" s="1035"/>
      <c r="AE111" s="1036"/>
      <c r="AF111" s="1037">
        <v>37685657</v>
      </c>
      <c r="AG111" s="1035"/>
      <c r="AH111" s="1035"/>
      <c r="AI111" s="1035"/>
      <c r="AJ111" s="1036"/>
      <c r="AK111" s="1037">
        <v>29477850</v>
      </c>
      <c r="AL111" s="1035"/>
      <c r="AM111" s="1035"/>
      <c r="AN111" s="1035"/>
      <c r="AO111" s="1036"/>
      <c r="AP111" s="1038">
        <v>3.5</v>
      </c>
      <c r="AQ111" s="1039"/>
      <c r="AR111" s="1039"/>
      <c r="AS111" s="1039"/>
      <c r="AT111" s="1040"/>
      <c r="AU111" s="1001"/>
      <c r="AV111" s="1002"/>
      <c r="AW111" s="1002"/>
      <c r="AX111" s="1002"/>
      <c r="AY111" s="1002"/>
      <c r="AZ111" s="1050" t="s">
        <v>449</v>
      </c>
      <c r="BA111" s="1051"/>
      <c r="BB111" s="1051"/>
      <c r="BC111" s="1051"/>
      <c r="BD111" s="1051"/>
      <c r="BE111" s="1051"/>
      <c r="BF111" s="1051"/>
      <c r="BG111" s="1051"/>
      <c r="BH111" s="1051"/>
      <c r="BI111" s="1051"/>
      <c r="BJ111" s="1051"/>
      <c r="BK111" s="1051"/>
      <c r="BL111" s="1051"/>
      <c r="BM111" s="1051"/>
      <c r="BN111" s="1051"/>
      <c r="BO111" s="1051"/>
      <c r="BP111" s="1052"/>
      <c r="BQ111" s="1020">
        <v>41830559</v>
      </c>
      <c r="BR111" s="1021"/>
      <c r="BS111" s="1021"/>
      <c r="BT111" s="1021"/>
      <c r="BU111" s="1021"/>
      <c r="BV111" s="1021">
        <v>95987730</v>
      </c>
      <c r="BW111" s="1021"/>
      <c r="BX111" s="1021"/>
      <c r="BY111" s="1021"/>
      <c r="BZ111" s="1021"/>
      <c r="CA111" s="1021">
        <v>91229923</v>
      </c>
      <c r="CB111" s="1021"/>
      <c r="CC111" s="1021"/>
      <c r="CD111" s="1021"/>
      <c r="CE111" s="1021"/>
      <c r="CF111" s="1015">
        <v>10.7</v>
      </c>
      <c r="CG111" s="1016"/>
      <c r="CH111" s="1016"/>
      <c r="CI111" s="1016"/>
      <c r="CJ111" s="1016"/>
      <c r="CK111" s="1046"/>
      <c r="CL111" s="1047"/>
      <c r="CM111" s="1017" t="s">
        <v>450</v>
      </c>
      <c r="CN111" s="1018"/>
      <c r="CO111" s="1018"/>
      <c r="CP111" s="1018"/>
      <c r="CQ111" s="1018"/>
      <c r="CR111" s="1018"/>
      <c r="CS111" s="1018"/>
      <c r="CT111" s="1018"/>
      <c r="CU111" s="1018"/>
      <c r="CV111" s="1018"/>
      <c r="CW111" s="1018"/>
      <c r="CX111" s="1018"/>
      <c r="CY111" s="1018"/>
      <c r="CZ111" s="1018"/>
      <c r="DA111" s="1018"/>
      <c r="DB111" s="1018"/>
      <c r="DC111" s="1018"/>
      <c r="DD111" s="1018"/>
      <c r="DE111" s="1018"/>
      <c r="DF111" s="1019"/>
      <c r="DG111" s="1020" t="s">
        <v>451</v>
      </c>
      <c r="DH111" s="1021"/>
      <c r="DI111" s="1021"/>
      <c r="DJ111" s="1021"/>
      <c r="DK111" s="1021"/>
      <c r="DL111" s="1021" t="s">
        <v>395</v>
      </c>
      <c r="DM111" s="1021"/>
      <c r="DN111" s="1021"/>
      <c r="DO111" s="1021"/>
      <c r="DP111" s="1021"/>
      <c r="DQ111" s="1021" t="s">
        <v>395</v>
      </c>
      <c r="DR111" s="1021"/>
      <c r="DS111" s="1021"/>
      <c r="DT111" s="1021"/>
      <c r="DU111" s="1021"/>
      <c r="DV111" s="1022" t="s">
        <v>452</v>
      </c>
      <c r="DW111" s="1022"/>
      <c r="DX111" s="1022"/>
      <c r="DY111" s="1022"/>
      <c r="DZ111" s="1023"/>
    </row>
    <row r="112" spans="1:131" s="248" customFormat="1" ht="26.25" customHeight="1" x14ac:dyDescent="0.15">
      <c r="A112" s="1053" t="s">
        <v>453</v>
      </c>
      <c r="B112" s="1054"/>
      <c r="C112" s="1051" t="s">
        <v>454</v>
      </c>
      <c r="D112" s="1051"/>
      <c r="E112" s="1051"/>
      <c r="F112" s="1051"/>
      <c r="G112" s="1051"/>
      <c r="H112" s="1051"/>
      <c r="I112" s="1051"/>
      <c r="J112" s="1051"/>
      <c r="K112" s="1051"/>
      <c r="L112" s="1051"/>
      <c r="M112" s="1051"/>
      <c r="N112" s="1051"/>
      <c r="O112" s="1051"/>
      <c r="P112" s="1051"/>
      <c r="Q112" s="1051"/>
      <c r="R112" s="1051"/>
      <c r="S112" s="1051"/>
      <c r="T112" s="1051"/>
      <c r="U112" s="1051"/>
      <c r="V112" s="1051"/>
      <c r="W112" s="1051"/>
      <c r="X112" s="1051"/>
      <c r="Y112" s="1051"/>
      <c r="Z112" s="1052"/>
      <c r="AA112" s="1059">
        <v>66506657</v>
      </c>
      <c r="AB112" s="1060"/>
      <c r="AC112" s="1060"/>
      <c r="AD112" s="1060"/>
      <c r="AE112" s="1061"/>
      <c r="AF112" s="1062">
        <v>61378123</v>
      </c>
      <c r="AG112" s="1060"/>
      <c r="AH112" s="1060"/>
      <c r="AI112" s="1060"/>
      <c r="AJ112" s="1061"/>
      <c r="AK112" s="1062">
        <v>60202558</v>
      </c>
      <c r="AL112" s="1060"/>
      <c r="AM112" s="1060"/>
      <c r="AN112" s="1060"/>
      <c r="AO112" s="1061"/>
      <c r="AP112" s="1063">
        <v>7.1</v>
      </c>
      <c r="AQ112" s="1064"/>
      <c r="AR112" s="1064"/>
      <c r="AS112" s="1064"/>
      <c r="AT112" s="1065"/>
      <c r="AU112" s="1001"/>
      <c r="AV112" s="1002"/>
      <c r="AW112" s="1002"/>
      <c r="AX112" s="1002"/>
      <c r="AY112" s="1002"/>
      <c r="AZ112" s="1050" t="s">
        <v>455</v>
      </c>
      <c r="BA112" s="1051"/>
      <c r="BB112" s="1051"/>
      <c r="BC112" s="1051"/>
      <c r="BD112" s="1051"/>
      <c r="BE112" s="1051"/>
      <c r="BF112" s="1051"/>
      <c r="BG112" s="1051"/>
      <c r="BH112" s="1051"/>
      <c r="BI112" s="1051"/>
      <c r="BJ112" s="1051"/>
      <c r="BK112" s="1051"/>
      <c r="BL112" s="1051"/>
      <c r="BM112" s="1051"/>
      <c r="BN112" s="1051"/>
      <c r="BO112" s="1051"/>
      <c r="BP112" s="1052"/>
      <c r="BQ112" s="1020">
        <v>520360618</v>
      </c>
      <c r="BR112" s="1021"/>
      <c r="BS112" s="1021"/>
      <c r="BT112" s="1021"/>
      <c r="BU112" s="1021"/>
      <c r="BV112" s="1021">
        <v>493201907</v>
      </c>
      <c r="BW112" s="1021"/>
      <c r="BX112" s="1021"/>
      <c r="BY112" s="1021"/>
      <c r="BZ112" s="1021"/>
      <c r="CA112" s="1021">
        <v>467957550</v>
      </c>
      <c r="CB112" s="1021"/>
      <c r="CC112" s="1021"/>
      <c r="CD112" s="1021"/>
      <c r="CE112" s="1021"/>
      <c r="CF112" s="1015">
        <v>54.9</v>
      </c>
      <c r="CG112" s="1016"/>
      <c r="CH112" s="1016"/>
      <c r="CI112" s="1016"/>
      <c r="CJ112" s="1016"/>
      <c r="CK112" s="1046"/>
      <c r="CL112" s="1047"/>
      <c r="CM112" s="1017" t="s">
        <v>456</v>
      </c>
      <c r="CN112" s="1018"/>
      <c r="CO112" s="1018"/>
      <c r="CP112" s="1018"/>
      <c r="CQ112" s="1018"/>
      <c r="CR112" s="1018"/>
      <c r="CS112" s="1018"/>
      <c r="CT112" s="1018"/>
      <c r="CU112" s="1018"/>
      <c r="CV112" s="1018"/>
      <c r="CW112" s="1018"/>
      <c r="CX112" s="1018"/>
      <c r="CY112" s="1018"/>
      <c r="CZ112" s="1018"/>
      <c r="DA112" s="1018"/>
      <c r="DB112" s="1018"/>
      <c r="DC112" s="1018"/>
      <c r="DD112" s="1018"/>
      <c r="DE112" s="1018"/>
      <c r="DF112" s="1019"/>
      <c r="DG112" s="1020" t="s">
        <v>395</v>
      </c>
      <c r="DH112" s="1021"/>
      <c r="DI112" s="1021"/>
      <c r="DJ112" s="1021"/>
      <c r="DK112" s="1021"/>
      <c r="DL112" s="1021" t="s">
        <v>452</v>
      </c>
      <c r="DM112" s="1021"/>
      <c r="DN112" s="1021"/>
      <c r="DO112" s="1021"/>
      <c r="DP112" s="1021"/>
      <c r="DQ112" s="1021" t="s">
        <v>452</v>
      </c>
      <c r="DR112" s="1021"/>
      <c r="DS112" s="1021"/>
      <c r="DT112" s="1021"/>
      <c r="DU112" s="1021"/>
      <c r="DV112" s="1022" t="s">
        <v>452</v>
      </c>
      <c r="DW112" s="1022"/>
      <c r="DX112" s="1022"/>
      <c r="DY112" s="1022"/>
      <c r="DZ112" s="1023"/>
    </row>
    <row r="113" spans="1:130" s="248" customFormat="1" ht="26.25" customHeight="1" x14ac:dyDescent="0.15">
      <c r="A113" s="1055"/>
      <c r="B113" s="1056"/>
      <c r="C113" s="1051" t="s">
        <v>457</v>
      </c>
      <c r="D113" s="1051"/>
      <c r="E113" s="1051"/>
      <c r="F113" s="1051"/>
      <c r="G113" s="1051"/>
      <c r="H113" s="1051"/>
      <c r="I113" s="1051"/>
      <c r="J113" s="1051"/>
      <c r="K113" s="1051"/>
      <c r="L113" s="1051"/>
      <c r="M113" s="1051"/>
      <c r="N113" s="1051"/>
      <c r="O113" s="1051"/>
      <c r="P113" s="1051"/>
      <c r="Q113" s="1051"/>
      <c r="R113" s="1051"/>
      <c r="S113" s="1051"/>
      <c r="T113" s="1051"/>
      <c r="U113" s="1051"/>
      <c r="V113" s="1051"/>
      <c r="W113" s="1051"/>
      <c r="X113" s="1051"/>
      <c r="Y113" s="1051"/>
      <c r="Z113" s="1052"/>
      <c r="AA113" s="1034">
        <v>53307656</v>
      </c>
      <c r="AB113" s="1035"/>
      <c r="AC113" s="1035"/>
      <c r="AD113" s="1035"/>
      <c r="AE113" s="1036"/>
      <c r="AF113" s="1037">
        <v>48635599</v>
      </c>
      <c r="AG113" s="1035"/>
      <c r="AH113" s="1035"/>
      <c r="AI113" s="1035"/>
      <c r="AJ113" s="1036"/>
      <c r="AK113" s="1037">
        <v>43151165</v>
      </c>
      <c r="AL113" s="1035"/>
      <c r="AM113" s="1035"/>
      <c r="AN113" s="1035"/>
      <c r="AO113" s="1036"/>
      <c r="AP113" s="1038">
        <v>5.0999999999999996</v>
      </c>
      <c r="AQ113" s="1039"/>
      <c r="AR113" s="1039"/>
      <c r="AS113" s="1039"/>
      <c r="AT113" s="1040"/>
      <c r="AU113" s="1001"/>
      <c r="AV113" s="1002"/>
      <c r="AW113" s="1002"/>
      <c r="AX113" s="1002"/>
      <c r="AY113" s="1002"/>
      <c r="AZ113" s="1050" t="s">
        <v>458</v>
      </c>
      <c r="BA113" s="1051"/>
      <c r="BB113" s="1051"/>
      <c r="BC113" s="1051"/>
      <c r="BD113" s="1051"/>
      <c r="BE113" s="1051"/>
      <c r="BF113" s="1051"/>
      <c r="BG113" s="1051"/>
      <c r="BH113" s="1051"/>
      <c r="BI113" s="1051"/>
      <c r="BJ113" s="1051"/>
      <c r="BK113" s="1051"/>
      <c r="BL113" s="1051"/>
      <c r="BM113" s="1051"/>
      <c r="BN113" s="1051"/>
      <c r="BO113" s="1051"/>
      <c r="BP113" s="1052"/>
      <c r="BQ113" s="1020">
        <v>105000</v>
      </c>
      <c r="BR113" s="1021"/>
      <c r="BS113" s="1021"/>
      <c r="BT113" s="1021"/>
      <c r="BU113" s="1021"/>
      <c r="BV113" s="1021" t="s">
        <v>452</v>
      </c>
      <c r="BW113" s="1021"/>
      <c r="BX113" s="1021"/>
      <c r="BY113" s="1021"/>
      <c r="BZ113" s="1021"/>
      <c r="CA113" s="1021" t="s">
        <v>452</v>
      </c>
      <c r="CB113" s="1021"/>
      <c r="CC113" s="1021"/>
      <c r="CD113" s="1021"/>
      <c r="CE113" s="1021"/>
      <c r="CF113" s="1015" t="s">
        <v>452</v>
      </c>
      <c r="CG113" s="1016"/>
      <c r="CH113" s="1016"/>
      <c r="CI113" s="1016"/>
      <c r="CJ113" s="1016"/>
      <c r="CK113" s="1046"/>
      <c r="CL113" s="1047"/>
      <c r="CM113" s="1017" t="s">
        <v>459</v>
      </c>
      <c r="CN113" s="1018"/>
      <c r="CO113" s="1018"/>
      <c r="CP113" s="1018"/>
      <c r="CQ113" s="1018"/>
      <c r="CR113" s="1018"/>
      <c r="CS113" s="1018"/>
      <c r="CT113" s="1018"/>
      <c r="CU113" s="1018"/>
      <c r="CV113" s="1018"/>
      <c r="CW113" s="1018"/>
      <c r="CX113" s="1018"/>
      <c r="CY113" s="1018"/>
      <c r="CZ113" s="1018"/>
      <c r="DA113" s="1018"/>
      <c r="DB113" s="1018"/>
      <c r="DC113" s="1018"/>
      <c r="DD113" s="1018"/>
      <c r="DE113" s="1018"/>
      <c r="DF113" s="1019"/>
      <c r="DG113" s="1059" t="s">
        <v>452</v>
      </c>
      <c r="DH113" s="1060"/>
      <c r="DI113" s="1060"/>
      <c r="DJ113" s="1060"/>
      <c r="DK113" s="1061"/>
      <c r="DL113" s="1062" t="s">
        <v>452</v>
      </c>
      <c r="DM113" s="1060"/>
      <c r="DN113" s="1060"/>
      <c r="DO113" s="1060"/>
      <c r="DP113" s="1061"/>
      <c r="DQ113" s="1062" t="s">
        <v>452</v>
      </c>
      <c r="DR113" s="1060"/>
      <c r="DS113" s="1060"/>
      <c r="DT113" s="1060"/>
      <c r="DU113" s="1061"/>
      <c r="DV113" s="1063" t="s">
        <v>395</v>
      </c>
      <c r="DW113" s="1064"/>
      <c r="DX113" s="1064"/>
      <c r="DY113" s="1064"/>
      <c r="DZ113" s="1065"/>
    </row>
    <row r="114" spans="1:130" s="248" customFormat="1" ht="26.25" customHeight="1" x14ac:dyDescent="0.15">
      <c r="A114" s="1055"/>
      <c r="B114" s="1056"/>
      <c r="C114" s="1051" t="s">
        <v>460</v>
      </c>
      <c r="D114" s="1051"/>
      <c r="E114" s="1051"/>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2"/>
      <c r="AA114" s="1059" t="s">
        <v>452</v>
      </c>
      <c r="AB114" s="1060"/>
      <c r="AC114" s="1060"/>
      <c r="AD114" s="1060"/>
      <c r="AE114" s="1061"/>
      <c r="AF114" s="1062" t="s">
        <v>452</v>
      </c>
      <c r="AG114" s="1060"/>
      <c r="AH114" s="1060"/>
      <c r="AI114" s="1060"/>
      <c r="AJ114" s="1061"/>
      <c r="AK114" s="1062" t="s">
        <v>452</v>
      </c>
      <c r="AL114" s="1060"/>
      <c r="AM114" s="1060"/>
      <c r="AN114" s="1060"/>
      <c r="AO114" s="1061"/>
      <c r="AP114" s="1063" t="s">
        <v>452</v>
      </c>
      <c r="AQ114" s="1064"/>
      <c r="AR114" s="1064"/>
      <c r="AS114" s="1064"/>
      <c r="AT114" s="1065"/>
      <c r="AU114" s="1001"/>
      <c r="AV114" s="1002"/>
      <c r="AW114" s="1002"/>
      <c r="AX114" s="1002"/>
      <c r="AY114" s="1002"/>
      <c r="AZ114" s="1050" t="s">
        <v>461</v>
      </c>
      <c r="BA114" s="1051"/>
      <c r="BB114" s="1051"/>
      <c r="BC114" s="1051"/>
      <c r="BD114" s="1051"/>
      <c r="BE114" s="1051"/>
      <c r="BF114" s="1051"/>
      <c r="BG114" s="1051"/>
      <c r="BH114" s="1051"/>
      <c r="BI114" s="1051"/>
      <c r="BJ114" s="1051"/>
      <c r="BK114" s="1051"/>
      <c r="BL114" s="1051"/>
      <c r="BM114" s="1051"/>
      <c r="BN114" s="1051"/>
      <c r="BO114" s="1051"/>
      <c r="BP114" s="1052"/>
      <c r="BQ114" s="1020">
        <v>207076684</v>
      </c>
      <c r="BR114" s="1021"/>
      <c r="BS114" s="1021"/>
      <c r="BT114" s="1021"/>
      <c r="BU114" s="1021"/>
      <c r="BV114" s="1021">
        <v>204782227</v>
      </c>
      <c r="BW114" s="1021"/>
      <c r="BX114" s="1021"/>
      <c r="BY114" s="1021"/>
      <c r="BZ114" s="1021"/>
      <c r="CA114" s="1021">
        <v>205583460</v>
      </c>
      <c r="CB114" s="1021"/>
      <c r="CC114" s="1021"/>
      <c r="CD114" s="1021"/>
      <c r="CE114" s="1021"/>
      <c r="CF114" s="1015">
        <v>24.1</v>
      </c>
      <c r="CG114" s="1016"/>
      <c r="CH114" s="1016"/>
      <c r="CI114" s="1016"/>
      <c r="CJ114" s="1016"/>
      <c r="CK114" s="1046"/>
      <c r="CL114" s="1047"/>
      <c r="CM114" s="1017" t="s">
        <v>462</v>
      </c>
      <c r="CN114" s="1018"/>
      <c r="CO114" s="1018"/>
      <c r="CP114" s="1018"/>
      <c r="CQ114" s="1018"/>
      <c r="CR114" s="1018"/>
      <c r="CS114" s="1018"/>
      <c r="CT114" s="1018"/>
      <c r="CU114" s="1018"/>
      <c r="CV114" s="1018"/>
      <c r="CW114" s="1018"/>
      <c r="CX114" s="1018"/>
      <c r="CY114" s="1018"/>
      <c r="CZ114" s="1018"/>
      <c r="DA114" s="1018"/>
      <c r="DB114" s="1018"/>
      <c r="DC114" s="1018"/>
      <c r="DD114" s="1018"/>
      <c r="DE114" s="1018"/>
      <c r="DF114" s="1019"/>
      <c r="DG114" s="1059" t="s">
        <v>452</v>
      </c>
      <c r="DH114" s="1060"/>
      <c r="DI114" s="1060"/>
      <c r="DJ114" s="1060"/>
      <c r="DK114" s="1061"/>
      <c r="DL114" s="1062" t="s">
        <v>452</v>
      </c>
      <c r="DM114" s="1060"/>
      <c r="DN114" s="1060"/>
      <c r="DO114" s="1060"/>
      <c r="DP114" s="1061"/>
      <c r="DQ114" s="1062" t="s">
        <v>452</v>
      </c>
      <c r="DR114" s="1060"/>
      <c r="DS114" s="1060"/>
      <c r="DT114" s="1060"/>
      <c r="DU114" s="1061"/>
      <c r="DV114" s="1063" t="s">
        <v>452</v>
      </c>
      <c r="DW114" s="1064"/>
      <c r="DX114" s="1064"/>
      <c r="DY114" s="1064"/>
      <c r="DZ114" s="1065"/>
    </row>
    <row r="115" spans="1:130" s="248" customFormat="1" ht="26.25" customHeight="1" x14ac:dyDescent="0.15">
      <c r="A115" s="1055"/>
      <c r="B115" s="1056"/>
      <c r="C115" s="1051" t="s">
        <v>463</v>
      </c>
      <c r="D115" s="1051"/>
      <c r="E115" s="1051"/>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2"/>
      <c r="AA115" s="1034">
        <v>1655232</v>
      </c>
      <c r="AB115" s="1035"/>
      <c r="AC115" s="1035"/>
      <c r="AD115" s="1035"/>
      <c r="AE115" s="1036"/>
      <c r="AF115" s="1037">
        <v>2555766</v>
      </c>
      <c r="AG115" s="1035"/>
      <c r="AH115" s="1035"/>
      <c r="AI115" s="1035"/>
      <c r="AJ115" s="1036"/>
      <c r="AK115" s="1037">
        <v>3804473</v>
      </c>
      <c r="AL115" s="1035"/>
      <c r="AM115" s="1035"/>
      <c r="AN115" s="1035"/>
      <c r="AO115" s="1036"/>
      <c r="AP115" s="1038">
        <v>0.4</v>
      </c>
      <c r="AQ115" s="1039"/>
      <c r="AR115" s="1039"/>
      <c r="AS115" s="1039"/>
      <c r="AT115" s="1040"/>
      <c r="AU115" s="1001"/>
      <c r="AV115" s="1002"/>
      <c r="AW115" s="1002"/>
      <c r="AX115" s="1002"/>
      <c r="AY115" s="1002"/>
      <c r="AZ115" s="1050" t="s">
        <v>464</v>
      </c>
      <c r="BA115" s="1051"/>
      <c r="BB115" s="1051"/>
      <c r="BC115" s="1051"/>
      <c r="BD115" s="1051"/>
      <c r="BE115" s="1051"/>
      <c r="BF115" s="1051"/>
      <c r="BG115" s="1051"/>
      <c r="BH115" s="1051"/>
      <c r="BI115" s="1051"/>
      <c r="BJ115" s="1051"/>
      <c r="BK115" s="1051"/>
      <c r="BL115" s="1051"/>
      <c r="BM115" s="1051"/>
      <c r="BN115" s="1051"/>
      <c r="BO115" s="1051"/>
      <c r="BP115" s="1052"/>
      <c r="BQ115" s="1020">
        <v>50500514</v>
      </c>
      <c r="BR115" s="1021"/>
      <c r="BS115" s="1021"/>
      <c r="BT115" s="1021"/>
      <c r="BU115" s="1021"/>
      <c r="BV115" s="1021">
        <v>38574096</v>
      </c>
      <c r="BW115" s="1021"/>
      <c r="BX115" s="1021"/>
      <c r="BY115" s="1021"/>
      <c r="BZ115" s="1021"/>
      <c r="CA115" s="1021">
        <v>39544193</v>
      </c>
      <c r="CB115" s="1021"/>
      <c r="CC115" s="1021"/>
      <c r="CD115" s="1021"/>
      <c r="CE115" s="1021"/>
      <c r="CF115" s="1015">
        <v>4.5999999999999996</v>
      </c>
      <c r="CG115" s="1016"/>
      <c r="CH115" s="1016"/>
      <c r="CI115" s="1016"/>
      <c r="CJ115" s="1016"/>
      <c r="CK115" s="1046"/>
      <c r="CL115" s="1047"/>
      <c r="CM115" s="1050" t="s">
        <v>465</v>
      </c>
      <c r="CN115" s="1071"/>
      <c r="CO115" s="1071"/>
      <c r="CP115" s="1071"/>
      <c r="CQ115" s="1071"/>
      <c r="CR115" s="1071"/>
      <c r="CS115" s="1071"/>
      <c r="CT115" s="1071"/>
      <c r="CU115" s="1071"/>
      <c r="CV115" s="1071"/>
      <c r="CW115" s="1071"/>
      <c r="CX115" s="1071"/>
      <c r="CY115" s="1071"/>
      <c r="CZ115" s="1071"/>
      <c r="DA115" s="1071"/>
      <c r="DB115" s="1071"/>
      <c r="DC115" s="1071"/>
      <c r="DD115" s="1071"/>
      <c r="DE115" s="1071"/>
      <c r="DF115" s="1052"/>
      <c r="DG115" s="1059" t="s">
        <v>452</v>
      </c>
      <c r="DH115" s="1060"/>
      <c r="DI115" s="1060"/>
      <c r="DJ115" s="1060"/>
      <c r="DK115" s="1061"/>
      <c r="DL115" s="1062" t="s">
        <v>452</v>
      </c>
      <c r="DM115" s="1060"/>
      <c r="DN115" s="1060"/>
      <c r="DO115" s="1060"/>
      <c r="DP115" s="1061"/>
      <c r="DQ115" s="1062" t="s">
        <v>452</v>
      </c>
      <c r="DR115" s="1060"/>
      <c r="DS115" s="1060"/>
      <c r="DT115" s="1060"/>
      <c r="DU115" s="1061"/>
      <c r="DV115" s="1063" t="s">
        <v>452</v>
      </c>
      <c r="DW115" s="1064"/>
      <c r="DX115" s="1064"/>
      <c r="DY115" s="1064"/>
      <c r="DZ115" s="1065"/>
    </row>
    <row r="116" spans="1:130" s="248" customFormat="1" ht="26.25" customHeight="1" x14ac:dyDescent="0.15">
      <c r="A116" s="1057"/>
      <c r="B116" s="1058"/>
      <c r="C116" s="1066" t="s">
        <v>466</v>
      </c>
      <c r="D116" s="1066"/>
      <c r="E116" s="1066"/>
      <c r="F116" s="1066"/>
      <c r="G116" s="1066"/>
      <c r="H116" s="1066"/>
      <c r="I116" s="1066"/>
      <c r="J116" s="1066"/>
      <c r="K116" s="1066"/>
      <c r="L116" s="1066"/>
      <c r="M116" s="1066"/>
      <c r="N116" s="1066"/>
      <c r="O116" s="1066"/>
      <c r="P116" s="1066"/>
      <c r="Q116" s="1066"/>
      <c r="R116" s="1066"/>
      <c r="S116" s="1066"/>
      <c r="T116" s="1066"/>
      <c r="U116" s="1066"/>
      <c r="V116" s="1066"/>
      <c r="W116" s="1066"/>
      <c r="X116" s="1066"/>
      <c r="Y116" s="1066"/>
      <c r="Z116" s="1067"/>
      <c r="AA116" s="1059" t="s">
        <v>452</v>
      </c>
      <c r="AB116" s="1060"/>
      <c r="AC116" s="1060"/>
      <c r="AD116" s="1060"/>
      <c r="AE116" s="1061"/>
      <c r="AF116" s="1062" t="s">
        <v>452</v>
      </c>
      <c r="AG116" s="1060"/>
      <c r="AH116" s="1060"/>
      <c r="AI116" s="1060"/>
      <c r="AJ116" s="1061"/>
      <c r="AK116" s="1062">
        <v>2748</v>
      </c>
      <c r="AL116" s="1060"/>
      <c r="AM116" s="1060"/>
      <c r="AN116" s="1060"/>
      <c r="AO116" s="1061"/>
      <c r="AP116" s="1063">
        <v>0</v>
      </c>
      <c r="AQ116" s="1064"/>
      <c r="AR116" s="1064"/>
      <c r="AS116" s="1064"/>
      <c r="AT116" s="1065"/>
      <c r="AU116" s="1001"/>
      <c r="AV116" s="1002"/>
      <c r="AW116" s="1002"/>
      <c r="AX116" s="1002"/>
      <c r="AY116" s="1002"/>
      <c r="AZ116" s="1068" t="s">
        <v>467</v>
      </c>
      <c r="BA116" s="1069"/>
      <c r="BB116" s="1069"/>
      <c r="BC116" s="1069"/>
      <c r="BD116" s="1069"/>
      <c r="BE116" s="1069"/>
      <c r="BF116" s="1069"/>
      <c r="BG116" s="1069"/>
      <c r="BH116" s="1069"/>
      <c r="BI116" s="1069"/>
      <c r="BJ116" s="1069"/>
      <c r="BK116" s="1069"/>
      <c r="BL116" s="1069"/>
      <c r="BM116" s="1069"/>
      <c r="BN116" s="1069"/>
      <c r="BO116" s="1069"/>
      <c r="BP116" s="1070"/>
      <c r="BQ116" s="1020" t="s">
        <v>452</v>
      </c>
      <c r="BR116" s="1021"/>
      <c r="BS116" s="1021"/>
      <c r="BT116" s="1021"/>
      <c r="BU116" s="1021"/>
      <c r="BV116" s="1021" t="s">
        <v>452</v>
      </c>
      <c r="BW116" s="1021"/>
      <c r="BX116" s="1021"/>
      <c r="BY116" s="1021"/>
      <c r="BZ116" s="1021"/>
      <c r="CA116" s="1021" t="s">
        <v>452</v>
      </c>
      <c r="CB116" s="1021"/>
      <c r="CC116" s="1021"/>
      <c r="CD116" s="1021"/>
      <c r="CE116" s="1021"/>
      <c r="CF116" s="1015" t="s">
        <v>452</v>
      </c>
      <c r="CG116" s="1016"/>
      <c r="CH116" s="1016"/>
      <c r="CI116" s="1016"/>
      <c r="CJ116" s="1016"/>
      <c r="CK116" s="1046"/>
      <c r="CL116" s="1047"/>
      <c r="CM116" s="1017" t="s">
        <v>468</v>
      </c>
      <c r="CN116" s="1018"/>
      <c r="CO116" s="1018"/>
      <c r="CP116" s="1018"/>
      <c r="CQ116" s="1018"/>
      <c r="CR116" s="1018"/>
      <c r="CS116" s="1018"/>
      <c r="CT116" s="1018"/>
      <c r="CU116" s="1018"/>
      <c r="CV116" s="1018"/>
      <c r="CW116" s="1018"/>
      <c r="CX116" s="1018"/>
      <c r="CY116" s="1018"/>
      <c r="CZ116" s="1018"/>
      <c r="DA116" s="1018"/>
      <c r="DB116" s="1018"/>
      <c r="DC116" s="1018"/>
      <c r="DD116" s="1018"/>
      <c r="DE116" s="1018"/>
      <c r="DF116" s="1019"/>
      <c r="DG116" s="1059" t="s">
        <v>452</v>
      </c>
      <c r="DH116" s="1060"/>
      <c r="DI116" s="1060"/>
      <c r="DJ116" s="1060"/>
      <c r="DK116" s="1061"/>
      <c r="DL116" s="1062" t="s">
        <v>452</v>
      </c>
      <c r="DM116" s="1060"/>
      <c r="DN116" s="1060"/>
      <c r="DO116" s="1060"/>
      <c r="DP116" s="1061"/>
      <c r="DQ116" s="1062" t="s">
        <v>452</v>
      </c>
      <c r="DR116" s="1060"/>
      <c r="DS116" s="1060"/>
      <c r="DT116" s="1060"/>
      <c r="DU116" s="1061"/>
      <c r="DV116" s="1063" t="s">
        <v>452</v>
      </c>
      <c r="DW116" s="1064"/>
      <c r="DX116" s="1064"/>
      <c r="DY116" s="1064"/>
      <c r="DZ116" s="1065"/>
    </row>
    <row r="117" spans="1:130" s="248" customFormat="1" ht="26.25" customHeight="1" x14ac:dyDescent="0.15">
      <c r="A117" s="1005" t="s">
        <v>183</v>
      </c>
      <c r="B117" s="986"/>
      <c r="C117" s="986"/>
      <c r="D117" s="986"/>
      <c r="E117" s="986"/>
      <c r="F117" s="986"/>
      <c r="G117" s="986"/>
      <c r="H117" s="986"/>
      <c r="I117" s="986"/>
      <c r="J117" s="986"/>
      <c r="K117" s="986"/>
      <c r="L117" s="986"/>
      <c r="M117" s="986"/>
      <c r="N117" s="986"/>
      <c r="O117" s="986"/>
      <c r="P117" s="986"/>
      <c r="Q117" s="986"/>
      <c r="R117" s="986"/>
      <c r="S117" s="986"/>
      <c r="T117" s="986"/>
      <c r="U117" s="986"/>
      <c r="V117" s="986"/>
      <c r="W117" s="986"/>
      <c r="X117" s="986"/>
      <c r="Y117" s="1076" t="s">
        <v>469</v>
      </c>
      <c r="Z117" s="987"/>
      <c r="AA117" s="1077">
        <v>265003199</v>
      </c>
      <c r="AB117" s="1078"/>
      <c r="AC117" s="1078"/>
      <c r="AD117" s="1078"/>
      <c r="AE117" s="1079"/>
      <c r="AF117" s="1080">
        <v>269730221</v>
      </c>
      <c r="AG117" s="1078"/>
      <c r="AH117" s="1078"/>
      <c r="AI117" s="1078"/>
      <c r="AJ117" s="1079"/>
      <c r="AK117" s="1080">
        <v>258859285</v>
      </c>
      <c r="AL117" s="1078"/>
      <c r="AM117" s="1078"/>
      <c r="AN117" s="1078"/>
      <c r="AO117" s="1079"/>
      <c r="AP117" s="1081"/>
      <c r="AQ117" s="1082"/>
      <c r="AR117" s="1082"/>
      <c r="AS117" s="1082"/>
      <c r="AT117" s="1083"/>
      <c r="AU117" s="1001"/>
      <c r="AV117" s="1002"/>
      <c r="AW117" s="1002"/>
      <c r="AX117" s="1002"/>
      <c r="AY117" s="1002"/>
      <c r="AZ117" s="1068" t="s">
        <v>470</v>
      </c>
      <c r="BA117" s="1069"/>
      <c r="BB117" s="1069"/>
      <c r="BC117" s="1069"/>
      <c r="BD117" s="1069"/>
      <c r="BE117" s="1069"/>
      <c r="BF117" s="1069"/>
      <c r="BG117" s="1069"/>
      <c r="BH117" s="1069"/>
      <c r="BI117" s="1069"/>
      <c r="BJ117" s="1069"/>
      <c r="BK117" s="1069"/>
      <c r="BL117" s="1069"/>
      <c r="BM117" s="1069"/>
      <c r="BN117" s="1069"/>
      <c r="BO117" s="1069"/>
      <c r="BP117" s="1070"/>
      <c r="BQ117" s="1020" t="s">
        <v>128</v>
      </c>
      <c r="BR117" s="1021"/>
      <c r="BS117" s="1021"/>
      <c r="BT117" s="1021"/>
      <c r="BU117" s="1021"/>
      <c r="BV117" s="1021" t="s">
        <v>395</v>
      </c>
      <c r="BW117" s="1021"/>
      <c r="BX117" s="1021"/>
      <c r="BY117" s="1021"/>
      <c r="BZ117" s="1021"/>
      <c r="CA117" s="1021" t="s">
        <v>395</v>
      </c>
      <c r="CB117" s="1021"/>
      <c r="CC117" s="1021"/>
      <c r="CD117" s="1021"/>
      <c r="CE117" s="1021"/>
      <c r="CF117" s="1015" t="s">
        <v>395</v>
      </c>
      <c r="CG117" s="1016"/>
      <c r="CH117" s="1016"/>
      <c r="CI117" s="1016"/>
      <c r="CJ117" s="1016"/>
      <c r="CK117" s="1046"/>
      <c r="CL117" s="1047"/>
      <c r="CM117" s="1017" t="s">
        <v>471</v>
      </c>
      <c r="CN117" s="1018"/>
      <c r="CO117" s="1018"/>
      <c r="CP117" s="1018"/>
      <c r="CQ117" s="1018"/>
      <c r="CR117" s="1018"/>
      <c r="CS117" s="1018"/>
      <c r="CT117" s="1018"/>
      <c r="CU117" s="1018"/>
      <c r="CV117" s="1018"/>
      <c r="CW117" s="1018"/>
      <c r="CX117" s="1018"/>
      <c r="CY117" s="1018"/>
      <c r="CZ117" s="1018"/>
      <c r="DA117" s="1018"/>
      <c r="DB117" s="1018"/>
      <c r="DC117" s="1018"/>
      <c r="DD117" s="1018"/>
      <c r="DE117" s="1018"/>
      <c r="DF117" s="1019"/>
      <c r="DG117" s="1059" t="s">
        <v>128</v>
      </c>
      <c r="DH117" s="1060"/>
      <c r="DI117" s="1060"/>
      <c r="DJ117" s="1060"/>
      <c r="DK117" s="1061"/>
      <c r="DL117" s="1062" t="s">
        <v>128</v>
      </c>
      <c r="DM117" s="1060"/>
      <c r="DN117" s="1060"/>
      <c r="DO117" s="1060"/>
      <c r="DP117" s="1061"/>
      <c r="DQ117" s="1062" t="s">
        <v>128</v>
      </c>
      <c r="DR117" s="1060"/>
      <c r="DS117" s="1060"/>
      <c r="DT117" s="1060"/>
      <c r="DU117" s="1061"/>
      <c r="DV117" s="1063" t="s">
        <v>128</v>
      </c>
      <c r="DW117" s="1064"/>
      <c r="DX117" s="1064"/>
      <c r="DY117" s="1064"/>
      <c r="DZ117" s="1065"/>
    </row>
    <row r="118" spans="1:130" s="248" customFormat="1" ht="26.25" customHeight="1" x14ac:dyDescent="0.15">
      <c r="A118" s="1005" t="s">
        <v>443</v>
      </c>
      <c r="B118" s="986"/>
      <c r="C118" s="986"/>
      <c r="D118" s="986"/>
      <c r="E118" s="986"/>
      <c r="F118" s="986"/>
      <c r="G118" s="986"/>
      <c r="H118" s="986"/>
      <c r="I118" s="986"/>
      <c r="J118" s="986"/>
      <c r="K118" s="986"/>
      <c r="L118" s="986"/>
      <c r="M118" s="986"/>
      <c r="N118" s="986"/>
      <c r="O118" s="986"/>
      <c r="P118" s="986"/>
      <c r="Q118" s="986"/>
      <c r="R118" s="986"/>
      <c r="S118" s="986"/>
      <c r="T118" s="986"/>
      <c r="U118" s="986"/>
      <c r="V118" s="986"/>
      <c r="W118" s="986"/>
      <c r="X118" s="986"/>
      <c r="Y118" s="986"/>
      <c r="Z118" s="987"/>
      <c r="AA118" s="985" t="s">
        <v>440</v>
      </c>
      <c r="AB118" s="986"/>
      <c r="AC118" s="986"/>
      <c r="AD118" s="986"/>
      <c r="AE118" s="987"/>
      <c r="AF118" s="985" t="s">
        <v>441</v>
      </c>
      <c r="AG118" s="986"/>
      <c r="AH118" s="986"/>
      <c r="AI118" s="986"/>
      <c r="AJ118" s="987"/>
      <c r="AK118" s="985" t="s">
        <v>301</v>
      </c>
      <c r="AL118" s="986"/>
      <c r="AM118" s="986"/>
      <c r="AN118" s="986"/>
      <c r="AO118" s="987"/>
      <c r="AP118" s="1072" t="s">
        <v>442</v>
      </c>
      <c r="AQ118" s="1073"/>
      <c r="AR118" s="1073"/>
      <c r="AS118" s="1073"/>
      <c r="AT118" s="1074"/>
      <c r="AU118" s="1001"/>
      <c r="AV118" s="1002"/>
      <c r="AW118" s="1002"/>
      <c r="AX118" s="1002"/>
      <c r="AY118" s="1002"/>
      <c r="AZ118" s="1075" t="s">
        <v>472</v>
      </c>
      <c r="BA118" s="1066"/>
      <c r="BB118" s="1066"/>
      <c r="BC118" s="1066"/>
      <c r="BD118" s="1066"/>
      <c r="BE118" s="1066"/>
      <c r="BF118" s="1066"/>
      <c r="BG118" s="1066"/>
      <c r="BH118" s="1066"/>
      <c r="BI118" s="1066"/>
      <c r="BJ118" s="1066"/>
      <c r="BK118" s="1066"/>
      <c r="BL118" s="1066"/>
      <c r="BM118" s="1066"/>
      <c r="BN118" s="1066"/>
      <c r="BO118" s="1066"/>
      <c r="BP118" s="1067"/>
      <c r="BQ118" s="1098" t="s">
        <v>128</v>
      </c>
      <c r="BR118" s="1099"/>
      <c r="BS118" s="1099"/>
      <c r="BT118" s="1099"/>
      <c r="BU118" s="1099"/>
      <c r="BV118" s="1099" t="s">
        <v>128</v>
      </c>
      <c r="BW118" s="1099"/>
      <c r="BX118" s="1099"/>
      <c r="BY118" s="1099"/>
      <c r="BZ118" s="1099"/>
      <c r="CA118" s="1099" t="s">
        <v>128</v>
      </c>
      <c r="CB118" s="1099"/>
      <c r="CC118" s="1099"/>
      <c r="CD118" s="1099"/>
      <c r="CE118" s="1099"/>
      <c r="CF118" s="1015" t="s">
        <v>128</v>
      </c>
      <c r="CG118" s="1016"/>
      <c r="CH118" s="1016"/>
      <c r="CI118" s="1016"/>
      <c r="CJ118" s="1016"/>
      <c r="CK118" s="1046"/>
      <c r="CL118" s="1047"/>
      <c r="CM118" s="1017" t="s">
        <v>473</v>
      </c>
      <c r="CN118" s="1018"/>
      <c r="CO118" s="1018"/>
      <c r="CP118" s="1018"/>
      <c r="CQ118" s="1018"/>
      <c r="CR118" s="1018"/>
      <c r="CS118" s="1018"/>
      <c r="CT118" s="1018"/>
      <c r="CU118" s="1018"/>
      <c r="CV118" s="1018"/>
      <c r="CW118" s="1018"/>
      <c r="CX118" s="1018"/>
      <c r="CY118" s="1018"/>
      <c r="CZ118" s="1018"/>
      <c r="DA118" s="1018"/>
      <c r="DB118" s="1018"/>
      <c r="DC118" s="1018"/>
      <c r="DD118" s="1018"/>
      <c r="DE118" s="1018"/>
      <c r="DF118" s="1019"/>
      <c r="DG118" s="1059" t="s">
        <v>128</v>
      </c>
      <c r="DH118" s="1060"/>
      <c r="DI118" s="1060"/>
      <c r="DJ118" s="1060"/>
      <c r="DK118" s="1061"/>
      <c r="DL118" s="1062" t="s">
        <v>474</v>
      </c>
      <c r="DM118" s="1060"/>
      <c r="DN118" s="1060"/>
      <c r="DO118" s="1060"/>
      <c r="DP118" s="1061"/>
      <c r="DQ118" s="1062" t="s">
        <v>128</v>
      </c>
      <c r="DR118" s="1060"/>
      <c r="DS118" s="1060"/>
      <c r="DT118" s="1060"/>
      <c r="DU118" s="1061"/>
      <c r="DV118" s="1063" t="s">
        <v>128</v>
      </c>
      <c r="DW118" s="1064"/>
      <c r="DX118" s="1064"/>
      <c r="DY118" s="1064"/>
      <c r="DZ118" s="1065"/>
    </row>
    <row r="119" spans="1:130" s="248" customFormat="1" ht="26.25" customHeight="1" x14ac:dyDescent="0.15">
      <c r="A119" s="1159" t="s">
        <v>446</v>
      </c>
      <c r="B119" s="1045"/>
      <c r="C119" s="1024" t="s">
        <v>447</v>
      </c>
      <c r="D119" s="1025"/>
      <c r="E119" s="1025"/>
      <c r="F119" s="1025"/>
      <c r="G119" s="1025"/>
      <c r="H119" s="1025"/>
      <c r="I119" s="1025"/>
      <c r="J119" s="1025"/>
      <c r="K119" s="1025"/>
      <c r="L119" s="1025"/>
      <c r="M119" s="1025"/>
      <c r="N119" s="1025"/>
      <c r="O119" s="1025"/>
      <c r="P119" s="1025"/>
      <c r="Q119" s="1025"/>
      <c r="R119" s="1025"/>
      <c r="S119" s="1025"/>
      <c r="T119" s="1025"/>
      <c r="U119" s="1025"/>
      <c r="V119" s="1025"/>
      <c r="W119" s="1025"/>
      <c r="X119" s="1025"/>
      <c r="Y119" s="1025"/>
      <c r="Z119" s="1026"/>
      <c r="AA119" s="992">
        <v>1655232</v>
      </c>
      <c r="AB119" s="993"/>
      <c r="AC119" s="993"/>
      <c r="AD119" s="993"/>
      <c r="AE119" s="994"/>
      <c r="AF119" s="995">
        <v>2555766</v>
      </c>
      <c r="AG119" s="993"/>
      <c r="AH119" s="993"/>
      <c r="AI119" s="993"/>
      <c r="AJ119" s="994"/>
      <c r="AK119" s="995">
        <v>3804473</v>
      </c>
      <c r="AL119" s="993"/>
      <c r="AM119" s="993"/>
      <c r="AN119" s="993"/>
      <c r="AO119" s="994"/>
      <c r="AP119" s="996">
        <v>0.4</v>
      </c>
      <c r="AQ119" s="997"/>
      <c r="AR119" s="997"/>
      <c r="AS119" s="997"/>
      <c r="AT119" s="998"/>
      <c r="AU119" s="1003"/>
      <c r="AV119" s="1004"/>
      <c r="AW119" s="1004"/>
      <c r="AX119" s="1004"/>
      <c r="AY119" s="1004"/>
      <c r="AZ119" s="279" t="s">
        <v>183</v>
      </c>
      <c r="BA119" s="279"/>
      <c r="BB119" s="279"/>
      <c r="BC119" s="279"/>
      <c r="BD119" s="279"/>
      <c r="BE119" s="279"/>
      <c r="BF119" s="279"/>
      <c r="BG119" s="279"/>
      <c r="BH119" s="279"/>
      <c r="BI119" s="279"/>
      <c r="BJ119" s="279"/>
      <c r="BK119" s="279"/>
      <c r="BL119" s="279"/>
      <c r="BM119" s="279"/>
      <c r="BN119" s="279"/>
      <c r="BO119" s="1076" t="s">
        <v>475</v>
      </c>
      <c r="BP119" s="1107"/>
      <c r="BQ119" s="1098">
        <v>3459368708</v>
      </c>
      <c r="BR119" s="1099"/>
      <c r="BS119" s="1099"/>
      <c r="BT119" s="1099"/>
      <c r="BU119" s="1099"/>
      <c r="BV119" s="1099">
        <v>3503640472</v>
      </c>
      <c r="BW119" s="1099"/>
      <c r="BX119" s="1099"/>
      <c r="BY119" s="1099"/>
      <c r="BZ119" s="1099"/>
      <c r="CA119" s="1099">
        <v>3482395260</v>
      </c>
      <c r="CB119" s="1099"/>
      <c r="CC119" s="1099"/>
      <c r="CD119" s="1099"/>
      <c r="CE119" s="1099"/>
      <c r="CF119" s="1100"/>
      <c r="CG119" s="1101"/>
      <c r="CH119" s="1101"/>
      <c r="CI119" s="1101"/>
      <c r="CJ119" s="1102"/>
      <c r="CK119" s="1048"/>
      <c r="CL119" s="1049"/>
      <c r="CM119" s="1103" t="s">
        <v>476</v>
      </c>
      <c r="CN119" s="1104"/>
      <c r="CO119" s="1104"/>
      <c r="CP119" s="1104"/>
      <c r="CQ119" s="1104"/>
      <c r="CR119" s="1104"/>
      <c r="CS119" s="1104"/>
      <c r="CT119" s="1104"/>
      <c r="CU119" s="1104"/>
      <c r="CV119" s="1104"/>
      <c r="CW119" s="1104"/>
      <c r="CX119" s="1104"/>
      <c r="CY119" s="1104"/>
      <c r="CZ119" s="1104"/>
      <c r="DA119" s="1104"/>
      <c r="DB119" s="1104"/>
      <c r="DC119" s="1104"/>
      <c r="DD119" s="1104"/>
      <c r="DE119" s="1104"/>
      <c r="DF119" s="1105"/>
      <c r="DG119" s="1106">
        <v>33919368</v>
      </c>
      <c r="DH119" s="1085"/>
      <c r="DI119" s="1085"/>
      <c r="DJ119" s="1085"/>
      <c r="DK119" s="1086"/>
      <c r="DL119" s="1084">
        <v>58093784</v>
      </c>
      <c r="DM119" s="1085"/>
      <c r="DN119" s="1085"/>
      <c r="DO119" s="1085"/>
      <c r="DP119" s="1086"/>
      <c r="DQ119" s="1084">
        <v>46415972</v>
      </c>
      <c r="DR119" s="1085"/>
      <c r="DS119" s="1085"/>
      <c r="DT119" s="1085"/>
      <c r="DU119" s="1086"/>
      <c r="DV119" s="1087">
        <v>5.4</v>
      </c>
      <c r="DW119" s="1088"/>
      <c r="DX119" s="1088"/>
      <c r="DY119" s="1088"/>
      <c r="DZ119" s="1089"/>
    </row>
    <row r="120" spans="1:130" s="248" customFormat="1" ht="26.25" customHeight="1" x14ac:dyDescent="0.15">
      <c r="A120" s="1160"/>
      <c r="B120" s="1047"/>
      <c r="C120" s="1017" t="s">
        <v>450</v>
      </c>
      <c r="D120" s="1018"/>
      <c r="E120" s="1018"/>
      <c r="F120" s="1018"/>
      <c r="G120" s="1018"/>
      <c r="H120" s="1018"/>
      <c r="I120" s="1018"/>
      <c r="J120" s="1018"/>
      <c r="K120" s="1018"/>
      <c r="L120" s="1018"/>
      <c r="M120" s="1018"/>
      <c r="N120" s="1018"/>
      <c r="O120" s="1018"/>
      <c r="P120" s="1018"/>
      <c r="Q120" s="1018"/>
      <c r="R120" s="1018"/>
      <c r="S120" s="1018"/>
      <c r="T120" s="1018"/>
      <c r="U120" s="1018"/>
      <c r="V120" s="1018"/>
      <c r="W120" s="1018"/>
      <c r="X120" s="1018"/>
      <c r="Y120" s="1018"/>
      <c r="Z120" s="1019"/>
      <c r="AA120" s="1059" t="s">
        <v>128</v>
      </c>
      <c r="AB120" s="1060"/>
      <c r="AC120" s="1060"/>
      <c r="AD120" s="1060"/>
      <c r="AE120" s="1061"/>
      <c r="AF120" s="1062" t="s">
        <v>128</v>
      </c>
      <c r="AG120" s="1060"/>
      <c r="AH120" s="1060"/>
      <c r="AI120" s="1060"/>
      <c r="AJ120" s="1061"/>
      <c r="AK120" s="1062" t="s">
        <v>128</v>
      </c>
      <c r="AL120" s="1060"/>
      <c r="AM120" s="1060"/>
      <c r="AN120" s="1060"/>
      <c r="AO120" s="1061"/>
      <c r="AP120" s="1063" t="s">
        <v>474</v>
      </c>
      <c r="AQ120" s="1064"/>
      <c r="AR120" s="1064"/>
      <c r="AS120" s="1064"/>
      <c r="AT120" s="1065"/>
      <c r="AU120" s="1090" t="s">
        <v>477</v>
      </c>
      <c r="AV120" s="1091"/>
      <c r="AW120" s="1091"/>
      <c r="AX120" s="1091"/>
      <c r="AY120" s="1092"/>
      <c r="AZ120" s="1041" t="s">
        <v>478</v>
      </c>
      <c r="BA120" s="990"/>
      <c r="BB120" s="990"/>
      <c r="BC120" s="990"/>
      <c r="BD120" s="990"/>
      <c r="BE120" s="990"/>
      <c r="BF120" s="990"/>
      <c r="BG120" s="990"/>
      <c r="BH120" s="990"/>
      <c r="BI120" s="990"/>
      <c r="BJ120" s="990"/>
      <c r="BK120" s="990"/>
      <c r="BL120" s="990"/>
      <c r="BM120" s="990"/>
      <c r="BN120" s="990"/>
      <c r="BO120" s="990"/>
      <c r="BP120" s="991"/>
      <c r="BQ120" s="1027">
        <v>182347479</v>
      </c>
      <c r="BR120" s="1028"/>
      <c r="BS120" s="1028"/>
      <c r="BT120" s="1028"/>
      <c r="BU120" s="1028"/>
      <c r="BV120" s="1028">
        <v>181000492</v>
      </c>
      <c r="BW120" s="1028"/>
      <c r="BX120" s="1028"/>
      <c r="BY120" s="1028"/>
      <c r="BZ120" s="1028"/>
      <c r="CA120" s="1028">
        <v>183879808</v>
      </c>
      <c r="CB120" s="1028"/>
      <c r="CC120" s="1028"/>
      <c r="CD120" s="1028"/>
      <c r="CE120" s="1028"/>
      <c r="CF120" s="1042">
        <v>21.6</v>
      </c>
      <c r="CG120" s="1043"/>
      <c r="CH120" s="1043"/>
      <c r="CI120" s="1043"/>
      <c r="CJ120" s="1043"/>
      <c r="CK120" s="1108" t="s">
        <v>479</v>
      </c>
      <c r="CL120" s="1109"/>
      <c r="CM120" s="1109"/>
      <c r="CN120" s="1109"/>
      <c r="CO120" s="1110"/>
      <c r="CP120" s="1116" t="s">
        <v>415</v>
      </c>
      <c r="CQ120" s="1117"/>
      <c r="CR120" s="1117"/>
      <c r="CS120" s="1117"/>
      <c r="CT120" s="1117"/>
      <c r="CU120" s="1117"/>
      <c r="CV120" s="1117"/>
      <c r="CW120" s="1117"/>
      <c r="CX120" s="1117"/>
      <c r="CY120" s="1117"/>
      <c r="CZ120" s="1117"/>
      <c r="DA120" s="1117"/>
      <c r="DB120" s="1117"/>
      <c r="DC120" s="1117"/>
      <c r="DD120" s="1117"/>
      <c r="DE120" s="1117"/>
      <c r="DF120" s="1118"/>
      <c r="DG120" s="1027">
        <v>394481260</v>
      </c>
      <c r="DH120" s="1028"/>
      <c r="DI120" s="1028"/>
      <c r="DJ120" s="1028"/>
      <c r="DK120" s="1028"/>
      <c r="DL120" s="1028">
        <v>361378735</v>
      </c>
      <c r="DM120" s="1028"/>
      <c r="DN120" s="1028"/>
      <c r="DO120" s="1028"/>
      <c r="DP120" s="1028"/>
      <c r="DQ120" s="1028">
        <v>348458593</v>
      </c>
      <c r="DR120" s="1028"/>
      <c r="DS120" s="1028"/>
      <c r="DT120" s="1028"/>
      <c r="DU120" s="1028"/>
      <c r="DV120" s="1029">
        <v>40.9</v>
      </c>
      <c r="DW120" s="1029"/>
      <c r="DX120" s="1029"/>
      <c r="DY120" s="1029"/>
      <c r="DZ120" s="1030"/>
    </row>
    <row r="121" spans="1:130" s="248" customFormat="1" ht="26.25" customHeight="1" x14ac:dyDescent="0.15">
      <c r="A121" s="1160"/>
      <c r="B121" s="1047"/>
      <c r="C121" s="1068" t="s">
        <v>480</v>
      </c>
      <c r="D121" s="1069"/>
      <c r="E121" s="1069"/>
      <c r="F121" s="1069"/>
      <c r="G121" s="1069"/>
      <c r="H121" s="1069"/>
      <c r="I121" s="1069"/>
      <c r="J121" s="1069"/>
      <c r="K121" s="1069"/>
      <c r="L121" s="1069"/>
      <c r="M121" s="1069"/>
      <c r="N121" s="1069"/>
      <c r="O121" s="1069"/>
      <c r="P121" s="1069"/>
      <c r="Q121" s="1069"/>
      <c r="R121" s="1069"/>
      <c r="S121" s="1069"/>
      <c r="T121" s="1069"/>
      <c r="U121" s="1069"/>
      <c r="V121" s="1069"/>
      <c r="W121" s="1069"/>
      <c r="X121" s="1069"/>
      <c r="Y121" s="1069"/>
      <c r="Z121" s="1070"/>
      <c r="AA121" s="1059" t="s">
        <v>395</v>
      </c>
      <c r="AB121" s="1060"/>
      <c r="AC121" s="1060"/>
      <c r="AD121" s="1060"/>
      <c r="AE121" s="1061"/>
      <c r="AF121" s="1062" t="s">
        <v>128</v>
      </c>
      <c r="AG121" s="1060"/>
      <c r="AH121" s="1060"/>
      <c r="AI121" s="1060"/>
      <c r="AJ121" s="1061"/>
      <c r="AK121" s="1062" t="s">
        <v>128</v>
      </c>
      <c r="AL121" s="1060"/>
      <c r="AM121" s="1060"/>
      <c r="AN121" s="1060"/>
      <c r="AO121" s="1061"/>
      <c r="AP121" s="1063" t="s">
        <v>395</v>
      </c>
      <c r="AQ121" s="1064"/>
      <c r="AR121" s="1064"/>
      <c r="AS121" s="1064"/>
      <c r="AT121" s="1065"/>
      <c r="AU121" s="1093"/>
      <c r="AV121" s="1094"/>
      <c r="AW121" s="1094"/>
      <c r="AX121" s="1094"/>
      <c r="AY121" s="1095"/>
      <c r="AZ121" s="1050" t="s">
        <v>481</v>
      </c>
      <c r="BA121" s="1051"/>
      <c r="BB121" s="1051"/>
      <c r="BC121" s="1051"/>
      <c r="BD121" s="1051"/>
      <c r="BE121" s="1051"/>
      <c r="BF121" s="1051"/>
      <c r="BG121" s="1051"/>
      <c r="BH121" s="1051"/>
      <c r="BI121" s="1051"/>
      <c r="BJ121" s="1051"/>
      <c r="BK121" s="1051"/>
      <c r="BL121" s="1051"/>
      <c r="BM121" s="1051"/>
      <c r="BN121" s="1051"/>
      <c r="BO121" s="1051"/>
      <c r="BP121" s="1052"/>
      <c r="BQ121" s="1020">
        <v>746715673</v>
      </c>
      <c r="BR121" s="1021"/>
      <c r="BS121" s="1021"/>
      <c r="BT121" s="1021"/>
      <c r="BU121" s="1021"/>
      <c r="BV121" s="1021">
        <v>777314112</v>
      </c>
      <c r="BW121" s="1021"/>
      <c r="BX121" s="1021"/>
      <c r="BY121" s="1021"/>
      <c r="BZ121" s="1021"/>
      <c r="CA121" s="1021">
        <v>777425702</v>
      </c>
      <c r="CB121" s="1021"/>
      <c r="CC121" s="1021"/>
      <c r="CD121" s="1021"/>
      <c r="CE121" s="1021"/>
      <c r="CF121" s="1015">
        <v>91.1</v>
      </c>
      <c r="CG121" s="1016"/>
      <c r="CH121" s="1016"/>
      <c r="CI121" s="1016"/>
      <c r="CJ121" s="1016"/>
      <c r="CK121" s="1111"/>
      <c r="CL121" s="1112"/>
      <c r="CM121" s="1112"/>
      <c r="CN121" s="1112"/>
      <c r="CO121" s="1113"/>
      <c r="CP121" s="1121" t="s">
        <v>482</v>
      </c>
      <c r="CQ121" s="1122"/>
      <c r="CR121" s="1122"/>
      <c r="CS121" s="1122"/>
      <c r="CT121" s="1122"/>
      <c r="CU121" s="1122"/>
      <c r="CV121" s="1122"/>
      <c r="CW121" s="1122"/>
      <c r="CX121" s="1122"/>
      <c r="CY121" s="1122"/>
      <c r="CZ121" s="1122"/>
      <c r="DA121" s="1122"/>
      <c r="DB121" s="1122"/>
      <c r="DC121" s="1122"/>
      <c r="DD121" s="1122"/>
      <c r="DE121" s="1122"/>
      <c r="DF121" s="1123"/>
      <c r="DG121" s="1020">
        <v>34437594</v>
      </c>
      <c r="DH121" s="1021"/>
      <c r="DI121" s="1021"/>
      <c r="DJ121" s="1021"/>
      <c r="DK121" s="1021"/>
      <c r="DL121" s="1021">
        <v>51001979</v>
      </c>
      <c r="DM121" s="1021"/>
      <c r="DN121" s="1021"/>
      <c r="DO121" s="1021"/>
      <c r="DP121" s="1021"/>
      <c r="DQ121" s="1021">
        <v>45898325</v>
      </c>
      <c r="DR121" s="1021"/>
      <c r="DS121" s="1021"/>
      <c r="DT121" s="1021"/>
      <c r="DU121" s="1021"/>
      <c r="DV121" s="1022">
        <v>5.4</v>
      </c>
      <c r="DW121" s="1022"/>
      <c r="DX121" s="1022"/>
      <c r="DY121" s="1022"/>
      <c r="DZ121" s="1023"/>
    </row>
    <row r="122" spans="1:130" s="248" customFormat="1" ht="26.25" customHeight="1" x14ac:dyDescent="0.15">
      <c r="A122" s="1160"/>
      <c r="B122" s="1047"/>
      <c r="C122" s="1017" t="s">
        <v>462</v>
      </c>
      <c r="D122" s="1018"/>
      <c r="E122" s="1018"/>
      <c r="F122" s="1018"/>
      <c r="G122" s="1018"/>
      <c r="H122" s="1018"/>
      <c r="I122" s="1018"/>
      <c r="J122" s="1018"/>
      <c r="K122" s="1018"/>
      <c r="L122" s="1018"/>
      <c r="M122" s="1018"/>
      <c r="N122" s="1018"/>
      <c r="O122" s="1018"/>
      <c r="P122" s="1018"/>
      <c r="Q122" s="1018"/>
      <c r="R122" s="1018"/>
      <c r="S122" s="1018"/>
      <c r="T122" s="1018"/>
      <c r="U122" s="1018"/>
      <c r="V122" s="1018"/>
      <c r="W122" s="1018"/>
      <c r="X122" s="1018"/>
      <c r="Y122" s="1018"/>
      <c r="Z122" s="1019"/>
      <c r="AA122" s="1059" t="s">
        <v>395</v>
      </c>
      <c r="AB122" s="1060"/>
      <c r="AC122" s="1060"/>
      <c r="AD122" s="1060"/>
      <c r="AE122" s="1061"/>
      <c r="AF122" s="1062" t="s">
        <v>128</v>
      </c>
      <c r="AG122" s="1060"/>
      <c r="AH122" s="1060"/>
      <c r="AI122" s="1060"/>
      <c r="AJ122" s="1061"/>
      <c r="AK122" s="1062" t="s">
        <v>128</v>
      </c>
      <c r="AL122" s="1060"/>
      <c r="AM122" s="1060"/>
      <c r="AN122" s="1060"/>
      <c r="AO122" s="1061"/>
      <c r="AP122" s="1063" t="s">
        <v>128</v>
      </c>
      <c r="AQ122" s="1064"/>
      <c r="AR122" s="1064"/>
      <c r="AS122" s="1064"/>
      <c r="AT122" s="1065"/>
      <c r="AU122" s="1093"/>
      <c r="AV122" s="1094"/>
      <c r="AW122" s="1094"/>
      <c r="AX122" s="1094"/>
      <c r="AY122" s="1095"/>
      <c r="AZ122" s="1075" t="s">
        <v>483</v>
      </c>
      <c r="BA122" s="1066"/>
      <c r="BB122" s="1066"/>
      <c r="BC122" s="1066"/>
      <c r="BD122" s="1066"/>
      <c r="BE122" s="1066"/>
      <c r="BF122" s="1066"/>
      <c r="BG122" s="1066"/>
      <c r="BH122" s="1066"/>
      <c r="BI122" s="1066"/>
      <c r="BJ122" s="1066"/>
      <c r="BK122" s="1066"/>
      <c r="BL122" s="1066"/>
      <c r="BM122" s="1066"/>
      <c r="BN122" s="1066"/>
      <c r="BO122" s="1066"/>
      <c r="BP122" s="1067"/>
      <c r="BQ122" s="1098">
        <v>1377857726</v>
      </c>
      <c r="BR122" s="1099"/>
      <c r="BS122" s="1099"/>
      <c r="BT122" s="1099"/>
      <c r="BU122" s="1099"/>
      <c r="BV122" s="1099">
        <v>1367851993</v>
      </c>
      <c r="BW122" s="1099"/>
      <c r="BX122" s="1099"/>
      <c r="BY122" s="1099"/>
      <c r="BZ122" s="1099"/>
      <c r="CA122" s="1099">
        <v>1348979409</v>
      </c>
      <c r="CB122" s="1099"/>
      <c r="CC122" s="1099"/>
      <c r="CD122" s="1099"/>
      <c r="CE122" s="1099"/>
      <c r="CF122" s="1119">
        <v>158.19999999999999</v>
      </c>
      <c r="CG122" s="1120"/>
      <c r="CH122" s="1120"/>
      <c r="CI122" s="1120"/>
      <c r="CJ122" s="1120"/>
      <c r="CK122" s="1111"/>
      <c r="CL122" s="1112"/>
      <c r="CM122" s="1112"/>
      <c r="CN122" s="1112"/>
      <c r="CO122" s="1113"/>
      <c r="CP122" s="1121" t="s">
        <v>484</v>
      </c>
      <c r="CQ122" s="1122"/>
      <c r="CR122" s="1122"/>
      <c r="CS122" s="1122"/>
      <c r="CT122" s="1122"/>
      <c r="CU122" s="1122"/>
      <c r="CV122" s="1122"/>
      <c r="CW122" s="1122"/>
      <c r="CX122" s="1122"/>
      <c r="CY122" s="1122"/>
      <c r="CZ122" s="1122"/>
      <c r="DA122" s="1122"/>
      <c r="DB122" s="1122"/>
      <c r="DC122" s="1122"/>
      <c r="DD122" s="1122"/>
      <c r="DE122" s="1122"/>
      <c r="DF122" s="1123"/>
      <c r="DG122" s="1020">
        <v>62787081</v>
      </c>
      <c r="DH122" s="1021"/>
      <c r="DI122" s="1021"/>
      <c r="DJ122" s="1021"/>
      <c r="DK122" s="1021"/>
      <c r="DL122" s="1021">
        <v>53897335</v>
      </c>
      <c r="DM122" s="1021"/>
      <c r="DN122" s="1021"/>
      <c r="DO122" s="1021"/>
      <c r="DP122" s="1021"/>
      <c r="DQ122" s="1021">
        <v>44687491</v>
      </c>
      <c r="DR122" s="1021"/>
      <c r="DS122" s="1021"/>
      <c r="DT122" s="1021"/>
      <c r="DU122" s="1021"/>
      <c r="DV122" s="1022">
        <v>5.2</v>
      </c>
      <c r="DW122" s="1022"/>
      <c r="DX122" s="1022"/>
      <c r="DY122" s="1022"/>
      <c r="DZ122" s="1023"/>
    </row>
    <row r="123" spans="1:130" s="248" customFormat="1" ht="26.25" customHeight="1" x14ac:dyDescent="0.15">
      <c r="A123" s="1160"/>
      <c r="B123" s="1047"/>
      <c r="C123" s="1017" t="s">
        <v>468</v>
      </c>
      <c r="D123" s="1018"/>
      <c r="E123" s="1018"/>
      <c r="F123" s="1018"/>
      <c r="G123" s="1018"/>
      <c r="H123" s="1018"/>
      <c r="I123" s="1018"/>
      <c r="J123" s="1018"/>
      <c r="K123" s="1018"/>
      <c r="L123" s="1018"/>
      <c r="M123" s="1018"/>
      <c r="N123" s="1018"/>
      <c r="O123" s="1018"/>
      <c r="P123" s="1018"/>
      <c r="Q123" s="1018"/>
      <c r="R123" s="1018"/>
      <c r="S123" s="1018"/>
      <c r="T123" s="1018"/>
      <c r="U123" s="1018"/>
      <c r="V123" s="1018"/>
      <c r="W123" s="1018"/>
      <c r="X123" s="1018"/>
      <c r="Y123" s="1018"/>
      <c r="Z123" s="1019"/>
      <c r="AA123" s="1059" t="s">
        <v>395</v>
      </c>
      <c r="AB123" s="1060"/>
      <c r="AC123" s="1060"/>
      <c r="AD123" s="1060"/>
      <c r="AE123" s="1061"/>
      <c r="AF123" s="1062" t="s">
        <v>128</v>
      </c>
      <c r="AG123" s="1060"/>
      <c r="AH123" s="1060"/>
      <c r="AI123" s="1060"/>
      <c r="AJ123" s="1061"/>
      <c r="AK123" s="1062" t="s">
        <v>128</v>
      </c>
      <c r="AL123" s="1060"/>
      <c r="AM123" s="1060"/>
      <c r="AN123" s="1060"/>
      <c r="AO123" s="1061"/>
      <c r="AP123" s="1063" t="s">
        <v>128</v>
      </c>
      <c r="AQ123" s="1064"/>
      <c r="AR123" s="1064"/>
      <c r="AS123" s="1064"/>
      <c r="AT123" s="1065"/>
      <c r="AU123" s="1096"/>
      <c r="AV123" s="1097"/>
      <c r="AW123" s="1097"/>
      <c r="AX123" s="1097"/>
      <c r="AY123" s="1097"/>
      <c r="AZ123" s="279" t="s">
        <v>183</v>
      </c>
      <c r="BA123" s="279"/>
      <c r="BB123" s="279"/>
      <c r="BC123" s="279"/>
      <c r="BD123" s="279"/>
      <c r="BE123" s="279"/>
      <c r="BF123" s="279"/>
      <c r="BG123" s="279"/>
      <c r="BH123" s="279"/>
      <c r="BI123" s="279"/>
      <c r="BJ123" s="279"/>
      <c r="BK123" s="279"/>
      <c r="BL123" s="279"/>
      <c r="BM123" s="279"/>
      <c r="BN123" s="279"/>
      <c r="BO123" s="1076" t="s">
        <v>485</v>
      </c>
      <c r="BP123" s="1107"/>
      <c r="BQ123" s="1166">
        <v>2306920878</v>
      </c>
      <c r="BR123" s="1167"/>
      <c r="BS123" s="1167"/>
      <c r="BT123" s="1167"/>
      <c r="BU123" s="1167"/>
      <c r="BV123" s="1167">
        <v>2326166597</v>
      </c>
      <c r="BW123" s="1167"/>
      <c r="BX123" s="1167"/>
      <c r="BY123" s="1167"/>
      <c r="BZ123" s="1167"/>
      <c r="CA123" s="1167">
        <v>2310284919</v>
      </c>
      <c r="CB123" s="1167"/>
      <c r="CC123" s="1167"/>
      <c r="CD123" s="1167"/>
      <c r="CE123" s="1167"/>
      <c r="CF123" s="1100"/>
      <c r="CG123" s="1101"/>
      <c r="CH123" s="1101"/>
      <c r="CI123" s="1101"/>
      <c r="CJ123" s="1102"/>
      <c r="CK123" s="1111"/>
      <c r="CL123" s="1112"/>
      <c r="CM123" s="1112"/>
      <c r="CN123" s="1112"/>
      <c r="CO123" s="1113"/>
      <c r="CP123" s="1121" t="s">
        <v>486</v>
      </c>
      <c r="CQ123" s="1122"/>
      <c r="CR123" s="1122"/>
      <c r="CS123" s="1122"/>
      <c r="CT123" s="1122"/>
      <c r="CU123" s="1122"/>
      <c r="CV123" s="1122"/>
      <c r="CW123" s="1122"/>
      <c r="CX123" s="1122"/>
      <c r="CY123" s="1122"/>
      <c r="CZ123" s="1122"/>
      <c r="DA123" s="1122"/>
      <c r="DB123" s="1122"/>
      <c r="DC123" s="1122"/>
      <c r="DD123" s="1122"/>
      <c r="DE123" s="1122"/>
      <c r="DF123" s="1123"/>
      <c r="DG123" s="1059">
        <v>16465704</v>
      </c>
      <c r="DH123" s="1060"/>
      <c r="DI123" s="1060"/>
      <c r="DJ123" s="1060"/>
      <c r="DK123" s="1061"/>
      <c r="DL123" s="1062">
        <v>15797618</v>
      </c>
      <c r="DM123" s="1060"/>
      <c r="DN123" s="1060"/>
      <c r="DO123" s="1060"/>
      <c r="DP123" s="1061"/>
      <c r="DQ123" s="1062">
        <v>16373724</v>
      </c>
      <c r="DR123" s="1060"/>
      <c r="DS123" s="1060"/>
      <c r="DT123" s="1060"/>
      <c r="DU123" s="1061"/>
      <c r="DV123" s="1063">
        <v>1.9</v>
      </c>
      <c r="DW123" s="1064"/>
      <c r="DX123" s="1064"/>
      <c r="DY123" s="1064"/>
      <c r="DZ123" s="1065"/>
    </row>
    <row r="124" spans="1:130" s="248" customFormat="1" ht="26.25" customHeight="1" thickBot="1" x14ac:dyDescent="0.2">
      <c r="A124" s="1160"/>
      <c r="B124" s="1047"/>
      <c r="C124" s="1017" t="s">
        <v>471</v>
      </c>
      <c r="D124" s="1018"/>
      <c r="E124" s="1018"/>
      <c r="F124" s="1018"/>
      <c r="G124" s="1018"/>
      <c r="H124" s="1018"/>
      <c r="I124" s="1018"/>
      <c r="J124" s="1018"/>
      <c r="K124" s="1018"/>
      <c r="L124" s="1018"/>
      <c r="M124" s="1018"/>
      <c r="N124" s="1018"/>
      <c r="O124" s="1018"/>
      <c r="P124" s="1018"/>
      <c r="Q124" s="1018"/>
      <c r="R124" s="1018"/>
      <c r="S124" s="1018"/>
      <c r="T124" s="1018"/>
      <c r="U124" s="1018"/>
      <c r="V124" s="1018"/>
      <c r="W124" s="1018"/>
      <c r="X124" s="1018"/>
      <c r="Y124" s="1018"/>
      <c r="Z124" s="1019"/>
      <c r="AA124" s="1059" t="s">
        <v>128</v>
      </c>
      <c r="AB124" s="1060"/>
      <c r="AC124" s="1060"/>
      <c r="AD124" s="1060"/>
      <c r="AE124" s="1061"/>
      <c r="AF124" s="1062" t="s">
        <v>395</v>
      </c>
      <c r="AG124" s="1060"/>
      <c r="AH124" s="1060"/>
      <c r="AI124" s="1060"/>
      <c r="AJ124" s="1061"/>
      <c r="AK124" s="1062" t="s">
        <v>474</v>
      </c>
      <c r="AL124" s="1060"/>
      <c r="AM124" s="1060"/>
      <c r="AN124" s="1060"/>
      <c r="AO124" s="1061"/>
      <c r="AP124" s="1063" t="s">
        <v>128</v>
      </c>
      <c r="AQ124" s="1064"/>
      <c r="AR124" s="1064"/>
      <c r="AS124" s="1064"/>
      <c r="AT124" s="1065"/>
      <c r="AU124" s="1162" t="s">
        <v>487</v>
      </c>
      <c r="AV124" s="1163"/>
      <c r="AW124" s="1163"/>
      <c r="AX124" s="1163"/>
      <c r="AY124" s="1163"/>
      <c r="AZ124" s="1163"/>
      <c r="BA124" s="1163"/>
      <c r="BB124" s="1163"/>
      <c r="BC124" s="1163"/>
      <c r="BD124" s="1163"/>
      <c r="BE124" s="1163"/>
      <c r="BF124" s="1163"/>
      <c r="BG124" s="1163"/>
      <c r="BH124" s="1163"/>
      <c r="BI124" s="1163"/>
      <c r="BJ124" s="1163"/>
      <c r="BK124" s="1163"/>
      <c r="BL124" s="1163"/>
      <c r="BM124" s="1163"/>
      <c r="BN124" s="1163"/>
      <c r="BO124" s="1163"/>
      <c r="BP124" s="1164"/>
      <c r="BQ124" s="1165">
        <v>138.5</v>
      </c>
      <c r="BR124" s="1129"/>
      <c r="BS124" s="1129"/>
      <c r="BT124" s="1129"/>
      <c r="BU124" s="1129"/>
      <c r="BV124" s="1129">
        <v>140.4</v>
      </c>
      <c r="BW124" s="1129"/>
      <c r="BX124" s="1129"/>
      <c r="BY124" s="1129"/>
      <c r="BZ124" s="1129"/>
      <c r="CA124" s="1129">
        <v>137.4</v>
      </c>
      <c r="CB124" s="1129"/>
      <c r="CC124" s="1129"/>
      <c r="CD124" s="1129"/>
      <c r="CE124" s="1129"/>
      <c r="CF124" s="1130"/>
      <c r="CG124" s="1131"/>
      <c r="CH124" s="1131"/>
      <c r="CI124" s="1131"/>
      <c r="CJ124" s="1132"/>
      <c r="CK124" s="1114"/>
      <c r="CL124" s="1114"/>
      <c r="CM124" s="1114"/>
      <c r="CN124" s="1114"/>
      <c r="CO124" s="1115"/>
      <c r="CP124" s="1121" t="s">
        <v>488</v>
      </c>
      <c r="CQ124" s="1122"/>
      <c r="CR124" s="1122"/>
      <c r="CS124" s="1122"/>
      <c r="CT124" s="1122"/>
      <c r="CU124" s="1122"/>
      <c r="CV124" s="1122"/>
      <c r="CW124" s="1122"/>
      <c r="CX124" s="1122"/>
      <c r="CY124" s="1122"/>
      <c r="CZ124" s="1122"/>
      <c r="DA124" s="1122"/>
      <c r="DB124" s="1122"/>
      <c r="DC124" s="1122"/>
      <c r="DD124" s="1122"/>
      <c r="DE124" s="1122"/>
      <c r="DF124" s="1123"/>
      <c r="DG124" s="1106">
        <v>12188979</v>
      </c>
      <c r="DH124" s="1085"/>
      <c r="DI124" s="1085"/>
      <c r="DJ124" s="1085"/>
      <c r="DK124" s="1086"/>
      <c r="DL124" s="1084">
        <v>11126240</v>
      </c>
      <c r="DM124" s="1085"/>
      <c r="DN124" s="1085"/>
      <c r="DO124" s="1085"/>
      <c r="DP124" s="1086"/>
      <c r="DQ124" s="1084">
        <v>12539417</v>
      </c>
      <c r="DR124" s="1085"/>
      <c r="DS124" s="1085"/>
      <c r="DT124" s="1085"/>
      <c r="DU124" s="1086"/>
      <c r="DV124" s="1087">
        <v>1.5</v>
      </c>
      <c r="DW124" s="1088"/>
      <c r="DX124" s="1088"/>
      <c r="DY124" s="1088"/>
      <c r="DZ124" s="1089"/>
    </row>
    <row r="125" spans="1:130" s="248" customFormat="1" ht="26.25" customHeight="1" x14ac:dyDescent="0.15">
      <c r="A125" s="1160"/>
      <c r="B125" s="1047"/>
      <c r="C125" s="1017" t="s">
        <v>473</v>
      </c>
      <c r="D125" s="1018"/>
      <c r="E125" s="1018"/>
      <c r="F125" s="1018"/>
      <c r="G125" s="1018"/>
      <c r="H125" s="1018"/>
      <c r="I125" s="1018"/>
      <c r="J125" s="1018"/>
      <c r="K125" s="1018"/>
      <c r="L125" s="1018"/>
      <c r="M125" s="1018"/>
      <c r="N125" s="1018"/>
      <c r="O125" s="1018"/>
      <c r="P125" s="1018"/>
      <c r="Q125" s="1018"/>
      <c r="R125" s="1018"/>
      <c r="S125" s="1018"/>
      <c r="T125" s="1018"/>
      <c r="U125" s="1018"/>
      <c r="V125" s="1018"/>
      <c r="W125" s="1018"/>
      <c r="X125" s="1018"/>
      <c r="Y125" s="1018"/>
      <c r="Z125" s="1019"/>
      <c r="AA125" s="1059" t="s">
        <v>128</v>
      </c>
      <c r="AB125" s="1060"/>
      <c r="AC125" s="1060"/>
      <c r="AD125" s="1060"/>
      <c r="AE125" s="1061"/>
      <c r="AF125" s="1062" t="s">
        <v>128</v>
      </c>
      <c r="AG125" s="1060"/>
      <c r="AH125" s="1060"/>
      <c r="AI125" s="1060"/>
      <c r="AJ125" s="1061"/>
      <c r="AK125" s="1062" t="s">
        <v>128</v>
      </c>
      <c r="AL125" s="1060"/>
      <c r="AM125" s="1060"/>
      <c r="AN125" s="1060"/>
      <c r="AO125" s="1061"/>
      <c r="AP125" s="1063" t="s">
        <v>128</v>
      </c>
      <c r="AQ125" s="1064"/>
      <c r="AR125" s="1064"/>
      <c r="AS125" s="1064"/>
      <c r="AT125" s="106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4" t="s">
        <v>489</v>
      </c>
      <c r="CL125" s="1109"/>
      <c r="CM125" s="1109"/>
      <c r="CN125" s="1109"/>
      <c r="CO125" s="1110"/>
      <c r="CP125" s="1041" t="s">
        <v>490</v>
      </c>
      <c r="CQ125" s="990"/>
      <c r="CR125" s="990"/>
      <c r="CS125" s="990"/>
      <c r="CT125" s="990"/>
      <c r="CU125" s="990"/>
      <c r="CV125" s="990"/>
      <c r="CW125" s="990"/>
      <c r="CX125" s="990"/>
      <c r="CY125" s="990"/>
      <c r="CZ125" s="990"/>
      <c r="DA125" s="990"/>
      <c r="DB125" s="990"/>
      <c r="DC125" s="990"/>
      <c r="DD125" s="990"/>
      <c r="DE125" s="990"/>
      <c r="DF125" s="991"/>
      <c r="DG125" s="1027" t="s">
        <v>128</v>
      </c>
      <c r="DH125" s="1028"/>
      <c r="DI125" s="1028"/>
      <c r="DJ125" s="1028"/>
      <c r="DK125" s="1028"/>
      <c r="DL125" s="1028" t="s">
        <v>128</v>
      </c>
      <c r="DM125" s="1028"/>
      <c r="DN125" s="1028"/>
      <c r="DO125" s="1028"/>
      <c r="DP125" s="1028"/>
      <c r="DQ125" s="1028" t="s">
        <v>395</v>
      </c>
      <c r="DR125" s="1028"/>
      <c r="DS125" s="1028"/>
      <c r="DT125" s="1028"/>
      <c r="DU125" s="1028"/>
      <c r="DV125" s="1029" t="s">
        <v>128</v>
      </c>
      <c r="DW125" s="1029"/>
      <c r="DX125" s="1029"/>
      <c r="DY125" s="1029"/>
      <c r="DZ125" s="1030"/>
    </row>
    <row r="126" spans="1:130" s="248" customFormat="1" ht="26.25" customHeight="1" thickBot="1" x14ac:dyDescent="0.2">
      <c r="A126" s="1160"/>
      <c r="B126" s="1047"/>
      <c r="C126" s="1017" t="s">
        <v>476</v>
      </c>
      <c r="D126" s="1018"/>
      <c r="E126" s="1018"/>
      <c r="F126" s="1018"/>
      <c r="G126" s="1018"/>
      <c r="H126" s="1018"/>
      <c r="I126" s="1018"/>
      <c r="J126" s="1018"/>
      <c r="K126" s="1018"/>
      <c r="L126" s="1018"/>
      <c r="M126" s="1018"/>
      <c r="N126" s="1018"/>
      <c r="O126" s="1018"/>
      <c r="P126" s="1018"/>
      <c r="Q126" s="1018"/>
      <c r="R126" s="1018"/>
      <c r="S126" s="1018"/>
      <c r="T126" s="1018"/>
      <c r="U126" s="1018"/>
      <c r="V126" s="1018"/>
      <c r="W126" s="1018"/>
      <c r="X126" s="1018"/>
      <c r="Y126" s="1018"/>
      <c r="Z126" s="1019"/>
      <c r="AA126" s="1059" t="s">
        <v>128</v>
      </c>
      <c r="AB126" s="1060"/>
      <c r="AC126" s="1060"/>
      <c r="AD126" s="1060"/>
      <c r="AE126" s="1061"/>
      <c r="AF126" s="1062" t="s">
        <v>395</v>
      </c>
      <c r="AG126" s="1060"/>
      <c r="AH126" s="1060"/>
      <c r="AI126" s="1060"/>
      <c r="AJ126" s="1061"/>
      <c r="AK126" s="1062" t="s">
        <v>395</v>
      </c>
      <c r="AL126" s="1060"/>
      <c r="AM126" s="1060"/>
      <c r="AN126" s="1060"/>
      <c r="AO126" s="1061"/>
      <c r="AP126" s="1063" t="s">
        <v>474</v>
      </c>
      <c r="AQ126" s="1064"/>
      <c r="AR126" s="1064"/>
      <c r="AS126" s="1064"/>
      <c r="AT126" s="106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5"/>
      <c r="CL126" s="1112"/>
      <c r="CM126" s="1112"/>
      <c r="CN126" s="1112"/>
      <c r="CO126" s="1113"/>
      <c r="CP126" s="1050" t="s">
        <v>491</v>
      </c>
      <c r="CQ126" s="1051"/>
      <c r="CR126" s="1051"/>
      <c r="CS126" s="1051"/>
      <c r="CT126" s="1051"/>
      <c r="CU126" s="1051"/>
      <c r="CV126" s="1051"/>
      <c r="CW126" s="1051"/>
      <c r="CX126" s="1051"/>
      <c r="CY126" s="1051"/>
      <c r="CZ126" s="1051"/>
      <c r="DA126" s="1051"/>
      <c r="DB126" s="1051"/>
      <c r="DC126" s="1051"/>
      <c r="DD126" s="1051"/>
      <c r="DE126" s="1051"/>
      <c r="DF126" s="1052"/>
      <c r="DG126" s="1020" t="s">
        <v>395</v>
      </c>
      <c r="DH126" s="1021"/>
      <c r="DI126" s="1021"/>
      <c r="DJ126" s="1021"/>
      <c r="DK126" s="1021"/>
      <c r="DL126" s="1021" t="s">
        <v>395</v>
      </c>
      <c r="DM126" s="1021"/>
      <c r="DN126" s="1021"/>
      <c r="DO126" s="1021"/>
      <c r="DP126" s="1021"/>
      <c r="DQ126" s="1021" t="s">
        <v>128</v>
      </c>
      <c r="DR126" s="1021"/>
      <c r="DS126" s="1021"/>
      <c r="DT126" s="1021"/>
      <c r="DU126" s="1021"/>
      <c r="DV126" s="1022" t="s">
        <v>395</v>
      </c>
      <c r="DW126" s="1022"/>
      <c r="DX126" s="1022"/>
      <c r="DY126" s="1022"/>
      <c r="DZ126" s="1023"/>
    </row>
    <row r="127" spans="1:130" s="248" customFormat="1" ht="26.25" customHeight="1" x14ac:dyDescent="0.15">
      <c r="A127" s="1161"/>
      <c r="B127" s="1049"/>
      <c r="C127" s="1103" t="s">
        <v>492</v>
      </c>
      <c r="D127" s="1104"/>
      <c r="E127" s="1104"/>
      <c r="F127" s="1104"/>
      <c r="G127" s="1104"/>
      <c r="H127" s="1104"/>
      <c r="I127" s="1104"/>
      <c r="J127" s="1104"/>
      <c r="K127" s="1104"/>
      <c r="L127" s="1104"/>
      <c r="M127" s="1104"/>
      <c r="N127" s="1104"/>
      <c r="O127" s="1104"/>
      <c r="P127" s="1104"/>
      <c r="Q127" s="1104"/>
      <c r="R127" s="1104"/>
      <c r="S127" s="1104"/>
      <c r="T127" s="1104"/>
      <c r="U127" s="1104"/>
      <c r="V127" s="1104"/>
      <c r="W127" s="1104"/>
      <c r="X127" s="1104"/>
      <c r="Y127" s="1104"/>
      <c r="Z127" s="1105"/>
      <c r="AA127" s="1059" t="s">
        <v>474</v>
      </c>
      <c r="AB127" s="1060"/>
      <c r="AC127" s="1060"/>
      <c r="AD127" s="1060"/>
      <c r="AE127" s="1061"/>
      <c r="AF127" s="1062" t="s">
        <v>128</v>
      </c>
      <c r="AG127" s="1060"/>
      <c r="AH127" s="1060"/>
      <c r="AI127" s="1060"/>
      <c r="AJ127" s="1061"/>
      <c r="AK127" s="1062" t="s">
        <v>128</v>
      </c>
      <c r="AL127" s="1060"/>
      <c r="AM127" s="1060"/>
      <c r="AN127" s="1060"/>
      <c r="AO127" s="1061"/>
      <c r="AP127" s="1063" t="s">
        <v>395</v>
      </c>
      <c r="AQ127" s="1064"/>
      <c r="AR127" s="1064"/>
      <c r="AS127" s="1064"/>
      <c r="AT127" s="1065"/>
      <c r="AU127" s="284"/>
      <c r="AV127" s="284"/>
      <c r="AW127" s="284"/>
      <c r="AX127" s="1133" t="s">
        <v>493</v>
      </c>
      <c r="AY127" s="1134"/>
      <c r="AZ127" s="1134"/>
      <c r="BA127" s="1134"/>
      <c r="BB127" s="1134"/>
      <c r="BC127" s="1134"/>
      <c r="BD127" s="1134"/>
      <c r="BE127" s="1135"/>
      <c r="BF127" s="1136" t="s">
        <v>494</v>
      </c>
      <c r="BG127" s="1134"/>
      <c r="BH127" s="1134"/>
      <c r="BI127" s="1134"/>
      <c r="BJ127" s="1134"/>
      <c r="BK127" s="1134"/>
      <c r="BL127" s="1135"/>
      <c r="BM127" s="1136" t="s">
        <v>495</v>
      </c>
      <c r="BN127" s="1134"/>
      <c r="BO127" s="1134"/>
      <c r="BP127" s="1134"/>
      <c r="BQ127" s="1134"/>
      <c r="BR127" s="1134"/>
      <c r="BS127" s="1135"/>
      <c r="BT127" s="1136" t="s">
        <v>496</v>
      </c>
      <c r="BU127" s="1134"/>
      <c r="BV127" s="1134"/>
      <c r="BW127" s="1134"/>
      <c r="BX127" s="1134"/>
      <c r="BY127" s="1134"/>
      <c r="BZ127" s="1158"/>
      <c r="CA127" s="284"/>
      <c r="CB127" s="284"/>
      <c r="CC127" s="284"/>
      <c r="CD127" s="285"/>
      <c r="CE127" s="285"/>
      <c r="CF127" s="285"/>
      <c r="CG127" s="282"/>
      <c r="CH127" s="282"/>
      <c r="CI127" s="282"/>
      <c r="CJ127" s="283"/>
      <c r="CK127" s="1125"/>
      <c r="CL127" s="1112"/>
      <c r="CM127" s="1112"/>
      <c r="CN127" s="1112"/>
      <c r="CO127" s="1113"/>
      <c r="CP127" s="1050" t="s">
        <v>497</v>
      </c>
      <c r="CQ127" s="1051"/>
      <c r="CR127" s="1051"/>
      <c r="CS127" s="1051"/>
      <c r="CT127" s="1051"/>
      <c r="CU127" s="1051"/>
      <c r="CV127" s="1051"/>
      <c r="CW127" s="1051"/>
      <c r="CX127" s="1051"/>
      <c r="CY127" s="1051"/>
      <c r="CZ127" s="1051"/>
      <c r="DA127" s="1051"/>
      <c r="DB127" s="1051"/>
      <c r="DC127" s="1051"/>
      <c r="DD127" s="1051"/>
      <c r="DE127" s="1051"/>
      <c r="DF127" s="1052"/>
      <c r="DG127" s="1020" t="s">
        <v>474</v>
      </c>
      <c r="DH127" s="1021"/>
      <c r="DI127" s="1021"/>
      <c r="DJ127" s="1021"/>
      <c r="DK127" s="1021"/>
      <c r="DL127" s="1021" t="s">
        <v>474</v>
      </c>
      <c r="DM127" s="1021"/>
      <c r="DN127" s="1021"/>
      <c r="DO127" s="1021"/>
      <c r="DP127" s="1021"/>
      <c r="DQ127" s="1021" t="s">
        <v>395</v>
      </c>
      <c r="DR127" s="1021"/>
      <c r="DS127" s="1021"/>
      <c r="DT127" s="1021"/>
      <c r="DU127" s="1021"/>
      <c r="DV127" s="1022" t="s">
        <v>395</v>
      </c>
      <c r="DW127" s="1022"/>
      <c r="DX127" s="1022"/>
      <c r="DY127" s="1022"/>
      <c r="DZ127" s="1023"/>
    </row>
    <row r="128" spans="1:130" s="248" customFormat="1" ht="26.25" customHeight="1" thickBot="1" x14ac:dyDescent="0.2">
      <c r="A128" s="1144" t="s">
        <v>498</v>
      </c>
      <c r="B128" s="1145"/>
      <c r="C128" s="1145"/>
      <c r="D128" s="1145"/>
      <c r="E128" s="1145"/>
      <c r="F128" s="1145"/>
      <c r="G128" s="1145"/>
      <c r="H128" s="1145"/>
      <c r="I128" s="1145"/>
      <c r="J128" s="1145"/>
      <c r="K128" s="1145"/>
      <c r="L128" s="1145"/>
      <c r="M128" s="1145"/>
      <c r="N128" s="1145"/>
      <c r="O128" s="1145"/>
      <c r="P128" s="1145"/>
      <c r="Q128" s="1145"/>
      <c r="R128" s="1145"/>
      <c r="S128" s="1145"/>
      <c r="T128" s="1145"/>
      <c r="U128" s="1145"/>
      <c r="V128" s="1145"/>
      <c r="W128" s="1146" t="s">
        <v>499</v>
      </c>
      <c r="X128" s="1146"/>
      <c r="Y128" s="1146"/>
      <c r="Z128" s="1147"/>
      <c r="AA128" s="1148">
        <v>74736847</v>
      </c>
      <c r="AB128" s="1149"/>
      <c r="AC128" s="1149"/>
      <c r="AD128" s="1149"/>
      <c r="AE128" s="1150"/>
      <c r="AF128" s="1151">
        <v>69123807</v>
      </c>
      <c r="AG128" s="1149"/>
      <c r="AH128" s="1149"/>
      <c r="AI128" s="1149"/>
      <c r="AJ128" s="1150"/>
      <c r="AK128" s="1151">
        <v>61815390</v>
      </c>
      <c r="AL128" s="1149"/>
      <c r="AM128" s="1149"/>
      <c r="AN128" s="1149"/>
      <c r="AO128" s="1150"/>
      <c r="AP128" s="1152"/>
      <c r="AQ128" s="1153"/>
      <c r="AR128" s="1153"/>
      <c r="AS128" s="1153"/>
      <c r="AT128" s="1154"/>
      <c r="AU128" s="284"/>
      <c r="AV128" s="284"/>
      <c r="AW128" s="284"/>
      <c r="AX128" s="989" t="s">
        <v>500</v>
      </c>
      <c r="AY128" s="990"/>
      <c r="AZ128" s="990"/>
      <c r="BA128" s="990"/>
      <c r="BB128" s="990"/>
      <c r="BC128" s="990"/>
      <c r="BD128" s="990"/>
      <c r="BE128" s="991"/>
      <c r="BF128" s="1155" t="s">
        <v>128</v>
      </c>
      <c r="BG128" s="1156"/>
      <c r="BH128" s="1156"/>
      <c r="BI128" s="1156"/>
      <c r="BJ128" s="1156"/>
      <c r="BK128" s="1156"/>
      <c r="BL128" s="1157"/>
      <c r="BM128" s="1155">
        <v>11.25</v>
      </c>
      <c r="BN128" s="1156"/>
      <c r="BO128" s="1156"/>
      <c r="BP128" s="1156"/>
      <c r="BQ128" s="1156"/>
      <c r="BR128" s="1156"/>
      <c r="BS128" s="1157"/>
      <c r="BT128" s="1155">
        <v>20</v>
      </c>
      <c r="BU128" s="1156"/>
      <c r="BV128" s="1156"/>
      <c r="BW128" s="1156"/>
      <c r="BX128" s="1156"/>
      <c r="BY128" s="1156"/>
      <c r="BZ128" s="1180"/>
      <c r="CA128" s="285"/>
      <c r="CB128" s="285"/>
      <c r="CC128" s="285"/>
      <c r="CD128" s="285"/>
      <c r="CE128" s="285"/>
      <c r="CF128" s="285"/>
      <c r="CG128" s="282"/>
      <c r="CH128" s="282"/>
      <c r="CI128" s="282"/>
      <c r="CJ128" s="283"/>
      <c r="CK128" s="1126"/>
      <c r="CL128" s="1127"/>
      <c r="CM128" s="1127"/>
      <c r="CN128" s="1127"/>
      <c r="CO128" s="1128"/>
      <c r="CP128" s="1137" t="s">
        <v>501</v>
      </c>
      <c r="CQ128" s="1138"/>
      <c r="CR128" s="1138"/>
      <c r="CS128" s="1138"/>
      <c r="CT128" s="1138"/>
      <c r="CU128" s="1138"/>
      <c r="CV128" s="1138"/>
      <c r="CW128" s="1138"/>
      <c r="CX128" s="1138"/>
      <c r="CY128" s="1138"/>
      <c r="CZ128" s="1138"/>
      <c r="DA128" s="1138"/>
      <c r="DB128" s="1138"/>
      <c r="DC128" s="1138"/>
      <c r="DD128" s="1138"/>
      <c r="DE128" s="1138"/>
      <c r="DF128" s="1139"/>
      <c r="DG128" s="1140">
        <v>50500514</v>
      </c>
      <c r="DH128" s="1141"/>
      <c r="DI128" s="1141"/>
      <c r="DJ128" s="1141"/>
      <c r="DK128" s="1141"/>
      <c r="DL128" s="1141">
        <v>38574096</v>
      </c>
      <c r="DM128" s="1141"/>
      <c r="DN128" s="1141"/>
      <c r="DO128" s="1141"/>
      <c r="DP128" s="1141"/>
      <c r="DQ128" s="1141">
        <v>39544193</v>
      </c>
      <c r="DR128" s="1141"/>
      <c r="DS128" s="1141"/>
      <c r="DT128" s="1141"/>
      <c r="DU128" s="1141"/>
      <c r="DV128" s="1142">
        <v>4.5999999999999996</v>
      </c>
      <c r="DW128" s="1142"/>
      <c r="DX128" s="1142"/>
      <c r="DY128" s="1142"/>
      <c r="DZ128" s="1143"/>
    </row>
    <row r="129" spans="1:131" s="248" customFormat="1" ht="26.25" customHeight="1" x14ac:dyDescent="0.15">
      <c r="A129" s="1031" t="s">
        <v>107</v>
      </c>
      <c r="B129" s="1032"/>
      <c r="C129" s="1032"/>
      <c r="D129" s="1032"/>
      <c r="E129" s="1032"/>
      <c r="F129" s="1032"/>
      <c r="G129" s="1032"/>
      <c r="H129" s="1032"/>
      <c r="I129" s="1032"/>
      <c r="J129" s="1032"/>
      <c r="K129" s="1032"/>
      <c r="L129" s="1032"/>
      <c r="M129" s="1032"/>
      <c r="N129" s="1032"/>
      <c r="O129" s="1032"/>
      <c r="P129" s="1032"/>
      <c r="Q129" s="1032"/>
      <c r="R129" s="1032"/>
      <c r="S129" s="1032"/>
      <c r="T129" s="1032"/>
      <c r="U129" s="1032"/>
      <c r="V129" s="1032"/>
      <c r="W129" s="1174" t="s">
        <v>502</v>
      </c>
      <c r="X129" s="1175"/>
      <c r="Y129" s="1175"/>
      <c r="Z129" s="1176"/>
      <c r="AA129" s="1059">
        <v>940364001</v>
      </c>
      <c r="AB129" s="1060"/>
      <c r="AC129" s="1060"/>
      <c r="AD129" s="1060"/>
      <c r="AE129" s="1061"/>
      <c r="AF129" s="1062">
        <v>944806570</v>
      </c>
      <c r="AG129" s="1060"/>
      <c r="AH129" s="1060"/>
      <c r="AI129" s="1060"/>
      <c r="AJ129" s="1061"/>
      <c r="AK129" s="1062">
        <v>957786462</v>
      </c>
      <c r="AL129" s="1060"/>
      <c r="AM129" s="1060"/>
      <c r="AN129" s="1060"/>
      <c r="AO129" s="1061"/>
      <c r="AP129" s="1177"/>
      <c r="AQ129" s="1178"/>
      <c r="AR129" s="1178"/>
      <c r="AS129" s="1178"/>
      <c r="AT129" s="1179"/>
      <c r="AU129" s="286"/>
      <c r="AV129" s="286"/>
      <c r="AW129" s="286"/>
      <c r="AX129" s="1168" t="s">
        <v>503</v>
      </c>
      <c r="AY129" s="1051"/>
      <c r="AZ129" s="1051"/>
      <c r="BA129" s="1051"/>
      <c r="BB129" s="1051"/>
      <c r="BC129" s="1051"/>
      <c r="BD129" s="1051"/>
      <c r="BE129" s="1052"/>
      <c r="BF129" s="1169" t="s">
        <v>474</v>
      </c>
      <c r="BG129" s="1170"/>
      <c r="BH129" s="1170"/>
      <c r="BI129" s="1170"/>
      <c r="BJ129" s="1170"/>
      <c r="BK129" s="1170"/>
      <c r="BL129" s="1171"/>
      <c r="BM129" s="1169">
        <v>16.25</v>
      </c>
      <c r="BN129" s="1170"/>
      <c r="BO129" s="1170"/>
      <c r="BP129" s="1170"/>
      <c r="BQ129" s="1170"/>
      <c r="BR129" s="1170"/>
      <c r="BS129" s="1171"/>
      <c r="BT129" s="1169">
        <v>30</v>
      </c>
      <c r="BU129" s="1172"/>
      <c r="BV129" s="1172"/>
      <c r="BW129" s="1172"/>
      <c r="BX129" s="1172"/>
      <c r="BY129" s="1172"/>
      <c r="BZ129" s="1173"/>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31" t="s">
        <v>504</v>
      </c>
      <c r="B130" s="1032"/>
      <c r="C130" s="1032"/>
      <c r="D130" s="1032"/>
      <c r="E130" s="1032"/>
      <c r="F130" s="1032"/>
      <c r="G130" s="1032"/>
      <c r="H130" s="1032"/>
      <c r="I130" s="1032"/>
      <c r="J130" s="1032"/>
      <c r="K130" s="1032"/>
      <c r="L130" s="1032"/>
      <c r="M130" s="1032"/>
      <c r="N130" s="1032"/>
      <c r="O130" s="1032"/>
      <c r="P130" s="1032"/>
      <c r="Q130" s="1032"/>
      <c r="R130" s="1032"/>
      <c r="S130" s="1032"/>
      <c r="T130" s="1032"/>
      <c r="U130" s="1032"/>
      <c r="V130" s="1032"/>
      <c r="W130" s="1174" t="s">
        <v>505</v>
      </c>
      <c r="X130" s="1175"/>
      <c r="Y130" s="1175"/>
      <c r="Z130" s="1176"/>
      <c r="AA130" s="1059">
        <v>108853909</v>
      </c>
      <c r="AB130" s="1060"/>
      <c r="AC130" s="1060"/>
      <c r="AD130" s="1060"/>
      <c r="AE130" s="1061"/>
      <c r="AF130" s="1062">
        <v>106730891</v>
      </c>
      <c r="AG130" s="1060"/>
      <c r="AH130" s="1060"/>
      <c r="AI130" s="1060"/>
      <c r="AJ130" s="1061"/>
      <c r="AK130" s="1062">
        <v>104869365</v>
      </c>
      <c r="AL130" s="1060"/>
      <c r="AM130" s="1060"/>
      <c r="AN130" s="1060"/>
      <c r="AO130" s="1061"/>
      <c r="AP130" s="1177"/>
      <c r="AQ130" s="1178"/>
      <c r="AR130" s="1178"/>
      <c r="AS130" s="1178"/>
      <c r="AT130" s="1179"/>
      <c r="AU130" s="286"/>
      <c r="AV130" s="286"/>
      <c r="AW130" s="286"/>
      <c r="AX130" s="1168" t="s">
        <v>506</v>
      </c>
      <c r="AY130" s="1051"/>
      <c r="AZ130" s="1051"/>
      <c r="BA130" s="1051"/>
      <c r="BB130" s="1051"/>
      <c r="BC130" s="1051"/>
      <c r="BD130" s="1051"/>
      <c r="BE130" s="1052"/>
      <c r="BF130" s="1205">
        <v>10.5</v>
      </c>
      <c r="BG130" s="1206"/>
      <c r="BH130" s="1206"/>
      <c r="BI130" s="1206"/>
      <c r="BJ130" s="1206"/>
      <c r="BK130" s="1206"/>
      <c r="BL130" s="1207"/>
      <c r="BM130" s="1205">
        <v>25</v>
      </c>
      <c r="BN130" s="1206"/>
      <c r="BO130" s="1206"/>
      <c r="BP130" s="1206"/>
      <c r="BQ130" s="1206"/>
      <c r="BR130" s="1206"/>
      <c r="BS130" s="1207"/>
      <c r="BT130" s="1205">
        <v>35</v>
      </c>
      <c r="BU130" s="1208"/>
      <c r="BV130" s="1208"/>
      <c r="BW130" s="1208"/>
      <c r="BX130" s="1208"/>
      <c r="BY130" s="1208"/>
      <c r="BZ130" s="1209"/>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10"/>
      <c r="B131" s="1211"/>
      <c r="C131" s="1211"/>
      <c r="D131" s="1211"/>
      <c r="E131" s="1211"/>
      <c r="F131" s="1211"/>
      <c r="G131" s="1211"/>
      <c r="H131" s="1211"/>
      <c r="I131" s="1211"/>
      <c r="J131" s="1211"/>
      <c r="K131" s="1211"/>
      <c r="L131" s="1211"/>
      <c r="M131" s="1211"/>
      <c r="N131" s="1211"/>
      <c r="O131" s="1211"/>
      <c r="P131" s="1211"/>
      <c r="Q131" s="1211"/>
      <c r="R131" s="1211"/>
      <c r="S131" s="1211"/>
      <c r="T131" s="1211"/>
      <c r="U131" s="1211"/>
      <c r="V131" s="1211"/>
      <c r="W131" s="1212" t="s">
        <v>507</v>
      </c>
      <c r="X131" s="1213"/>
      <c r="Y131" s="1213"/>
      <c r="Z131" s="1214"/>
      <c r="AA131" s="1106">
        <v>831510092</v>
      </c>
      <c r="AB131" s="1085"/>
      <c r="AC131" s="1085"/>
      <c r="AD131" s="1085"/>
      <c r="AE131" s="1086"/>
      <c r="AF131" s="1084">
        <v>838075679</v>
      </c>
      <c r="AG131" s="1085"/>
      <c r="AH131" s="1085"/>
      <c r="AI131" s="1085"/>
      <c r="AJ131" s="1086"/>
      <c r="AK131" s="1084">
        <v>852917097</v>
      </c>
      <c r="AL131" s="1085"/>
      <c r="AM131" s="1085"/>
      <c r="AN131" s="1085"/>
      <c r="AO131" s="1086"/>
      <c r="AP131" s="1215"/>
      <c r="AQ131" s="1216"/>
      <c r="AR131" s="1216"/>
      <c r="AS131" s="1216"/>
      <c r="AT131" s="1217"/>
      <c r="AU131" s="286"/>
      <c r="AV131" s="286"/>
      <c r="AW131" s="286"/>
      <c r="AX131" s="1187" t="s">
        <v>508</v>
      </c>
      <c r="AY131" s="1138"/>
      <c r="AZ131" s="1138"/>
      <c r="BA131" s="1138"/>
      <c r="BB131" s="1138"/>
      <c r="BC131" s="1138"/>
      <c r="BD131" s="1138"/>
      <c r="BE131" s="1139"/>
      <c r="BF131" s="1188">
        <v>137.4</v>
      </c>
      <c r="BG131" s="1189"/>
      <c r="BH131" s="1189"/>
      <c r="BI131" s="1189"/>
      <c r="BJ131" s="1189"/>
      <c r="BK131" s="1189"/>
      <c r="BL131" s="1190"/>
      <c r="BM131" s="1188">
        <v>400</v>
      </c>
      <c r="BN131" s="1189"/>
      <c r="BO131" s="1189"/>
      <c r="BP131" s="1189"/>
      <c r="BQ131" s="1189"/>
      <c r="BR131" s="1189"/>
      <c r="BS131" s="1190"/>
      <c r="BT131" s="1191"/>
      <c r="BU131" s="1192"/>
      <c r="BV131" s="1192"/>
      <c r="BW131" s="1192"/>
      <c r="BX131" s="1192"/>
      <c r="BY131" s="1192"/>
      <c r="BZ131" s="1193"/>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4" t="s">
        <v>509</v>
      </c>
      <c r="B132" s="1195"/>
      <c r="C132" s="1195"/>
      <c r="D132" s="1195"/>
      <c r="E132" s="1195"/>
      <c r="F132" s="1195"/>
      <c r="G132" s="1195"/>
      <c r="H132" s="1195"/>
      <c r="I132" s="1195"/>
      <c r="J132" s="1195"/>
      <c r="K132" s="1195"/>
      <c r="L132" s="1195"/>
      <c r="M132" s="1195"/>
      <c r="N132" s="1195"/>
      <c r="O132" s="1195"/>
      <c r="P132" s="1195"/>
      <c r="Q132" s="1195"/>
      <c r="R132" s="1195"/>
      <c r="S132" s="1195"/>
      <c r="T132" s="1195"/>
      <c r="U132" s="1195"/>
      <c r="V132" s="1198" t="s">
        <v>510</v>
      </c>
      <c r="W132" s="1198"/>
      <c r="X132" s="1198"/>
      <c r="Y132" s="1198"/>
      <c r="Z132" s="1199"/>
      <c r="AA132" s="1200">
        <v>9.7909145280000001</v>
      </c>
      <c r="AB132" s="1201"/>
      <c r="AC132" s="1201"/>
      <c r="AD132" s="1201"/>
      <c r="AE132" s="1202"/>
      <c r="AF132" s="1203">
        <v>11.201318110000001</v>
      </c>
      <c r="AG132" s="1201"/>
      <c r="AH132" s="1201"/>
      <c r="AI132" s="1201"/>
      <c r="AJ132" s="1202"/>
      <c r="AK132" s="1203">
        <v>10.806974110000001</v>
      </c>
      <c r="AL132" s="1201"/>
      <c r="AM132" s="1201"/>
      <c r="AN132" s="1201"/>
      <c r="AO132" s="1202"/>
      <c r="AP132" s="1100"/>
      <c r="AQ132" s="1101"/>
      <c r="AR132" s="1101"/>
      <c r="AS132" s="1101"/>
      <c r="AT132" s="120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6"/>
      <c r="B133" s="1197"/>
      <c r="C133" s="1197"/>
      <c r="D133" s="1197"/>
      <c r="E133" s="1197"/>
      <c r="F133" s="1197"/>
      <c r="G133" s="1197"/>
      <c r="H133" s="1197"/>
      <c r="I133" s="1197"/>
      <c r="J133" s="1197"/>
      <c r="K133" s="1197"/>
      <c r="L133" s="1197"/>
      <c r="M133" s="1197"/>
      <c r="N133" s="1197"/>
      <c r="O133" s="1197"/>
      <c r="P133" s="1197"/>
      <c r="Q133" s="1197"/>
      <c r="R133" s="1197"/>
      <c r="S133" s="1197"/>
      <c r="T133" s="1197"/>
      <c r="U133" s="1197"/>
      <c r="V133" s="1181" t="s">
        <v>511</v>
      </c>
      <c r="W133" s="1181"/>
      <c r="X133" s="1181"/>
      <c r="Y133" s="1181"/>
      <c r="Z133" s="1182"/>
      <c r="AA133" s="1183">
        <v>11.2</v>
      </c>
      <c r="AB133" s="1184"/>
      <c r="AC133" s="1184"/>
      <c r="AD133" s="1184"/>
      <c r="AE133" s="1185"/>
      <c r="AF133" s="1183">
        <v>10.199999999999999</v>
      </c>
      <c r="AG133" s="1184"/>
      <c r="AH133" s="1184"/>
      <c r="AI133" s="1184"/>
      <c r="AJ133" s="1185"/>
      <c r="AK133" s="1183">
        <v>10.5</v>
      </c>
      <c r="AL133" s="1184"/>
      <c r="AM133" s="1184"/>
      <c r="AN133" s="1184"/>
      <c r="AO133" s="1185"/>
      <c r="AP133" s="1130"/>
      <c r="AQ133" s="1131"/>
      <c r="AR133" s="1131"/>
      <c r="AS133" s="1131"/>
      <c r="AT133" s="1186"/>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V/X3geZxKyKqJtQTcErzrLwhKUjESW/B2Zi+ee7EvmKcdi872BTlMSC6kFcAKPDufJcVYQoWXXvCY+MmHIc9Q==" saltValue="LUGCIf2UbeyVZ0p8tcTi3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xaSi6+vOZEye8ec+HiormLifsnf/yyILRDvLPeslurS2rCUgmkHqoNB2dV5CjM4SHxDS7zCdsyMOBSGeLNUgg==" saltValue="qBmCV39JmYiG53xqyqpt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RyDxIZyMJgC5SkkmadambmB16thHkCsbhEM+v9opxFMAhinlbHL3NldLxoPW4jdZhzfWOIbL2181p38X7HsMQ==" saltValue="q6zWqPDzvyJa31DOwmQoe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8"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9"/>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0" t="s">
        <v>520</v>
      </c>
      <c r="AL9" s="1221"/>
      <c r="AM9" s="1221"/>
      <c r="AN9" s="1222"/>
      <c r="AO9" s="314">
        <v>359094594</v>
      </c>
      <c r="AP9" s="314">
        <v>95505</v>
      </c>
      <c r="AQ9" s="315">
        <v>105138</v>
      </c>
      <c r="AR9" s="316">
        <v>-9.1999999999999993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0" t="s">
        <v>521</v>
      </c>
      <c r="AL10" s="1221"/>
      <c r="AM10" s="1221"/>
      <c r="AN10" s="1222"/>
      <c r="AO10" s="317">
        <v>267</v>
      </c>
      <c r="AP10" s="317">
        <v>0</v>
      </c>
      <c r="AQ10" s="318">
        <v>110</v>
      </c>
      <c r="AR10" s="319">
        <v>-100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0" t="s">
        <v>522</v>
      </c>
      <c r="AL11" s="1221"/>
      <c r="AM11" s="1221"/>
      <c r="AN11" s="1222"/>
      <c r="AO11" s="317">
        <v>1848259</v>
      </c>
      <c r="AP11" s="317">
        <v>492</v>
      </c>
      <c r="AQ11" s="318">
        <v>1177</v>
      </c>
      <c r="AR11" s="319">
        <v>-58.2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0" t="s">
        <v>523</v>
      </c>
      <c r="AL12" s="1221"/>
      <c r="AM12" s="1221"/>
      <c r="AN12" s="1222"/>
      <c r="AO12" s="317" t="s">
        <v>524</v>
      </c>
      <c r="AP12" s="317" t="s">
        <v>524</v>
      </c>
      <c r="AQ12" s="318">
        <v>5</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0" t="s">
        <v>525</v>
      </c>
      <c r="AL13" s="1221"/>
      <c r="AM13" s="1221"/>
      <c r="AN13" s="1222"/>
      <c r="AO13" s="317">
        <v>7388920</v>
      </c>
      <c r="AP13" s="317">
        <v>1965</v>
      </c>
      <c r="AQ13" s="318">
        <v>1930</v>
      </c>
      <c r="AR13" s="319">
        <v>1.8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0" t="s">
        <v>526</v>
      </c>
      <c r="AL14" s="1221"/>
      <c r="AM14" s="1221"/>
      <c r="AN14" s="1222"/>
      <c r="AO14" s="317">
        <v>4422051</v>
      </c>
      <c r="AP14" s="317">
        <v>1176</v>
      </c>
      <c r="AQ14" s="318">
        <v>1254</v>
      </c>
      <c r="AR14" s="319">
        <v>-6.2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6" t="s">
        <v>527</v>
      </c>
      <c r="AL15" s="1227"/>
      <c r="AM15" s="1227"/>
      <c r="AN15" s="1228"/>
      <c r="AO15" s="317">
        <v>-21303050</v>
      </c>
      <c r="AP15" s="317">
        <v>-5666</v>
      </c>
      <c r="AQ15" s="318">
        <v>-7365</v>
      </c>
      <c r="AR15" s="319">
        <v>-23.1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6" t="s">
        <v>183</v>
      </c>
      <c r="AL16" s="1227"/>
      <c r="AM16" s="1227"/>
      <c r="AN16" s="1228"/>
      <c r="AO16" s="317">
        <v>351451041</v>
      </c>
      <c r="AP16" s="317">
        <v>93473</v>
      </c>
      <c r="AQ16" s="318">
        <v>102249</v>
      </c>
      <c r="AR16" s="319">
        <v>-8.6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9" t="s">
        <v>532</v>
      </c>
      <c r="AL21" s="1230"/>
      <c r="AM21" s="1230"/>
      <c r="AN21" s="1231"/>
      <c r="AO21" s="330">
        <v>10.17</v>
      </c>
      <c r="AP21" s="331">
        <v>11.28</v>
      </c>
      <c r="AQ21" s="332">
        <v>-1.1100000000000001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9" t="s">
        <v>533</v>
      </c>
      <c r="AL22" s="1230"/>
      <c r="AM22" s="1230"/>
      <c r="AN22" s="1231"/>
      <c r="AO22" s="335">
        <v>99.9</v>
      </c>
      <c r="AP22" s="336">
        <v>99.7</v>
      </c>
      <c r="AQ22" s="337">
        <v>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8"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9"/>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3" t="s">
        <v>537</v>
      </c>
      <c r="AL32" s="1224"/>
      <c r="AM32" s="1224"/>
      <c r="AN32" s="1225"/>
      <c r="AO32" s="345">
        <v>122220491</v>
      </c>
      <c r="AP32" s="345">
        <v>32506</v>
      </c>
      <c r="AQ32" s="346">
        <v>31910</v>
      </c>
      <c r="AR32" s="347">
        <v>1.9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3" t="s">
        <v>538</v>
      </c>
      <c r="AL33" s="1224"/>
      <c r="AM33" s="1224"/>
      <c r="AN33" s="1225"/>
      <c r="AO33" s="345">
        <v>29477850</v>
      </c>
      <c r="AP33" s="345">
        <v>7840</v>
      </c>
      <c r="AQ33" s="346">
        <v>2603</v>
      </c>
      <c r="AR33" s="347">
        <v>201.2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3" t="s">
        <v>539</v>
      </c>
      <c r="AL34" s="1224"/>
      <c r="AM34" s="1224"/>
      <c r="AN34" s="1225"/>
      <c r="AO34" s="345">
        <v>60202558</v>
      </c>
      <c r="AP34" s="345">
        <v>16012</v>
      </c>
      <c r="AQ34" s="346">
        <v>20590</v>
      </c>
      <c r="AR34" s="347">
        <v>-22.2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3" t="s">
        <v>540</v>
      </c>
      <c r="AL35" s="1224"/>
      <c r="AM35" s="1224"/>
      <c r="AN35" s="1225"/>
      <c r="AO35" s="345">
        <v>43151165</v>
      </c>
      <c r="AP35" s="345">
        <v>11477</v>
      </c>
      <c r="AQ35" s="346">
        <v>9962</v>
      </c>
      <c r="AR35" s="347">
        <v>15.2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3" t="s">
        <v>541</v>
      </c>
      <c r="AL36" s="1224"/>
      <c r="AM36" s="1224"/>
      <c r="AN36" s="1225"/>
      <c r="AO36" s="345" t="s">
        <v>524</v>
      </c>
      <c r="AP36" s="345" t="s">
        <v>524</v>
      </c>
      <c r="AQ36" s="346">
        <v>163</v>
      </c>
      <c r="AR36" s="347" t="s">
        <v>524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3" t="s">
        <v>542</v>
      </c>
      <c r="AL37" s="1224"/>
      <c r="AM37" s="1224"/>
      <c r="AN37" s="1225"/>
      <c r="AO37" s="345">
        <v>3804473</v>
      </c>
      <c r="AP37" s="345">
        <v>1012</v>
      </c>
      <c r="AQ37" s="346">
        <v>1304</v>
      </c>
      <c r="AR37" s="347">
        <v>-22.4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2" t="s">
        <v>543</v>
      </c>
      <c r="AL38" s="1233"/>
      <c r="AM38" s="1233"/>
      <c r="AN38" s="1234"/>
      <c r="AO38" s="348">
        <v>2748</v>
      </c>
      <c r="AP38" s="348">
        <v>1</v>
      </c>
      <c r="AQ38" s="349">
        <v>1</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2" t="s">
        <v>544</v>
      </c>
      <c r="AL39" s="1233"/>
      <c r="AM39" s="1233"/>
      <c r="AN39" s="1234"/>
      <c r="AO39" s="345">
        <v>-61815390</v>
      </c>
      <c r="AP39" s="345">
        <v>-16441</v>
      </c>
      <c r="AQ39" s="346">
        <v>-16939</v>
      </c>
      <c r="AR39" s="347">
        <v>-2.9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3" t="s">
        <v>545</v>
      </c>
      <c r="AL40" s="1224"/>
      <c r="AM40" s="1224"/>
      <c r="AN40" s="1225"/>
      <c r="AO40" s="345">
        <v>-104869365</v>
      </c>
      <c r="AP40" s="345">
        <v>-27891</v>
      </c>
      <c r="AQ40" s="346">
        <v>-31934</v>
      </c>
      <c r="AR40" s="347">
        <v>-12.7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5" t="s">
        <v>294</v>
      </c>
      <c r="AL41" s="1236"/>
      <c r="AM41" s="1236"/>
      <c r="AN41" s="1237"/>
      <c r="AO41" s="345">
        <v>92174530</v>
      </c>
      <c r="AP41" s="345">
        <v>24515</v>
      </c>
      <c r="AQ41" s="346">
        <v>17660</v>
      </c>
      <c r="AR41" s="347">
        <v>38.799999999999997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8" t="s">
        <v>515</v>
      </c>
      <c r="AN49" s="1240" t="s">
        <v>549</v>
      </c>
      <c r="AO49" s="1241"/>
      <c r="AP49" s="1241"/>
      <c r="AQ49" s="1241"/>
      <c r="AR49" s="1242"/>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9"/>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217342707</v>
      </c>
      <c r="AN51" s="367">
        <v>58178</v>
      </c>
      <c r="AO51" s="368">
        <v>-0.5</v>
      </c>
      <c r="AP51" s="369">
        <v>51684</v>
      </c>
      <c r="AQ51" s="370">
        <v>-0.4</v>
      </c>
      <c r="AR51" s="371">
        <v>-0.1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126935454</v>
      </c>
      <c r="AN52" s="375">
        <v>33978</v>
      </c>
      <c r="AO52" s="376">
        <v>7.2</v>
      </c>
      <c r="AP52" s="377">
        <v>26671</v>
      </c>
      <c r="AQ52" s="378">
        <v>2.6</v>
      </c>
      <c r="AR52" s="379">
        <v>4.5999999999999996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202469546</v>
      </c>
      <c r="AN53" s="367">
        <v>54167</v>
      </c>
      <c r="AO53" s="368">
        <v>-6.9</v>
      </c>
      <c r="AP53" s="369">
        <v>52897</v>
      </c>
      <c r="AQ53" s="370">
        <v>2.2999999999999998</v>
      </c>
      <c r="AR53" s="371">
        <v>-9.1999999999999993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115507904</v>
      </c>
      <c r="AN54" s="375">
        <v>30902</v>
      </c>
      <c r="AO54" s="376">
        <v>-9.1</v>
      </c>
      <c r="AP54" s="377">
        <v>27013</v>
      </c>
      <c r="AQ54" s="378">
        <v>1.3</v>
      </c>
      <c r="AR54" s="379">
        <v>-10.4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235234575</v>
      </c>
      <c r="AN55" s="367">
        <v>62800</v>
      </c>
      <c r="AO55" s="368">
        <v>15.9</v>
      </c>
      <c r="AP55" s="369">
        <v>54945</v>
      </c>
      <c r="AQ55" s="370">
        <v>3.9</v>
      </c>
      <c r="AR55" s="371">
        <v>12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156061437</v>
      </c>
      <c r="AN56" s="375">
        <v>41663</v>
      </c>
      <c r="AO56" s="376">
        <v>34.799999999999997</v>
      </c>
      <c r="AP56" s="377">
        <v>29293</v>
      </c>
      <c r="AQ56" s="378">
        <v>8.4</v>
      </c>
      <c r="AR56" s="379">
        <v>26.4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235246591</v>
      </c>
      <c r="AN57" s="367">
        <v>62653</v>
      </c>
      <c r="AO57" s="368">
        <v>-0.2</v>
      </c>
      <c r="AP57" s="369">
        <v>57132</v>
      </c>
      <c r="AQ57" s="370">
        <v>4</v>
      </c>
      <c r="AR57" s="371">
        <v>-4.2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149855391</v>
      </c>
      <c r="AN58" s="375">
        <v>39911</v>
      </c>
      <c r="AO58" s="376">
        <v>-4.2</v>
      </c>
      <c r="AP58" s="377">
        <v>30126</v>
      </c>
      <c r="AQ58" s="378">
        <v>2.8</v>
      </c>
      <c r="AR58" s="379">
        <v>-7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228994699</v>
      </c>
      <c r="AN59" s="367">
        <v>60904</v>
      </c>
      <c r="AO59" s="368">
        <v>-2.8</v>
      </c>
      <c r="AP59" s="369">
        <v>58766</v>
      </c>
      <c r="AQ59" s="370">
        <v>2.9</v>
      </c>
      <c r="AR59" s="371">
        <v>-5.7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123197219</v>
      </c>
      <c r="AN60" s="375">
        <v>32766</v>
      </c>
      <c r="AO60" s="376">
        <v>-17.899999999999999</v>
      </c>
      <c r="AP60" s="377">
        <v>29363</v>
      </c>
      <c r="AQ60" s="378">
        <v>-2.5</v>
      </c>
      <c r="AR60" s="379">
        <v>-15.4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223857624</v>
      </c>
      <c r="AN61" s="382">
        <v>59740</v>
      </c>
      <c r="AO61" s="383">
        <v>1.1000000000000001</v>
      </c>
      <c r="AP61" s="384">
        <v>55085</v>
      </c>
      <c r="AQ61" s="385">
        <v>2.5</v>
      </c>
      <c r="AR61" s="371">
        <v>-1.4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134311481</v>
      </c>
      <c r="AN62" s="375">
        <v>35844</v>
      </c>
      <c r="AO62" s="376">
        <v>2.2000000000000002</v>
      </c>
      <c r="AP62" s="377">
        <v>28493</v>
      </c>
      <c r="AQ62" s="378">
        <v>2.5</v>
      </c>
      <c r="AR62" s="379">
        <v>-0.3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B6NK3fviKIBYvt61byoo26F0qOvQNDLjzVBz+vxCHxBPlYV46LG/uOPpHtyelnBBCXLluqKdt1U+UE+EwvVf8Q==" saltValue="/TxHI5wGgVjUoT9L+mF0N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jTRErOM6Lo596PYh4E7K0MP4wdyLHLZgyyelvpAj1C/igftJZYY0tSLb86wjoagL7TJAF7evCGh9B5ponp0AAA==" saltValue="Lg6YzhRMBb2wFAf7OIp8W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cwHFwqvvoQQCHaaOoYAhbGWOjcKkE7fDntrBGlksS8gHzePOiIhQPLQoFXP3+3sr6hPF2btLReF26DE/tPDesA==" saltValue="ukmJ55i63Az3qq0CZL1Sb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43" t="s">
        <v>3</v>
      </c>
      <c r="D47" s="1243"/>
      <c r="E47" s="1244"/>
      <c r="F47" s="11">
        <v>2.12</v>
      </c>
      <c r="G47" s="12">
        <v>2.8</v>
      </c>
      <c r="H47" s="12">
        <v>2.31</v>
      </c>
      <c r="I47" s="12">
        <v>0.84</v>
      </c>
      <c r="J47" s="13">
        <v>1.19</v>
      </c>
    </row>
    <row r="48" spans="2:10" ht="57.75" customHeight="1" x14ac:dyDescent="0.15">
      <c r="B48" s="14"/>
      <c r="C48" s="1245" t="s">
        <v>4</v>
      </c>
      <c r="D48" s="1245"/>
      <c r="E48" s="1246"/>
      <c r="F48" s="15">
        <v>1</v>
      </c>
      <c r="G48" s="16">
        <v>1.39</v>
      </c>
      <c r="H48" s="16">
        <v>0.51</v>
      </c>
      <c r="I48" s="16">
        <v>0.86</v>
      </c>
      <c r="J48" s="17">
        <v>0.7</v>
      </c>
    </row>
    <row r="49" spans="2:10" ht="57.75" customHeight="1" thickBot="1" x14ac:dyDescent="0.2">
      <c r="B49" s="18"/>
      <c r="C49" s="1247" t="s">
        <v>5</v>
      </c>
      <c r="D49" s="1247"/>
      <c r="E49" s="1248"/>
      <c r="F49" s="19" t="s">
        <v>570</v>
      </c>
      <c r="G49" s="20">
        <v>1.33</v>
      </c>
      <c r="H49" s="20" t="s">
        <v>571</v>
      </c>
      <c r="I49" s="20" t="s">
        <v>572</v>
      </c>
      <c r="J49" s="21" t="s">
        <v>573</v>
      </c>
    </row>
    <row r="50" spans="2:10" ht="13.5" customHeight="1" x14ac:dyDescent="0.15"/>
  </sheetData>
  <sheetProtection algorithmName="SHA-512" hashValue="lBx9e/VPJw1vp3o/WCvYOqzcQ9XkNSA4TqOZnx8kc0Di7CtNwTg3J0cSCLmV8xjCKxYll0D2IIMuauwejHtgOw==" saltValue="wC/WKAbZK2jLsGbekLwx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2022-03-29T07:40:59Z</cp:lastPrinted>
  <dcterms:created xsi:type="dcterms:W3CDTF">2022-02-02T04:38:17Z</dcterms:created>
  <dcterms:modified xsi:type="dcterms:W3CDTF">2023-03-23T09:38:18Z</dcterms:modified>
  <cp:category/>
</cp:coreProperties>
</file>