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22890" windowWidth="18315" windowHeight="11205" activeTab="1"/>
  </bookViews>
  <sheets>
    <sheet name="R2頭紙" sheetId="3" r:id="rId1"/>
    <sheet name="公表一覧" sheetId="2" r:id="rId2"/>
  </sheets>
  <definedNames>
    <definedName name="_xlnm.Print_Area" localSheetId="0">'R2頭紙'!$A$1:$M$48</definedName>
    <definedName name="_xlnm.Print_Area" localSheetId="1">公表一覧!$A$1:$G$117</definedName>
    <definedName name="_xlnm.Print_Titles" localSheetId="1">公表一覧!$1:$4</definedName>
  </definedNames>
  <calcPr calcId="162913"/>
</workbook>
</file>

<file path=xl/calcChain.xml><?xml version="1.0" encoding="utf-8"?>
<calcChain xmlns="http://schemas.openxmlformats.org/spreadsheetml/2006/main">
  <c r="E101" i="2" l="1"/>
  <c r="D101" i="2"/>
  <c r="E98" i="2"/>
  <c r="D98" i="2"/>
  <c r="C98" i="2"/>
  <c r="C92" i="2"/>
  <c r="C101" i="2" l="1"/>
  <c r="E100" i="2"/>
  <c r="D100" i="2"/>
  <c r="C100" i="2"/>
  <c r="E99" i="2"/>
  <c r="D99" i="2"/>
  <c r="C99" i="2"/>
  <c r="E97" i="2"/>
  <c r="D97" i="2"/>
  <c r="C97" i="2"/>
  <c r="E96" i="2"/>
  <c r="D96" i="2"/>
  <c r="C96" i="2"/>
  <c r="E95" i="2"/>
  <c r="D95" i="2"/>
  <c r="C95" i="2"/>
  <c r="E94" i="2"/>
  <c r="D94" i="2"/>
  <c r="E93" i="2"/>
  <c r="D93" i="2"/>
  <c r="C93" i="2"/>
  <c r="E92" i="2"/>
  <c r="D92" i="2"/>
  <c r="C51" i="2"/>
</calcChain>
</file>

<file path=xl/sharedStrings.xml><?xml version="1.0" encoding="utf-8"?>
<sst xmlns="http://schemas.openxmlformats.org/spreadsheetml/2006/main" count="470" uniqueCount="342">
  <si>
    <t>総合調整を実施した主な事業</t>
    <rPh sb="0" eb="2">
      <t>ソウゴウ</t>
    </rPh>
    <rPh sb="2" eb="4">
      <t>チョウセイ</t>
    </rPh>
    <rPh sb="5" eb="7">
      <t>ジッシ</t>
    </rPh>
    <rPh sb="9" eb="10">
      <t>オモ</t>
    </rPh>
    <rPh sb="11" eb="13">
      <t>ジギョウ</t>
    </rPh>
    <phoneticPr fontId="2"/>
  </si>
  <si>
    <t>局名</t>
    <rPh sb="0" eb="1">
      <t>キョク</t>
    </rPh>
    <rPh sb="1" eb="2">
      <t>メイ</t>
    </rPh>
    <phoneticPr fontId="2"/>
  </si>
  <si>
    <t>事業名</t>
    <rPh sb="0" eb="2">
      <t>ジギョウ</t>
    </rPh>
    <rPh sb="2" eb="3">
      <t>メイ</t>
    </rPh>
    <phoneticPr fontId="2"/>
  </si>
  <si>
    <t>局案</t>
    <rPh sb="0" eb="1">
      <t>キョク</t>
    </rPh>
    <rPh sb="1" eb="2">
      <t>アン</t>
    </rPh>
    <phoneticPr fontId="2"/>
  </si>
  <si>
    <t>総合調整の考え方</t>
    <rPh sb="0" eb="2">
      <t>ソウゴウ</t>
    </rPh>
    <rPh sb="2" eb="4">
      <t>チョウセイ</t>
    </rPh>
    <rPh sb="5" eb="6">
      <t>カンガ</t>
    </rPh>
    <rPh sb="7" eb="8">
      <t>カタ</t>
    </rPh>
    <phoneticPr fontId="2"/>
  </si>
  <si>
    <t>(単位：百万円)</t>
    <rPh sb="1" eb="3">
      <t>タンイ</t>
    </rPh>
    <rPh sb="4" eb="7">
      <t>ヒャクマンエン</t>
    </rPh>
    <phoneticPr fontId="2"/>
  </si>
  <si>
    <t>国民健康保険事業費会計繰出金</t>
  </si>
  <si>
    <t>道路費負担金</t>
  </si>
  <si>
    <t>小中学校整備事業（新増改築）</t>
  </si>
  <si>
    <r>
      <t xml:space="preserve">局案の説明
</t>
    </r>
    <r>
      <rPr>
        <sz val="9"/>
        <color indexed="8"/>
        <rFont val="HG丸ｺﾞｼｯｸM-PRO"/>
        <family val="3"/>
        <charset val="128"/>
      </rPr>
      <t>（実施する事業の内容や、要望する理由等）</t>
    </r>
    <rPh sb="0" eb="1">
      <t>キョク</t>
    </rPh>
    <rPh sb="1" eb="2">
      <t>アン</t>
    </rPh>
    <rPh sb="3" eb="5">
      <t>セツメイ</t>
    </rPh>
    <rPh sb="7" eb="9">
      <t>ジッシ</t>
    </rPh>
    <rPh sb="11" eb="13">
      <t>ジギョウ</t>
    </rPh>
    <rPh sb="14" eb="16">
      <t>ナイヨウ</t>
    </rPh>
    <rPh sb="18" eb="20">
      <t>ヨウボウ</t>
    </rPh>
    <rPh sb="22" eb="24">
      <t>リユウ</t>
    </rPh>
    <rPh sb="24" eb="25">
      <t>トウ</t>
    </rPh>
    <phoneticPr fontId="2"/>
  </si>
  <si>
    <r>
      <t xml:space="preserve">R元年度
</t>
    </r>
    <r>
      <rPr>
        <sz val="9"/>
        <color indexed="8"/>
        <rFont val="HG丸ｺﾞｼｯｸM-PRO"/>
        <family val="3"/>
        <charset val="128"/>
      </rPr>
      <t>（事業費）</t>
    </r>
    <rPh sb="1" eb="2">
      <t>モト</t>
    </rPh>
    <rPh sb="2" eb="4">
      <t>ネンド</t>
    </rPh>
    <rPh sb="6" eb="8">
      <t>ジギョウ</t>
    </rPh>
    <rPh sb="8" eb="9">
      <t>ヒ</t>
    </rPh>
    <phoneticPr fontId="2"/>
  </si>
  <si>
    <r>
      <t>R２年度</t>
    </r>
    <r>
      <rPr>
        <sz val="9"/>
        <color indexed="8"/>
        <rFont val="HG丸ｺﾞｼｯｸM-PRO"/>
        <family val="3"/>
        <charset val="128"/>
      </rPr>
      <t>（事業費）</t>
    </r>
    <rPh sb="2" eb="4">
      <t>ネンド</t>
    </rPh>
    <rPh sb="5" eb="7">
      <t>ジギョウ</t>
    </rPh>
    <rPh sb="7" eb="8">
      <t>ヒ</t>
    </rPh>
    <phoneticPr fontId="2"/>
  </si>
  <si>
    <t>学校施設への夜間照明設置事業</t>
    <rPh sb="0" eb="2">
      <t>ガッコウ</t>
    </rPh>
    <rPh sb="2" eb="4">
      <t>シセツ</t>
    </rPh>
    <phoneticPr fontId="9"/>
  </si>
  <si>
    <t>横浜美術館大規模改修事業</t>
    <rPh sb="0" eb="2">
      <t>ヨコハマ</t>
    </rPh>
    <rPh sb="2" eb="5">
      <t>ビジュツカン</t>
    </rPh>
    <rPh sb="5" eb="8">
      <t>ダイキボ</t>
    </rPh>
    <rPh sb="8" eb="10">
      <t>カイシュウ</t>
    </rPh>
    <rPh sb="10" eb="12">
      <t>ジギョウ</t>
    </rPh>
    <phoneticPr fontId="9"/>
  </si>
  <si>
    <t>三溪園施設整備等支援事業</t>
    <rPh sb="3" eb="5">
      <t>シセツ</t>
    </rPh>
    <rPh sb="5" eb="7">
      <t>セイビ</t>
    </rPh>
    <rPh sb="7" eb="8">
      <t>トウ</t>
    </rPh>
    <rPh sb="8" eb="10">
      <t>シエン</t>
    </rPh>
    <rPh sb="10" eb="12">
      <t>ジギョウ</t>
    </rPh>
    <phoneticPr fontId="9"/>
  </si>
  <si>
    <t>外資系企業誘致事業（連携拡大部分）</t>
    <rPh sb="0" eb="3">
      <t>ガイシケイ</t>
    </rPh>
    <rPh sb="3" eb="5">
      <t>キギョウ</t>
    </rPh>
    <rPh sb="5" eb="7">
      <t>ユウチ</t>
    </rPh>
    <rPh sb="7" eb="9">
      <t>ジギョウ</t>
    </rPh>
    <rPh sb="10" eb="12">
      <t>レンケイ</t>
    </rPh>
    <rPh sb="12" eb="14">
      <t>カクダイ</t>
    </rPh>
    <rPh sb="14" eb="16">
      <t>ブブン</t>
    </rPh>
    <phoneticPr fontId="9"/>
  </si>
  <si>
    <t>中小企業経営総合支援事業</t>
    <rPh sb="0" eb="2">
      <t>チュウショウ</t>
    </rPh>
    <rPh sb="2" eb="4">
      <t>キギョウ</t>
    </rPh>
    <rPh sb="4" eb="6">
      <t>ケイエイ</t>
    </rPh>
    <rPh sb="6" eb="8">
      <t>ソウゴウ</t>
    </rPh>
    <rPh sb="8" eb="10">
      <t>シエン</t>
    </rPh>
    <rPh sb="10" eb="12">
      <t>ジギョウ</t>
    </rPh>
    <phoneticPr fontId="9"/>
  </si>
  <si>
    <t>中小企業制度融資事業</t>
    <rPh sb="0" eb="2">
      <t>チュウショウ</t>
    </rPh>
    <rPh sb="2" eb="4">
      <t>キギョウ</t>
    </rPh>
    <rPh sb="4" eb="6">
      <t>セイド</t>
    </rPh>
    <rPh sb="6" eb="8">
      <t>ユウシ</t>
    </rPh>
    <rPh sb="8" eb="10">
      <t>ジギョウ</t>
    </rPh>
    <phoneticPr fontId="9"/>
  </si>
  <si>
    <t>施設型給付費</t>
    <rPh sb="0" eb="3">
      <t>シセツガタ</t>
    </rPh>
    <rPh sb="3" eb="5">
      <t>キュウフ</t>
    </rPh>
    <rPh sb="5" eb="6">
      <t>ヒ</t>
    </rPh>
    <phoneticPr fontId="9"/>
  </si>
  <si>
    <t>地域型保育給付費</t>
    <rPh sb="0" eb="3">
      <t>チイキガタ</t>
    </rPh>
    <rPh sb="3" eb="5">
      <t>ホイク</t>
    </rPh>
    <rPh sb="5" eb="7">
      <t>キュウフ</t>
    </rPh>
    <rPh sb="7" eb="8">
      <t>ヒ</t>
    </rPh>
    <phoneticPr fontId="9"/>
  </si>
  <si>
    <t>介護人材支援事業</t>
    <rPh sb="0" eb="2">
      <t>カイゴ</t>
    </rPh>
    <rPh sb="2" eb="4">
      <t>ジンザイ</t>
    </rPh>
    <rPh sb="4" eb="6">
      <t>シエン</t>
    </rPh>
    <rPh sb="6" eb="8">
      <t>ジギョウ</t>
    </rPh>
    <phoneticPr fontId="9"/>
  </si>
  <si>
    <t>旧上瀬谷通信施設農業関連事業</t>
    <rPh sb="0" eb="1">
      <t>キュウ</t>
    </rPh>
    <rPh sb="1" eb="4">
      <t>カミセヤ</t>
    </rPh>
    <rPh sb="4" eb="6">
      <t>ツウシン</t>
    </rPh>
    <rPh sb="6" eb="8">
      <t>シセツ</t>
    </rPh>
    <rPh sb="8" eb="10">
      <t>ノウギョウ</t>
    </rPh>
    <rPh sb="10" eb="12">
      <t>カンレン</t>
    </rPh>
    <rPh sb="12" eb="14">
      <t>ジギョウ</t>
    </rPh>
    <phoneticPr fontId="9"/>
  </si>
  <si>
    <t>市営住宅整備事業</t>
    <rPh sb="0" eb="2">
      <t>シエイ</t>
    </rPh>
    <rPh sb="2" eb="4">
      <t>ジュウタク</t>
    </rPh>
    <rPh sb="4" eb="6">
      <t>セイビ</t>
    </rPh>
    <rPh sb="6" eb="8">
      <t>ジギョウ</t>
    </rPh>
    <phoneticPr fontId="9"/>
  </si>
  <si>
    <t>公園整備費</t>
    <rPh sb="0" eb="2">
      <t>コウエン</t>
    </rPh>
    <rPh sb="2" eb="4">
      <t>セイビ</t>
    </rPh>
    <rPh sb="4" eb="5">
      <t>ヒ</t>
    </rPh>
    <phoneticPr fontId="2"/>
  </si>
  <si>
    <t>道路修繕費</t>
    <rPh sb="0" eb="2">
      <t>ドウロ</t>
    </rPh>
    <rPh sb="2" eb="5">
      <t>シュウゼンヒ</t>
    </rPh>
    <phoneticPr fontId="2"/>
  </si>
  <si>
    <t>道路特別整備費</t>
    <rPh sb="0" eb="2">
      <t>ドウロ</t>
    </rPh>
    <rPh sb="2" eb="4">
      <t>トクベツ</t>
    </rPh>
    <rPh sb="4" eb="7">
      <t>セイビヒ</t>
    </rPh>
    <phoneticPr fontId="2"/>
  </si>
  <si>
    <t>街路整備費</t>
    <rPh sb="0" eb="2">
      <t>ガイロ</t>
    </rPh>
    <rPh sb="2" eb="4">
      <t>セイビ</t>
    </rPh>
    <rPh sb="4" eb="5">
      <t>ヒ</t>
    </rPh>
    <phoneticPr fontId="2"/>
  </si>
  <si>
    <t>河川整備費</t>
    <rPh sb="0" eb="2">
      <t>カセン</t>
    </rPh>
    <rPh sb="2" eb="5">
      <t>セイビヒ</t>
    </rPh>
    <phoneticPr fontId="2"/>
  </si>
  <si>
    <t>公民連携による国際技術協力事業（Y-PORT事業）</t>
    <rPh sb="0" eb="2">
      <t>コウミン</t>
    </rPh>
    <rPh sb="2" eb="4">
      <t>レンケイ</t>
    </rPh>
    <rPh sb="7" eb="9">
      <t>コクサイ</t>
    </rPh>
    <rPh sb="9" eb="11">
      <t>ギジュツ</t>
    </rPh>
    <rPh sb="11" eb="13">
      <t>キョウリョク</t>
    </rPh>
    <rPh sb="13" eb="15">
      <t>ジギョウ</t>
    </rPh>
    <rPh sb="22" eb="24">
      <t>ジギョウ</t>
    </rPh>
    <phoneticPr fontId="5"/>
  </si>
  <si>
    <t>横浜市コールセンター事業</t>
  </si>
  <si>
    <t>中小企業災害対策特別資金利子補給事業</t>
    <rPh sb="0" eb="2">
      <t>チュウショウ</t>
    </rPh>
    <rPh sb="2" eb="4">
      <t>キギョウ</t>
    </rPh>
    <rPh sb="4" eb="6">
      <t>サイガイ</t>
    </rPh>
    <rPh sb="6" eb="8">
      <t>タイサク</t>
    </rPh>
    <rPh sb="8" eb="9">
      <t>トク</t>
    </rPh>
    <phoneticPr fontId="9"/>
  </si>
  <si>
    <t>横浜保育室事業助成金</t>
    <rPh sb="0" eb="2">
      <t>ヨコハマ</t>
    </rPh>
    <rPh sb="2" eb="5">
      <t>ホイクシツ</t>
    </rPh>
    <rPh sb="5" eb="7">
      <t>ジギョウ</t>
    </rPh>
    <rPh sb="7" eb="9">
      <t>ジョセイ</t>
    </rPh>
    <rPh sb="9" eb="10">
      <t>キン</t>
    </rPh>
    <phoneticPr fontId="5"/>
  </si>
  <si>
    <t>私立幼稚園２歳児受入れ推進事業</t>
  </si>
  <si>
    <t>依存症対策事業</t>
    <rPh sb="0" eb="3">
      <t>イゾンショウ</t>
    </rPh>
    <rPh sb="3" eb="5">
      <t>タイサク</t>
    </rPh>
    <rPh sb="5" eb="7">
      <t>ジギョウ</t>
    </rPh>
    <phoneticPr fontId="5"/>
  </si>
  <si>
    <t>バス路線の維持・充実に向けた走行環境整備事業</t>
    <rPh sb="2" eb="4">
      <t>ロセン</t>
    </rPh>
    <rPh sb="5" eb="7">
      <t>イジ</t>
    </rPh>
    <rPh sb="8" eb="10">
      <t>ジュウジツ</t>
    </rPh>
    <rPh sb="11" eb="12">
      <t>ム</t>
    </rPh>
    <rPh sb="14" eb="16">
      <t>ソウコウ</t>
    </rPh>
    <rPh sb="16" eb="18">
      <t>カンキョウ</t>
    </rPh>
    <rPh sb="18" eb="20">
      <t>セイビ</t>
    </rPh>
    <rPh sb="20" eb="22">
      <t>ジギョウ</t>
    </rPh>
    <phoneticPr fontId="5"/>
  </si>
  <si>
    <t>東京2020オリンピック・パラリンピック関連事業</t>
    <rPh sb="0" eb="2">
      <t>トウキョウ</t>
    </rPh>
    <rPh sb="20" eb="22">
      <t>カンレン</t>
    </rPh>
    <rPh sb="22" eb="24">
      <t>ジギョウ</t>
    </rPh>
    <phoneticPr fontId="7"/>
  </si>
  <si>
    <t>信用保証料助成等事業</t>
    <rPh sb="0" eb="2">
      <t>シンヨウ</t>
    </rPh>
    <rPh sb="2" eb="4">
      <t>ホショウ</t>
    </rPh>
    <rPh sb="4" eb="5">
      <t>リョウ</t>
    </rPh>
    <rPh sb="5" eb="7">
      <t>ジョセイ</t>
    </rPh>
    <rPh sb="7" eb="8">
      <t>トウ</t>
    </rPh>
    <rPh sb="8" eb="10">
      <t>ジギョウ</t>
    </rPh>
    <phoneticPr fontId="6"/>
  </si>
  <si>
    <t>敬老特別乗車証交付事業</t>
    <rPh sb="0" eb="2">
      <t>ケイロウ</t>
    </rPh>
    <rPh sb="2" eb="4">
      <t>トクベツ</t>
    </rPh>
    <rPh sb="4" eb="7">
      <t>ジョウシャショウ</t>
    </rPh>
    <rPh sb="7" eb="9">
      <t>コウフ</t>
    </rPh>
    <rPh sb="9" eb="11">
      <t>ジギョウ</t>
    </rPh>
    <phoneticPr fontId="7"/>
  </si>
  <si>
    <t>特別養護老人ホーム整備事業</t>
    <rPh sb="0" eb="2">
      <t>トクベツ</t>
    </rPh>
    <rPh sb="2" eb="4">
      <t>ヨウゴ</t>
    </rPh>
    <rPh sb="4" eb="6">
      <t>ロウジン</t>
    </rPh>
    <rPh sb="9" eb="11">
      <t>セイビ</t>
    </rPh>
    <rPh sb="11" eb="13">
      <t>ジギョウ</t>
    </rPh>
    <phoneticPr fontId="7"/>
  </si>
  <si>
    <t>下水道事業会計繰出金</t>
    <rPh sb="0" eb="3">
      <t>ゲスイドウ</t>
    </rPh>
    <rPh sb="3" eb="5">
      <t>ジギョウ</t>
    </rPh>
    <rPh sb="5" eb="7">
      <t>カイケイ</t>
    </rPh>
    <rPh sb="7" eb="8">
      <t>ク</t>
    </rPh>
    <rPh sb="8" eb="9">
      <t>ダ</t>
    </rPh>
    <rPh sb="9" eb="10">
      <t>キン</t>
    </rPh>
    <phoneticPr fontId="7"/>
  </si>
  <si>
    <t>エキサイトよこはま22推進事業</t>
  </si>
  <si>
    <t>自動車駐車場事業費会計繰出金</t>
    <rPh sb="0" eb="3">
      <t>ジドウシャ</t>
    </rPh>
    <rPh sb="3" eb="6">
      <t>チュウシャジョウ</t>
    </rPh>
    <rPh sb="6" eb="9">
      <t>ジギョウヒ</t>
    </rPh>
    <rPh sb="9" eb="11">
      <t>カイケイ</t>
    </rPh>
    <rPh sb="11" eb="13">
      <t>クリダ</t>
    </rPh>
    <rPh sb="13" eb="14">
      <t>キン</t>
    </rPh>
    <phoneticPr fontId="7"/>
  </si>
  <si>
    <t>認知症支援事業</t>
  </si>
  <si>
    <t>ラグビーワールドカップレガシー事業</t>
  </si>
  <si>
    <t>経済局</t>
    <rPh sb="0" eb="2">
      <t>ケイザイ</t>
    </rPh>
    <rPh sb="2" eb="3">
      <t>キョク</t>
    </rPh>
    <phoneticPr fontId="2"/>
  </si>
  <si>
    <t>医療局</t>
    <rPh sb="0" eb="2">
      <t>イリョウ</t>
    </rPh>
    <rPh sb="2" eb="3">
      <t>キョク</t>
    </rPh>
    <phoneticPr fontId="2"/>
  </si>
  <si>
    <t>資源循環局</t>
    <rPh sb="0" eb="2">
      <t>シゲン</t>
    </rPh>
    <rPh sb="2" eb="4">
      <t>ジュンカン</t>
    </rPh>
    <rPh sb="4" eb="5">
      <t>キョク</t>
    </rPh>
    <phoneticPr fontId="2"/>
  </si>
  <si>
    <t>保土ケ谷工場再整備事業</t>
    <rPh sb="0" eb="4">
      <t>ホドガヤ</t>
    </rPh>
    <rPh sb="4" eb="6">
      <t>コウジョウ</t>
    </rPh>
    <rPh sb="6" eb="9">
      <t>サイセイビ</t>
    </rPh>
    <rPh sb="9" eb="11">
      <t>ジギョウ</t>
    </rPh>
    <phoneticPr fontId="9"/>
  </si>
  <si>
    <t>建築局</t>
    <rPh sb="0" eb="2">
      <t>ケンチク</t>
    </rPh>
    <rPh sb="2" eb="3">
      <t>キョク</t>
    </rPh>
    <phoneticPr fontId="2"/>
  </si>
  <si>
    <t>都市整備局</t>
    <rPh sb="0" eb="2">
      <t>トシ</t>
    </rPh>
    <rPh sb="2" eb="4">
      <t>セイビ</t>
    </rPh>
    <rPh sb="4" eb="5">
      <t>キョク</t>
    </rPh>
    <phoneticPr fontId="2"/>
  </si>
  <si>
    <t>道路局</t>
    <rPh sb="0" eb="2">
      <t>ドウロ</t>
    </rPh>
    <rPh sb="2" eb="3">
      <t>キョク</t>
    </rPh>
    <phoneticPr fontId="2"/>
  </si>
  <si>
    <t>港湾局</t>
    <rPh sb="0" eb="2">
      <t>コウワン</t>
    </rPh>
    <rPh sb="2" eb="3">
      <t>キョク</t>
    </rPh>
    <phoneticPr fontId="2"/>
  </si>
  <si>
    <t>消防局</t>
    <rPh sb="0" eb="2">
      <t>ショウボウ</t>
    </rPh>
    <rPh sb="2" eb="3">
      <t>キョク</t>
    </rPh>
    <phoneticPr fontId="2"/>
  </si>
  <si>
    <t>環境創造局</t>
    <rPh sb="0" eb="5">
      <t>カンキョウソウゾウキョク</t>
    </rPh>
    <phoneticPr fontId="2"/>
  </si>
  <si>
    <t>政策局</t>
    <rPh sb="0" eb="1">
      <t>セイサク</t>
    </rPh>
    <rPh sb="1" eb="2">
      <t>キョク</t>
    </rPh>
    <phoneticPr fontId="2"/>
  </si>
  <si>
    <t>国際局</t>
    <rPh sb="0" eb="1">
      <t>コクサイ</t>
    </rPh>
    <rPh sb="1" eb="2">
      <t>キョク</t>
    </rPh>
    <phoneticPr fontId="2"/>
  </si>
  <si>
    <t>市民局</t>
    <rPh sb="0" eb="1">
      <t>シミン</t>
    </rPh>
    <rPh sb="1" eb="2">
      <t>キョク</t>
    </rPh>
    <phoneticPr fontId="2"/>
  </si>
  <si>
    <t>経済局</t>
    <rPh sb="0" eb="1">
      <t>ケイザイ</t>
    </rPh>
    <rPh sb="1" eb="2">
      <t>キョク</t>
    </rPh>
    <phoneticPr fontId="2"/>
  </si>
  <si>
    <t>環境創造局</t>
    <rPh sb="0" eb="5">
      <t>カンキョウソウゾウキョク</t>
    </rPh>
    <phoneticPr fontId="8"/>
  </si>
  <si>
    <t>建築局</t>
    <rPh sb="0" eb="2">
      <t>ケンチク</t>
    </rPh>
    <rPh sb="2" eb="3">
      <t>キョク</t>
    </rPh>
    <phoneticPr fontId="8"/>
  </si>
  <si>
    <t>市民局</t>
    <rPh sb="0" eb="2">
      <t>シミン</t>
    </rPh>
    <rPh sb="2" eb="3">
      <t>キョク</t>
    </rPh>
    <phoneticPr fontId="8"/>
  </si>
  <si>
    <t>特別保育事業</t>
    <rPh sb="0" eb="2">
      <t>トクベツ</t>
    </rPh>
    <rPh sb="2" eb="4">
      <t>ホイク</t>
    </rPh>
    <rPh sb="4" eb="6">
      <t>ジギョウ</t>
    </rPh>
    <phoneticPr fontId="11"/>
  </si>
  <si>
    <t>乳幼児一時預かり事業</t>
    <rPh sb="0" eb="6">
      <t>ニュウヨウジイチジアズ</t>
    </rPh>
    <rPh sb="8" eb="10">
      <t>ジギョウ</t>
    </rPh>
    <phoneticPr fontId="11"/>
  </si>
  <si>
    <t>保育・教育人材確保事業</t>
    <rPh sb="0" eb="2">
      <t>ホイク</t>
    </rPh>
    <rPh sb="3" eb="5">
      <t>キョウイク</t>
    </rPh>
    <rPh sb="5" eb="7">
      <t>ジンザイ</t>
    </rPh>
    <rPh sb="7" eb="9">
      <t>カクホ</t>
    </rPh>
    <rPh sb="9" eb="11">
      <t>ジギョウ</t>
    </rPh>
    <phoneticPr fontId="11"/>
  </si>
  <si>
    <t>児童措置費等</t>
    <rPh sb="0" eb="2">
      <t>ジドウ</t>
    </rPh>
    <rPh sb="2" eb="4">
      <t>ソチ</t>
    </rPh>
    <rPh sb="4" eb="5">
      <t>ヒ</t>
    </rPh>
    <rPh sb="5" eb="6">
      <t>トウ</t>
    </rPh>
    <phoneticPr fontId="11"/>
  </si>
  <si>
    <t>虐待・思春期問題情報研修センター運営費補助事業</t>
    <phoneticPr fontId="11"/>
  </si>
  <si>
    <t>ＳＤＧｓ未来都市推進プロジェクト事業</t>
  </si>
  <si>
    <t>ＩＲ（統合型リゾート）推進事業</t>
    <rPh sb="3" eb="6">
      <t>トウゴウガタ</t>
    </rPh>
    <rPh sb="11" eb="13">
      <t>スイシン</t>
    </rPh>
    <rPh sb="13" eb="15">
      <t>ジギョウ</t>
    </rPh>
    <phoneticPr fontId="9"/>
  </si>
  <si>
    <t>跡地利用推進事業</t>
    <rPh sb="0" eb="2">
      <t>アトチ</t>
    </rPh>
    <rPh sb="2" eb="4">
      <t>リヨウ</t>
    </rPh>
    <rPh sb="4" eb="6">
      <t>スイシン</t>
    </rPh>
    <rPh sb="6" eb="8">
      <t>ジギョウ</t>
    </rPh>
    <phoneticPr fontId="9"/>
  </si>
  <si>
    <t>横浜市国際交流協会補助金</t>
    <rPh sb="0" eb="5">
      <t>ヨコハマシコクサイ</t>
    </rPh>
    <rPh sb="5" eb="7">
      <t>コウリュウ</t>
    </rPh>
    <rPh sb="7" eb="9">
      <t>キョウカイ</t>
    </rPh>
    <rPh sb="9" eb="12">
      <t>ホジョキン</t>
    </rPh>
    <phoneticPr fontId="7"/>
  </si>
  <si>
    <t>社会保障・税番号制度対応経費</t>
    <rPh sb="0" eb="2">
      <t>シャカイ</t>
    </rPh>
    <rPh sb="2" eb="4">
      <t>ホショウ</t>
    </rPh>
    <rPh sb="5" eb="6">
      <t>ゼイ</t>
    </rPh>
    <rPh sb="6" eb="8">
      <t>バンゴウ</t>
    </rPh>
    <rPh sb="8" eb="10">
      <t>セイド</t>
    </rPh>
    <rPh sb="10" eb="12">
      <t>タイオウ</t>
    </rPh>
    <rPh sb="12" eb="14">
      <t>ケイヒ</t>
    </rPh>
    <phoneticPr fontId="7"/>
  </si>
  <si>
    <t>財政事務等改革推進事業</t>
    <rPh sb="0" eb="2">
      <t>ザイセイ</t>
    </rPh>
    <rPh sb="2" eb="4">
      <t>ジム</t>
    </rPh>
    <rPh sb="4" eb="5">
      <t>トウ</t>
    </rPh>
    <rPh sb="5" eb="7">
      <t>カイカク</t>
    </rPh>
    <rPh sb="7" eb="9">
      <t>スイシン</t>
    </rPh>
    <rPh sb="9" eb="11">
      <t>ジギョウ</t>
    </rPh>
    <phoneticPr fontId="7"/>
  </si>
  <si>
    <t>保育・教育施設向上支援費（保育体制強化・育成促進事業を含む）</t>
    <rPh sb="0" eb="2">
      <t>ホイク</t>
    </rPh>
    <rPh sb="3" eb="5">
      <t>キョウイク</t>
    </rPh>
    <rPh sb="5" eb="7">
      <t>シセツ</t>
    </rPh>
    <rPh sb="7" eb="9">
      <t>コウジョウ</t>
    </rPh>
    <rPh sb="9" eb="11">
      <t>シエン</t>
    </rPh>
    <rPh sb="11" eb="12">
      <t>ヒ</t>
    </rPh>
    <rPh sb="13" eb="15">
      <t>ホイク</t>
    </rPh>
    <rPh sb="15" eb="17">
      <t>タイセイ</t>
    </rPh>
    <rPh sb="17" eb="19">
      <t>キョウカ</t>
    </rPh>
    <rPh sb="20" eb="22">
      <t>イクセイ</t>
    </rPh>
    <rPh sb="22" eb="24">
      <t>ソクシン</t>
    </rPh>
    <rPh sb="24" eb="26">
      <t>ジギョウ</t>
    </rPh>
    <rPh sb="27" eb="28">
      <t>フク</t>
    </rPh>
    <phoneticPr fontId="7"/>
  </si>
  <si>
    <t>地域型保育向上支援費</t>
    <rPh sb="0" eb="3">
      <t>チイキガタ</t>
    </rPh>
    <rPh sb="3" eb="5">
      <t>ホイク</t>
    </rPh>
    <rPh sb="5" eb="7">
      <t>コウジョウ</t>
    </rPh>
    <rPh sb="7" eb="9">
      <t>シエン</t>
    </rPh>
    <rPh sb="9" eb="10">
      <t>ヒ</t>
    </rPh>
    <phoneticPr fontId="7"/>
  </si>
  <si>
    <t>放課後キッズクラブ事業</t>
    <rPh sb="0" eb="3">
      <t>ホウカゴ</t>
    </rPh>
    <rPh sb="9" eb="11">
      <t>ジギョウ</t>
    </rPh>
    <phoneticPr fontId="7"/>
  </si>
  <si>
    <t>放課後児童クラブ事業</t>
    <rPh sb="0" eb="3">
      <t>ホウカゴ</t>
    </rPh>
    <rPh sb="3" eb="5">
      <t>ジドウ</t>
    </rPh>
    <rPh sb="8" eb="10">
      <t>ジギョウ</t>
    </rPh>
    <phoneticPr fontId="7"/>
  </si>
  <si>
    <t>地域型保育整備事業</t>
    <rPh sb="0" eb="3">
      <t>チイキガタ</t>
    </rPh>
    <phoneticPr fontId="7"/>
  </si>
  <si>
    <t>子どもの貧困対策関連事業</t>
    <rPh sb="0" eb="1">
      <t>コ</t>
    </rPh>
    <rPh sb="4" eb="6">
      <t>ヒンコン</t>
    </rPh>
    <rPh sb="6" eb="8">
      <t>タイサク</t>
    </rPh>
    <rPh sb="8" eb="10">
      <t>カンレン</t>
    </rPh>
    <rPh sb="10" eb="12">
      <t>ジギョウ</t>
    </rPh>
    <phoneticPr fontId="7"/>
  </si>
  <si>
    <t>福祉特別乗車券交付事業</t>
    <rPh sb="0" eb="2">
      <t>フクシ</t>
    </rPh>
    <rPh sb="2" eb="4">
      <t>トクベツ</t>
    </rPh>
    <rPh sb="4" eb="6">
      <t>ジョウシャ</t>
    </rPh>
    <rPh sb="6" eb="7">
      <t>ケン</t>
    </rPh>
    <rPh sb="7" eb="9">
      <t>コウフ</t>
    </rPh>
    <rPh sb="9" eb="11">
      <t>ジギョウ</t>
    </rPh>
    <phoneticPr fontId="7"/>
  </si>
  <si>
    <t>小児医療費助成事業</t>
    <rPh sb="0" eb="2">
      <t>ショウニ</t>
    </rPh>
    <rPh sb="2" eb="4">
      <t>イリョウ</t>
    </rPh>
    <rPh sb="4" eb="5">
      <t>ヒ</t>
    </rPh>
    <rPh sb="5" eb="7">
      <t>ジョセイ</t>
    </rPh>
    <rPh sb="7" eb="9">
      <t>ジギョウ</t>
    </rPh>
    <phoneticPr fontId="6"/>
  </si>
  <si>
    <t>障害者自立生活アシスタント等事業</t>
    <rPh sb="0" eb="3">
      <t>ショウガイシャ</t>
    </rPh>
    <rPh sb="3" eb="7">
      <t>ジリツセイカツ</t>
    </rPh>
    <rPh sb="13" eb="14">
      <t>ナド</t>
    </rPh>
    <rPh sb="14" eb="16">
      <t>ジギョウ</t>
    </rPh>
    <phoneticPr fontId="9"/>
  </si>
  <si>
    <t>精神障害者生活支援センター運営事業</t>
    <rPh sb="0" eb="2">
      <t>セイシン</t>
    </rPh>
    <rPh sb="2" eb="5">
      <t>ショウガイシャ</t>
    </rPh>
    <rPh sb="5" eb="7">
      <t>セイカツ</t>
    </rPh>
    <rPh sb="7" eb="9">
      <t>シエン</t>
    </rPh>
    <rPh sb="13" eb="15">
      <t>ウンエイ</t>
    </rPh>
    <rPh sb="15" eb="17">
      <t>ジギョウ</t>
    </rPh>
    <phoneticPr fontId="7"/>
  </si>
  <si>
    <t>道路局</t>
    <rPh sb="0" eb="3">
      <t>ドウロキョク</t>
    </rPh>
    <phoneticPr fontId="2"/>
  </si>
  <si>
    <t>政策局</t>
    <rPh sb="0" eb="3">
      <t>セイサクキョク</t>
    </rPh>
    <phoneticPr fontId="2"/>
  </si>
  <si>
    <t>国際局</t>
    <rPh sb="0" eb="2">
      <t>コクサイ</t>
    </rPh>
    <rPh sb="2" eb="3">
      <t>キョク</t>
    </rPh>
    <phoneticPr fontId="2"/>
  </si>
  <si>
    <t>総務局</t>
    <rPh sb="0" eb="2">
      <t>ソウム</t>
    </rPh>
    <rPh sb="2" eb="3">
      <t>キョク</t>
    </rPh>
    <phoneticPr fontId="2"/>
  </si>
  <si>
    <t>財政局</t>
    <rPh sb="0" eb="2">
      <t>ザイセイ</t>
    </rPh>
    <rPh sb="2" eb="3">
      <t>キョク</t>
    </rPh>
    <phoneticPr fontId="2"/>
  </si>
  <si>
    <t>市民局</t>
    <rPh sb="0" eb="3">
      <t>シミンキョク</t>
    </rPh>
    <phoneticPr fontId="2"/>
  </si>
  <si>
    <t>文化観光局</t>
    <rPh sb="0" eb="5">
      <t>ブンカカンコウキョク</t>
    </rPh>
    <phoneticPr fontId="2"/>
  </si>
  <si>
    <t>健康福祉局</t>
    <rPh sb="0" eb="5">
      <t>ケンコウフクシキョク</t>
    </rPh>
    <phoneticPr fontId="2"/>
  </si>
  <si>
    <t>保育所等整備事業</t>
    <rPh sb="0" eb="2">
      <t>ホイク</t>
    </rPh>
    <rPh sb="2" eb="3">
      <t>ショ</t>
    </rPh>
    <rPh sb="3" eb="4">
      <t>トウ</t>
    </rPh>
    <rPh sb="4" eb="6">
      <t>セイビ</t>
    </rPh>
    <rPh sb="6" eb="8">
      <t>ジギョウ</t>
    </rPh>
    <phoneticPr fontId="7"/>
  </si>
  <si>
    <t>教育センター検討費</t>
  </si>
  <si>
    <t>　所要額を精査して計上。</t>
  </si>
  <si>
    <t>中学校昼食推進事業</t>
  </si>
  <si>
    <t>エレベータ設置事業</t>
  </si>
  <si>
    <t>　「横浜市福祉まちづくり条例」に基づき、車椅子利用等により、階段の利用が困難な児童・生徒等や学校訪問者の建物内の移動が容易となるように整備を進める。</t>
  </si>
  <si>
    <t>市立学校空調設備整備事業</t>
  </si>
  <si>
    <t>　学校施設の既存空調の計画的な更新工事を実施する。
※特別教室への空調設備設置はＲ元年度で完了</t>
  </si>
  <si>
    <t>学校特別営繕費</t>
  </si>
  <si>
    <t>不登校児童生徒対策事業
（特別支援教室等活用モデル事業（仮称）のみ）</t>
  </si>
  <si>
    <t>　Ｒ２年度政府予算案を踏まえ、支援員人件費（８校分）に国費を活用。</t>
  </si>
  <si>
    <t>就学奨励費</t>
  </si>
  <si>
    <t>　義務教育の円滑な実施を図るため、経済的理由により就学困難な児童生徒の保護者に対し、学用品費、修学旅行費等の必要な援助を行う。</t>
  </si>
  <si>
    <t>創造的イルミネーション事業</t>
    <rPh sb="0" eb="3">
      <t>ソウゾウテキ</t>
    </rPh>
    <rPh sb="11" eb="13">
      <t>ジギョウ</t>
    </rPh>
    <phoneticPr fontId="9"/>
  </si>
  <si>
    <t>国内外からの誘客事業</t>
    <rPh sb="0" eb="3">
      <t>コクナイガイ</t>
    </rPh>
    <rPh sb="6" eb="8">
      <t>ユウキャク</t>
    </rPh>
    <rPh sb="8" eb="10">
      <t>ジギョウ</t>
    </rPh>
    <phoneticPr fontId="9"/>
  </si>
  <si>
    <t>国際園芸博覧会推進事業</t>
    <rPh sb="0" eb="2">
      <t>コクサイ</t>
    </rPh>
    <rPh sb="2" eb="4">
      <t>エンゲイ</t>
    </rPh>
    <rPh sb="4" eb="7">
      <t>ハクランカイ</t>
    </rPh>
    <rPh sb="7" eb="9">
      <t>スイシン</t>
    </rPh>
    <rPh sb="9" eb="11">
      <t>ジギョウ</t>
    </rPh>
    <phoneticPr fontId="9"/>
  </si>
  <si>
    <t>芸術創造推進費</t>
    <rPh sb="0" eb="2">
      <t>ゲイジュツ</t>
    </rPh>
    <rPh sb="2" eb="4">
      <t>ソウゾウ</t>
    </rPh>
    <rPh sb="4" eb="6">
      <t>スイシン</t>
    </rPh>
    <rPh sb="6" eb="7">
      <t>ヒ</t>
    </rPh>
    <phoneticPr fontId="9"/>
  </si>
  <si>
    <t>横浜市立大学センター病院本館手術室増設支援事業（横浜市立大学関係施設整備事業の一部）</t>
    <rPh sb="0" eb="4">
      <t>ヨコハマシリツ</t>
    </rPh>
    <rPh sb="4" eb="6">
      <t>ダイガク</t>
    </rPh>
    <rPh sb="10" eb="12">
      <t>ビョウイン</t>
    </rPh>
    <rPh sb="12" eb="14">
      <t>ホンカン</t>
    </rPh>
    <rPh sb="14" eb="17">
      <t>シュジュツシツ</t>
    </rPh>
    <rPh sb="17" eb="19">
      <t>ゾウセツ</t>
    </rPh>
    <rPh sb="19" eb="21">
      <t>シエン</t>
    </rPh>
    <rPh sb="21" eb="23">
      <t>ジギョウ</t>
    </rPh>
    <rPh sb="39" eb="41">
      <t>イチブ</t>
    </rPh>
    <phoneticPr fontId="9"/>
  </si>
  <si>
    <t>　国際園芸博覧会の開催に向けて、博覧会の会場構想・事業展開・輸送アクセス等の検討や、全国的な推進組織の設立、国際園芸家協会（AIPH）等の関係機関との調整、開催組織の設立準備等を行う。</t>
    <rPh sb="9" eb="11">
      <t>カイサイ</t>
    </rPh>
    <rPh sb="12" eb="13">
      <t>ム</t>
    </rPh>
    <rPh sb="16" eb="19">
      <t>ハクランカイ</t>
    </rPh>
    <rPh sb="20" eb="22">
      <t>カイジョウ</t>
    </rPh>
    <rPh sb="22" eb="24">
      <t>コウソウ</t>
    </rPh>
    <rPh sb="25" eb="27">
      <t>ジギョウ</t>
    </rPh>
    <rPh sb="27" eb="29">
      <t>テンカイ</t>
    </rPh>
    <rPh sb="30" eb="32">
      <t>ユソウ</t>
    </rPh>
    <rPh sb="36" eb="37">
      <t>トウ</t>
    </rPh>
    <rPh sb="38" eb="40">
      <t>ケントウ</t>
    </rPh>
    <rPh sb="42" eb="45">
      <t>ゼンコクテキ</t>
    </rPh>
    <rPh sb="67" eb="68">
      <t>トウ</t>
    </rPh>
    <rPh sb="69" eb="71">
      <t>カンケイ</t>
    </rPh>
    <rPh sb="71" eb="73">
      <t>キカン</t>
    </rPh>
    <rPh sb="75" eb="77">
      <t>チョウセイ</t>
    </rPh>
    <rPh sb="78" eb="80">
      <t>カイサイ</t>
    </rPh>
    <rPh sb="80" eb="82">
      <t>ソシキ</t>
    </rPh>
    <rPh sb="83" eb="85">
      <t>セツリツ</t>
    </rPh>
    <rPh sb="85" eb="87">
      <t>ジュンビ</t>
    </rPh>
    <phoneticPr fontId="2"/>
  </si>
  <si>
    <t>　局要求額どおり。</t>
    <phoneticPr fontId="2"/>
  </si>
  <si>
    <t>　市大運営交付金（施設等整備費）の交付も踏まえ、所要額を計上。</t>
    <rPh sb="1" eb="3">
      <t>シダイ</t>
    </rPh>
    <rPh sb="3" eb="5">
      <t>ウンエイ</t>
    </rPh>
    <rPh sb="5" eb="8">
      <t>コウフキン</t>
    </rPh>
    <rPh sb="9" eb="11">
      <t>シセツ</t>
    </rPh>
    <rPh sb="11" eb="12">
      <t>トウ</t>
    </rPh>
    <rPh sb="12" eb="14">
      <t>セイビ</t>
    </rPh>
    <rPh sb="14" eb="15">
      <t>ヒ</t>
    </rPh>
    <rPh sb="17" eb="19">
      <t>コウフ</t>
    </rPh>
    <rPh sb="20" eb="21">
      <t>フ</t>
    </rPh>
    <rPh sb="24" eb="26">
      <t>ショヨウ</t>
    </rPh>
    <rPh sb="26" eb="27">
      <t>ガク</t>
    </rPh>
    <rPh sb="28" eb="30">
      <t>ケイジョウ</t>
    </rPh>
    <phoneticPr fontId="2"/>
  </si>
  <si>
    <t>一般財団法人横浜市道路建設事業団への補助</t>
    <rPh sb="0" eb="2">
      <t>イッパン</t>
    </rPh>
    <rPh sb="2" eb="4">
      <t>ザイダン</t>
    </rPh>
    <rPh sb="4" eb="6">
      <t>ホウジン</t>
    </rPh>
    <rPh sb="6" eb="9">
      <t>ヨコハマシ</t>
    </rPh>
    <rPh sb="9" eb="11">
      <t>ドウロ</t>
    </rPh>
    <rPh sb="11" eb="13">
      <t>ケンセツ</t>
    </rPh>
    <rPh sb="13" eb="16">
      <t>ジギョウダン</t>
    </rPh>
    <rPh sb="18" eb="20">
      <t>ホジョ</t>
    </rPh>
    <phoneticPr fontId="7"/>
  </si>
  <si>
    <t>　生活を支えるインフラである道路を、常に良好な状態に維持管理する。</t>
    <phoneticPr fontId="2"/>
  </si>
  <si>
    <t>　国際コンテナ戦略港湾として国際競争力を強化するため、高度な流通加工機能を有するロジスティク拠点の形成に向けた新本牧ふ頭の整備を実施する。</t>
    <rPh sb="1" eb="3">
      <t>コクサイ</t>
    </rPh>
    <rPh sb="7" eb="9">
      <t>センリャク</t>
    </rPh>
    <rPh sb="9" eb="11">
      <t>コウワン</t>
    </rPh>
    <rPh sb="14" eb="16">
      <t>コクサイ</t>
    </rPh>
    <rPh sb="16" eb="19">
      <t>キョウソウリョク</t>
    </rPh>
    <rPh sb="20" eb="22">
      <t>キョウカ</t>
    </rPh>
    <rPh sb="27" eb="29">
      <t>コウド</t>
    </rPh>
    <rPh sb="30" eb="32">
      <t>リュウツウ</t>
    </rPh>
    <rPh sb="32" eb="34">
      <t>カコウ</t>
    </rPh>
    <rPh sb="34" eb="36">
      <t>キノウ</t>
    </rPh>
    <rPh sb="37" eb="38">
      <t>ユウ</t>
    </rPh>
    <rPh sb="46" eb="48">
      <t>キョテン</t>
    </rPh>
    <rPh sb="49" eb="51">
      <t>ケイセイ</t>
    </rPh>
    <rPh sb="52" eb="53">
      <t>ム</t>
    </rPh>
    <rPh sb="55" eb="56">
      <t>シン</t>
    </rPh>
    <rPh sb="56" eb="58">
      <t>ホンモク</t>
    </rPh>
    <rPh sb="59" eb="60">
      <t>トウ</t>
    </rPh>
    <rPh sb="61" eb="63">
      <t>セイビ</t>
    </rPh>
    <rPh sb="64" eb="66">
      <t>ジッシ</t>
    </rPh>
    <phoneticPr fontId="3"/>
  </si>
  <si>
    <t>　所要額を精査して計上。</t>
    <rPh sb="1" eb="3">
      <t>ショヨウ</t>
    </rPh>
    <rPh sb="3" eb="4">
      <t>ガク</t>
    </rPh>
    <rPh sb="5" eb="7">
      <t>セイサ</t>
    </rPh>
    <rPh sb="9" eb="11">
      <t>ケイジョウ</t>
    </rPh>
    <phoneticPr fontId="6"/>
  </si>
  <si>
    <t>　国が行う横浜港の整備事業費の一部を負担する。
・新本牧ふ頭第２期地区護岸整備
・本牧ＢＣ２岸壁整備
・大黒ふ頭P３岸壁整備　　　　等</t>
    <rPh sb="1" eb="2">
      <t>クニ</t>
    </rPh>
    <rPh sb="3" eb="4">
      <t>オコナ</t>
    </rPh>
    <rPh sb="5" eb="8">
      <t>ヨコハマコウ</t>
    </rPh>
    <rPh sb="9" eb="11">
      <t>セイビ</t>
    </rPh>
    <rPh sb="11" eb="14">
      <t>ジギョウヒ</t>
    </rPh>
    <rPh sb="15" eb="17">
      <t>イチブ</t>
    </rPh>
    <rPh sb="18" eb="20">
      <t>フタン</t>
    </rPh>
    <rPh sb="25" eb="26">
      <t>シン</t>
    </rPh>
    <rPh sb="26" eb="28">
      <t>ホンモク</t>
    </rPh>
    <rPh sb="29" eb="30">
      <t>トウ</t>
    </rPh>
    <rPh sb="30" eb="31">
      <t>ダイ</t>
    </rPh>
    <rPh sb="32" eb="33">
      <t>キ</t>
    </rPh>
    <rPh sb="33" eb="35">
      <t>チク</t>
    </rPh>
    <rPh sb="35" eb="37">
      <t>ゴガン</t>
    </rPh>
    <rPh sb="37" eb="39">
      <t>セイビ</t>
    </rPh>
    <rPh sb="41" eb="43">
      <t>ホンモク</t>
    </rPh>
    <rPh sb="46" eb="48">
      <t>ガンペキ</t>
    </rPh>
    <rPh sb="48" eb="50">
      <t>セイビ</t>
    </rPh>
    <rPh sb="52" eb="54">
      <t>ダイコク</t>
    </rPh>
    <rPh sb="55" eb="56">
      <t>トウ</t>
    </rPh>
    <rPh sb="58" eb="60">
      <t>ガンペキ</t>
    </rPh>
    <rPh sb="60" eb="62">
      <t>セイビ</t>
    </rPh>
    <rPh sb="66" eb="67">
      <t>トウ</t>
    </rPh>
    <phoneticPr fontId="8"/>
  </si>
  <si>
    <t>　局要求額どおり。</t>
    <rPh sb="1" eb="2">
      <t>キョク</t>
    </rPh>
    <rPh sb="2" eb="4">
      <t>ヨウキュウ</t>
    </rPh>
    <rPh sb="4" eb="5">
      <t>ガク</t>
    </rPh>
    <phoneticPr fontId="6"/>
  </si>
  <si>
    <t>　横浜港が日本を代表するクルーズポートとしての地位を維持し、更なる客船の寄港を図るため、積極的な誘致活動を進めるとともに、客船の受入体制の強化を図る。</t>
    <rPh sb="1" eb="3">
      <t>ヨコハマ</t>
    </rPh>
    <rPh sb="3" eb="4">
      <t>コウ</t>
    </rPh>
    <rPh sb="5" eb="7">
      <t>ニホン</t>
    </rPh>
    <rPh sb="8" eb="10">
      <t>ダイヒョウ</t>
    </rPh>
    <rPh sb="23" eb="25">
      <t>チイ</t>
    </rPh>
    <rPh sb="26" eb="28">
      <t>イジ</t>
    </rPh>
    <rPh sb="30" eb="31">
      <t>サラ</t>
    </rPh>
    <rPh sb="33" eb="35">
      <t>キャクセン</t>
    </rPh>
    <rPh sb="36" eb="38">
      <t>キコウ</t>
    </rPh>
    <rPh sb="39" eb="40">
      <t>ハカ</t>
    </rPh>
    <rPh sb="44" eb="47">
      <t>セッキョクテキ</t>
    </rPh>
    <rPh sb="48" eb="50">
      <t>ユウチ</t>
    </rPh>
    <rPh sb="50" eb="52">
      <t>カツドウ</t>
    </rPh>
    <rPh sb="53" eb="54">
      <t>スス</t>
    </rPh>
    <rPh sb="61" eb="63">
      <t>キャクセン</t>
    </rPh>
    <rPh sb="64" eb="66">
      <t>ウケイレ</t>
    </rPh>
    <rPh sb="66" eb="68">
      <t>タイセイ</t>
    </rPh>
    <rPh sb="69" eb="71">
      <t>キョウカ</t>
    </rPh>
    <rPh sb="72" eb="73">
      <t>ハカ</t>
    </rPh>
    <phoneticPr fontId="3"/>
  </si>
  <si>
    <t>　予防接種法に定める疾病について、予防接種を市内協力医療機関で個別接種により実施する。</t>
    <rPh sb="1" eb="3">
      <t>ヨボウ</t>
    </rPh>
    <rPh sb="3" eb="5">
      <t>セッシュ</t>
    </rPh>
    <rPh sb="5" eb="6">
      <t>ホウ</t>
    </rPh>
    <rPh sb="7" eb="8">
      <t>サダ</t>
    </rPh>
    <rPh sb="10" eb="12">
      <t>シッペイ</t>
    </rPh>
    <rPh sb="17" eb="19">
      <t>ヨボウ</t>
    </rPh>
    <rPh sb="19" eb="21">
      <t>セッシュ</t>
    </rPh>
    <rPh sb="22" eb="23">
      <t>シ</t>
    </rPh>
    <rPh sb="23" eb="24">
      <t>ナイ</t>
    </rPh>
    <rPh sb="24" eb="26">
      <t>キョウリョク</t>
    </rPh>
    <rPh sb="26" eb="28">
      <t>イリョウ</t>
    </rPh>
    <rPh sb="28" eb="30">
      <t>キカン</t>
    </rPh>
    <rPh sb="31" eb="33">
      <t>コベツ</t>
    </rPh>
    <rPh sb="33" eb="35">
      <t>セッシュ</t>
    </rPh>
    <rPh sb="38" eb="40">
      <t>ジッシ</t>
    </rPh>
    <phoneticPr fontId="2"/>
  </si>
  <si>
    <t>　国民健康保険事業運営に要する人件費・事務費・保険給付費等にかかる繰出を行う。</t>
    <rPh sb="1" eb="3">
      <t>コクミン</t>
    </rPh>
    <rPh sb="3" eb="5">
      <t>ケンコウ</t>
    </rPh>
    <rPh sb="5" eb="7">
      <t>ホケン</t>
    </rPh>
    <rPh sb="7" eb="9">
      <t>ジギョウ</t>
    </rPh>
    <rPh sb="9" eb="11">
      <t>ウンエイ</t>
    </rPh>
    <rPh sb="12" eb="13">
      <t>ヨウ</t>
    </rPh>
    <rPh sb="15" eb="17">
      <t>ジンケン</t>
    </rPh>
    <rPh sb="17" eb="18">
      <t>ヒ</t>
    </rPh>
    <rPh sb="19" eb="21">
      <t>ジム</t>
    </rPh>
    <rPh sb="21" eb="22">
      <t>ヒ</t>
    </rPh>
    <rPh sb="23" eb="25">
      <t>ホケン</t>
    </rPh>
    <rPh sb="25" eb="27">
      <t>キュウフ</t>
    </rPh>
    <rPh sb="27" eb="28">
      <t>ヒ</t>
    </rPh>
    <rPh sb="28" eb="29">
      <t>ナド</t>
    </rPh>
    <rPh sb="33" eb="34">
      <t>クリ</t>
    </rPh>
    <rPh sb="34" eb="35">
      <t>ダ</t>
    </rPh>
    <rPh sb="36" eb="37">
      <t>オコナ</t>
    </rPh>
    <phoneticPr fontId="17"/>
  </si>
  <si>
    <t>横浜みなとみらいホール大規模改修事業
（公共建築物天井脱落対策事業除く）</t>
    <rPh sb="0" eb="2">
      <t>ヨコハマ</t>
    </rPh>
    <rPh sb="11" eb="14">
      <t>ダイキボ</t>
    </rPh>
    <rPh sb="14" eb="16">
      <t>カイシュウ</t>
    </rPh>
    <rPh sb="16" eb="18">
      <t>ジギョウ</t>
    </rPh>
    <rPh sb="20" eb="22">
      <t>コウキョウ</t>
    </rPh>
    <rPh sb="22" eb="24">
      <t>ケンチク</t>
    </rPh>
    <rPh sb="24" eb="25">
      <t>ブツ</t>
    </rPh>
    <rPh sb="25" eb="27">
      <t>テンジョウ</t>
    </rPh>
    <rPh sb="27" eb="29">
      <t>ダツラク</t>
    </rPh>
    <rPh sb="29" eb="31">
      <t>タイサク</t>
    </rPh>
    <rPh sb="31" eb="33">
      <t>ジギョウ</t>
    </rPh>
    <rPh sb="33" eb="34">
      <t>ノゾ</t>
    </rPh>
    <phoneticPr fontId="9"/>
  </si>
  <si>
    <t>　誘致した外資系企業と市内企業とのマッチングイベントなどによる定着支援等を実施する。</t>
    <rPh sb="1" eb="3">
      <t>ユウチ</t>
    </rPh>
    <rPh sb="5" eb="8">
      <t>ガイシケイ</t>
    </rPh>
    <rPh sb="8" eb="10">
      <t>キギョウ</t>
    </rPh>
    <rPh sb="11" eb="13">
      <t>シナイ</t>
    </rPh>
    <rPh sb="13" eb="15">
      <t>キギョウ</t>
    </rPh>
    <rPh sb="31" eb="33">
      <t>テイチャク</t>
    </rPh>
    <rPh sb="33" eb="35">
      <t>シエン</t>
    </rPh>
    <rPh sb="35" eb="36">
      <t>トウ</t>
    </rPh>
    <rPh sb="37" eb="39">
      <t>ジッシ</t>
    </rPh>
    <phoneticPr fontId="2"/>
  </si>
  <si>
    <t>　LIP.横浜会員企業の海外販路開拓に向けて、サンディエゴ・上海等でのPRイベントや連携先発掘等を実施する。</t>
    <rPh sb="5" eb="7">
      <t>ヨコハマ</t>
    </rPh>
    <rPh sb="7" eb="9">
      <t>カイイン</t>
    </rPh>
    <rPh sb="9" eb="11">
      <t>キギョウ</t>
    </rPh>
    <rPh sb="12" eb="14">
      <t>カイガイ</t>
    </rPh>
    <rPh sb="14" eb="16">
      <t>ハンロ</t>
    </rPh>
    <rPh sb="16" eb="18">
      <t>カイタク</t>
    </rPh>
    <rPh sb="19" eb="20">
      <t>ム</t>
    </rPh>
    <rPh sb="30" eb="32">
      <t>シャンハイ</t>
    </rPh>
    <rPh sb="32" eb="33">
      <t>トウ</t>
    </rPh>
    <rPh sb="42" eb="44">
      <t>レンケイ</t>
    </rPh>
    <rPh sb="44" eb="45">
      <t>サキ</t>
    </rPh>
    <rPh sb="45" eb="47">
      <t>ハックツ</t>
    </rPh>
    <rPh sb="47" eb="48">
      <t>トウ</t>
    </rPh>
    <rPh sb="49" eb="51">
      <t>ジッシ</t>
    </rPh>
    <phoneticPr fontId="2"/>
  </si>
  <si>
    <t>　経年劣化の著しい本館棟ボイラ及び高架水槽の改修工事を実施する。</t>
    <rPh sb="1" eb="3">
      <t>ケイネン</t>
    </rPh>
    <rPh sb="3" eb="5">
      <t>レッカ</t>
    </rPh>
    <rPh sb="6" eb="7">
      <t>イチジル</t>
    </rPh>
    <rPh sb="9" eb="11">
      <t>ホンカン</t>
    </rPh>
    <rPh sb="11" eb="12">
      <t>トウ</t>
    </rPh>
    <rPh sb="15" eb="16">
      <t>オヨ</t>
    </rPh>
    <rPh sb="17" eb="21">
      <t>コウカスイソウ</t>
    </rPh>
    <rPh sb="22" eb="24">
      <t>カイシュウ</t>
    </rPh>
    <rPh sb="24" eb="26">
      <t>コウジ</t>
    </rPh>
    <rPh sb="27" eb="29">
      <t>ジッシ</t>
    </rPh>
    <phoneticPr fontId="2"/>
  </si>
  <si>
    <t>　市内に居住する障害者に対し、行動範囲の拡大と社会参加の促進を図る目的で、希望者にバス・地下鉄等の乗車券を交付する。</t>
    <rPh sb="1" eb="3">
      <t>シナイ</t>
    </rPh>
    <rPh sb="4" eb="6">
      <t>キョジュウ</t>
    </rPh>
    <rPh sb="8" eb="11">
      <t>ショウガイシャ</t>
    </rPh>
    <rPh sb="12" eb="13">
      <t>タイ</t>
    </rPh>
    <rPh sb="15" eb="17">
      <t>コウドウ</t>
    </rPh>
    <rPh sb="17" eb="19">
      <t>ハンイ</t>
    </rPh>
    <rPh sb="20" eb="22">
      <t>カクダイ</t>
    </rPh>
    <rPh sb="23" eb="25">
      <t>シャカイ</t>
    </rPh>
    <rPh sb="25" eb="27">
      <t>サンカ</t>
    </rPh>
    <rPh sb="28" eb="30">
      <t>ソクシン</t>
    </rPh>
    <rPh sb="31" eb="32">
      <t>ハカ</t>
    </rPh>
    <rPh sb="33" eb="35">
      <t>モクテキ</t>
    </rPh>
    <rPh sb="37" eb="40">
      <t>キボウシャ</t>
    </rPh>
    <rPh sb="44" eb="48">
      <t>チカテツナド</t>
    </rPh>
    <rPh sb="49" eb="52">
      <t>ジョウシャケン</t>
    </rPh>
    <rPh sb="53" eb="55">
      <t>コウフ</t>
    </rPh>
    <phoneticPr fontId="2"/>
  </si>
  <si>
    <t>　局要求額どおり。</t>
  </si>
  <si>
    <t>　中学３年生までの入・通院に係る保険診療の自己負担分（一部窓口負担あり）を助成する。
　R２年度は所得制限緩和に係る準備（システム改修）を行う。</t>
    <rPh sb="1" eb="3">
      <t>チュウガク</t>
    </rPh>
    <rPh sb="27" eb="29">
      <t>イチブ</t>
    </rPh>
    <rPh sb="29" eb="31">
      <t>マドグチ</t>
    </rPh>
    <rPh sb="31" eb="33">
      <t>フタン</t>
    </rPh>
    <rPh sb="46" eb="47">
      <t>ネン</t>
    </rPh>
    <rPh sb="47" eb="48">
      <t>タビ</t>
    </rPh>
    <rPh sb="49" eb="53">
      <t>ショトクセイゲン</t>
    </rPh>
    <rPh sb="53" eb="55">
      <t>カンワ</t>
    </rPh>
    <rPh sb="56" eb="57">
      <t>カカ</t>
    </rPh>
    <rPh sb="58" eb="60">
      <t>ジュンビ</t>
    </rPh>
    <rPh sb="65" eb="67">
      <t>カイシュウ</t>
    </rPh>
    <rPh sb="69" eb="70">
      <t>オコナ</t>
    </rPh>
    <phoneticPr fontId="15"/>
  </si>
  <si>
    <t>　単身生活をする障害者や単身生活を目指す障害者等に対し、訪問・相談、連絡調整、緊急対応等の日常生活上の支援を支援員を通じて行う。</t>
    <rPh sb="1" eb="3">
      <t>タンシン</t>
    </rPh>
    <rPh sb="3" eb="5">
      <t>セイカツ</t>
    </rPh>
    <rPh sb="8" eb="11">
      <t>ショウガイシャ</t>
    </rPh>
    <rPh sb="12" eb="14">
      <t>タンシン</t>
    </rPh>
    <rPh sb="14" eb="16">
      <t>セイカツ</t>
    </rPh>
    <rPh sb="17" eb="19">
      <t>メザ</t>
    </rPh>
    <rPh sb="20" eb="23">
      <t>ショウガイシャ</t>
    </rPh>
    <rPh sb="23" eb="24">
      <t>トウ</t>
    </rPh>
    <rPh sb="25" eb="26">
      <t>タイ</t>
    </rPh>
    <rPh sb="28" eb="30">
      <t>ホウモン</t>
    </rPh>
    <rPh sb="31" eb="33">
      <t>ソウダン</t>
    </rPh>
    <rPh sb="34" eb="36">
      <t>レンラク</t>
    </rPh>
    <rPh sb="36" eb="38">
      <t>チョウセイ</t>
    </rPh>
    <rPh sb="39" eb="41">
      <t>キンキュウ</t>
    </rPh>
    <rPh sb="41" eb="43">
      <t>タイオウ</t>
    </rPh>
    <rPh sb="43" eb="44">
      <t>トウ</t>
    </rPh>
    <rPh sb="45" eb="47">
      <t>ニチジョウ</t>
    </rPh>
    <rPh sb="47" eb="49">
      <t>セイカツ</t>
    </rPh>
    <rPh sb="49" eb="50">
      <t>ジョウ</t>
    </rPh>
    <rPh sb="51" eb="53">
      <t>シエン</t>
    </rPh>
    <rPh sb="54" eb="56">
      <t>シエン</t>
    </rPh>
    <rPh sb="56" eb="57">
      <t>イン</t>
    </rPh>
    <rPh sb="58" eb="59">
      <t>ツウ</t>
    </rPh>
    <rPh sb="61" eb="62">
      <t>オコナ</t>
    </rPh>
    <phoneticPr fontId="2"/>
  </si>
  <si>
    <t>　局要求額どおり。</t>
    <rPh sb="1" eb="2">
      <t>キョク</t>
    </rPh>
    <rPh sb="2" eb="4">
      <t>ヨウキュウ</t>
    </rPh>
    <rPh sb="4" eb="5">
      <t>ガク</t>
    </rPh>
    <phoneticPr fontId="2"/>
  </si>
  <si>
    <t>　精神障害者の社会復帰、自立及び社会参加に向け、精神保健福祉士等による相談・助言、交流の機会・場の提供等を行う拠点を運営する。</t>
    <rPh sb="1" eb="3">
      <t>セイシン</t>
    </rPh>
    <rPh sb="3" eb="6">
      <t>ショウガイシャ</t>
    </rPh>
    <rPh sb="7" eb="9">
      <t>シャカイ</t>
    </rPh>
    <rPh sb="9" eb="11">
      <t>フッキ</t>
    </rPh>
    <rPh sb="12" eb="14">
      <t>ジリツ</t>
    </rPh>
    <rPh sb="14" eb="15">
      <t>オヨ</t>
    </rPh>
    <rPh sb="16" eb="18">
      <t>シャカイ</t>
    </rPh>
    <rPh sb="18" eb="20">
      <t>サンカ</t>
    </rPh>
    <rPh sb="21" eb="22">
      <t>ム</t>
    </rPh>
    <phoneticPr fontId="2"/>
  </si>
  <si>
    <t>　局要求額どおり。</t>
    <rPh sb="1" eb="2">
      <t>キョク</t>
    </rPh>
    <rPh sb="2" eb="5">
      <t>ヨウキュウガク</t>
    </rPh>
    <phoneticPr fontId="2"/>
  </si>
  <si>
    <t>　所要額を精査して計上。</t>
    <rPh sb="1" eb="3">
      <t>ショヨウ</t>
    </rPh>
    <rPh sb="3" eb="4">
      <t>ガク</t>
    </rPh>
    <rPh sb="5" eb="7">
      <t>セイサ</t>
    </rPh>
    <rPh sb="9" eb="11">
      <t>ケイジョウ</t>
    </rPh>
    <phoneticPr fontId="2"/>
  </si>
  <si>
    <t>健康福祉局</t>
    <rPh sb="0" eb="2">
      <t>ケンコウ</t>
    </rPh>
    <rPh sb="2" eb="4">
      <t>フクシ</t>
    </rPh>
    <rPh sb="4" eb="5">
      <t>キョク</t>
    </rPh>
    <phoneticPr fontId="2"/>
  </si>
  <si>
    <t>　介護が必要になっても、住み慣れた自宅や地域で生活を送ることができるよう、小規模多機能型居宅介護事業所等の整備を実施する。</t>
    <rPh sb="1" eb="3">
      <t>カイゴ</t>
    </rPh>
    <rPh sb="4" eb="6">
      <t>ヒツヨウ</t>
    </rPh>
    <rPh sb="12" eb="13">
      <t>ス</t>
    </rPh>
    <rPh sb="14" eb="15">
      <t>ナ</t>
    </rPh>
    <rPh sb="17" eb="19">
      <t>ジタク</t>
    </rPh>
    <rPh sb="20" eb="22">
      <t>チイキ</t>
    </rPh>
    <rPh sb="23" eb="25">
      <t>セイカツ</t>
    </rPh>
    <rPh sb="26" eb="27">
      <t>オク</t>
    </rPh>
    <rPh sb="37" eb="40">
      <t>ショウキボ</t>
    </rPh>
    <rPh sb="40" eb="44">
      <t>タキノウガタ</t>
    </rPh>
    <rPh sb="44" eb="46">
      <t>キョタク</t>
    </rPh>
    <rPh sb="46" eb="48">
      <t>カイゴ</t>
    </rPh>
    <rPh sb="48" eb="50">
      <t>ジギョウ</t>
    </rPh>
    <rPh sb="50" eb="51">
      <t>ショ</t>
    </rPh>
    <rPh sb="51" eb="52">
      <t>ナド</t>
    </rPh>
    <rPh sb="53" eb="55">
      <t>セイビ</t>
    </rPh>
    <rPh sb="56" eb="58">
      <t>ジッシ</t>
    </rPh>
    <phoneticPr fontId="4"/>
  </si>
  <si>
    <t>―</t>
  </si>
  <si>
    <t>定期予防接種事業</t>
    <rPh sb="0" eb="2">
      <t>テイキ</t>
    </rPh>
    <rPh sb="2" eb="4">
      <t>ヨボウ</t>
    </rPh>
    <rPh sb="4" eb="6">
      <t>セッシュ</t>
    </rPh>
    <rPh sb="6" eb="8">
      <t>ジギョウ</t>
    </rPh>
    <phoneticPr fontId="1"/>
  </si>
  <si>
    <t>　所要額を精査して計上。</t>
    <rPh sb="1" eb="3">
      <t>ショヨウ</t>
    </rPh>
    <rPh sb="3" eb="4">
      <t>ガク</t>
    </rPh>
    <rPh sb="5" eb="7">
      <t>セイサ</t>
    </rPh>
    <rPh sb="9" eb="11">
      <t>ケイジョウ</t>
    </rPh>
    <phoneticPr fontId="8"/>
  </si>
  <si>
    <t>観光・ＭＩＣＥ情報発信事業</t>
    <phoneticPr fontId="9"/>
  </si>
  <si>
    <t>　ＩＲ（統合型リゾート）の実現に向けた検討・準備を推進する。
・実施方針に基づく事業者の公募・選定、区域
　整備計画策定
・インフラ・交通アクセス対策等の検討・調査
・懸念事項対策の推進
・市民説明会、広報よこはま配布　など</t>
    <rPh sb="4" eb="7">
      <t>トウゴウガタ</t>
    </rPh>
    <rPh sb="13" eb="15">
      <t>ジツゲン</t>
    </rPh>
    <rPh sb="16" eb="17">
      <t>ム</t>
    </rPh>
    <rPh sb="19" eb="21">
      <t>ケントウ</t>
    </rPh>
    <rPh sb="22" eb="24">
      <t>ジュンビ</t>
    </rPh>
    <rPh sb="32" eb="34">
      <t>ジッシ</t>
    </rPh>
    <rPh sb="34" eb="36">
      <t>ホウシン</t>
    </rPh>
    <rPh sb="37" eb="38">
      <t>モト</t>
    </rPh>
    <rPh sb="40" eb="43">
      <t>ジギョウシャ</t>
    </rPh>
    <rPh sb="44" eb="46">
      <t>コウボ</t>
    </rPh>
    <rPh sb="47" eb="49">
      <t>センテイ</t>
    </rPh>
    <rPh sb="50" eb="52">
      <t>クイキ</t>
    </rPh>
    <rPh sb="54" eb="56">
      <t>セイビ</t>
    </rPh>
    <rPh sb="56" eb="58">
      <t>ケイカク</t>
    </rPh>
    <rPh sb="58" eb="60">
      <t>サクテイ</t>
    </rPh>
    <rPh sb="67" eb="69">
      <t>コウツウ</t>
    </rPh>
    <rPh sb="73" eb="76">
      <t>タイサクナド</t>
    </rPh>
    <rPh sb="77" eb="79">
      <t>ケントウ</t>
    </rPh>
    <rPh sb="84" eb="86">
      <t>ケネン</t>
    </rPh>
    <rPh sb="86" eb="88">
      <t>ジコウ</t>
    </rPh>
    <rPh sb="88" eb="90">
      <t>タイサク</t>
    </rPh>
    <rPh sb="91" eb="93">
      <t>スイシン</t>
    </rPh>
    <rPh sb="95" eb="97">
      <t>シミン</t>
    </rPh>
    <rPh sb="97" eb="100">
      <t>セツメイカイ</t>
    </rPh>
    <rPh sb="101" eb="103">
      <t>コウホウ</t>
    </rPh>
    <rPh sb="107" eb="109">
      <t>ハイフ</t>
    </rPh>
    <phoneticPr fontId="8"/>
  </si>
  <si>
    <t>　関内駅周辺地区のまちづくりの検討状況を踏まえ、必要経費を精査して計上。</t>
    <rPh sb="15" eb="17">
      <t>ケントウ</t>
    </rPh>
    <rPh sb="17" eb="19">
      <t>ジョウキョウ</t>
    </rPh>
    <rPh sb="24" eb="26">
      <t>ヒツヨウ</t>
    </rPh>
    <rPh sb="26" eb="28">
      <t>ケイヒ</t>
    </rPh>
    <rPh sb="29" eb="31">
      <t>セイサ</t>
    </rPh>
    <rPh sb="33" eb="35">
      <t>ケイジョウ</t>
    </rPh>
    <phoneticPr fontId="2"/>
  </si>
  <si>
    <t>　「エキサイトよこはま22」に基づき、民間開発にあわせた基盤整備、まちづくりを推進する。
・西口駅ビル開発に関連する基盤整備の実施
・東口民間開発の促進及び全体の基盤整備に係る検討</t>
    <phoneticPr fontId="8"/>
  </si>
  <si>
    <t>　認知症であっても、周囲の方々の理解や見守り、家族を支えることで住み慣れた地域で暮らし続けることができるよう、保健福祉相談や認知症疾患医療センターの運営、認知症早期発見モデル事業等を行う。</t>
    <rPh sb="1" eb="4">
      <t>ニンチショウ</t>
    </rPh>
    <rPh sb="10" eb="12">
      <t>シュウイ</t>
    </rPh>
    <rPh sb="13" eb="15">
      <t>カタガタ</t>
    </rPh>
    <rPh sb="16" eb="18">
      <t>リカイ</t>
    </rPh>
    <rPh sb="19" eb="21">
      <t>ミマモ</t>
    </rPh>
    <rPh sb="23" eb="25">
      <t>カゾク</t>
    </rPh>
    <rPh sb="26" eb="27">
      <t>ササ</t>
    </rPh>
    <rPh sb="32" eb="33">
      <t>ス</t>
    </rPh>
    <rPh sb="34" eb="35">
      <t>ナ</t>
    </rPh>
    <rPh sb="37" eb="39">
      <t>チイキ</t>
    </rPh>
    <rPh sb="40" eb="41">
      <t>ク</t>
    </rPh>
    <rPh sb="43" eb="44">
      <t>ツヅ</t>
    </rPh>
    <rPh sb="55" eb="57">
      <t>ホケン</t>
    </rPh>
    <rPh sb="57" eb="59">
      <t>フクシ</t>
    </rPh>
    <rPh sb="59" eb="61">
      <t>ソウダン</t>
    </rPh>
    <rPh sb="62" eb="65">
      <t>ニンチショウ</t>
    </rPh>
    <rPh sb="65" eb="67">
      <t>シッカン</t>
    </rPh>
    <rPh sb="67" eb="69">
      <t>イリョウ</t>
    </rPh>
    <rPh sb="74" eb="76">
      <t>ウンエイ</t>
    </rPh>
    <rPh sb="77" eb="80">
      <t>ニンチショウ</t>
    </rPh>
    <rPh sb="80" eb="82">
      <t>ソウキ</t>
    </rPh>
    <rPh sb="82" eb="84">
      <t>ハッケン</t>
    </rPh>
    <rPh sb="87" eb="89">
      <t>ジギョウ</t>
    </rPh>
    <rPh sb="89" eb="90">
      <t>ナド</t>
    </rPh>
    <rPh sb="91" eb="92">
      <t>オコナ</t>
    </rPh>
    <phoneticPr fontId="2"/>
  </si>
  <si>
    <t>　障害者の公立入所施設である松風学園について、現入所者の居住環境の改善を図るため、個室化等を行う。個室化に伴う入所定員減を補うため、松風学園施設用地の一部を活用して新たに民設入所施設を整備する。
　R２年度は実施設計、解体工事等を行う。</t>
    <rPh sb="1" eb="4">
      <t>ショウガイシャ</t>
    </rPh>
    <rPh sb="5" eb="7">
      <t>コウリツ</t>
    </rPh>
    <rPh sb="7" eb="9">
      <t>ニュウショ</t>
    </rPh>
    <rPh sb="9" eb="11">
      <t>シセツ</t>
    </rPh>
    <rPh sb="14" eb="16">
      <t>ショウフウ</t>
    </rPh>
    <rPh sb="16" eb="18">
      <t>ガクエン</t>
    </rPh>
    <rPh sb="23" eb="24">
      <t>ゲン</t>
    </rPh>
    <rPh sb="24" eb="27">
      <t>ニュウショシャ</t>
    </rPh>
    <rPh sb="28" eb="32">
      <t>キョジュウカンキョウ</t>
    </rPh>
    <rPh sb="33" eb="35">
      <t>カイゼン</t>
    </rPh>
    <rPh sb="36" eb="37">
      <t>ハカ</t>
    </rPh>
    <rPh sb="41" eb="44">
      <t>コシツカ</t>
    </rPh>
    <rPh sb="44" eb="45">
      <t>ナド</t>
    </rPh>
    <rPh sb="46" eb="47">
      <t>オコナ</t>
    </rPh>
    <rPh sb="49" eb="52">
      <t>コシツカ</t>
    </rPh>
    <rPh sb="53" eb="54">
      <t>トモナ</t>
    </rPh>
    <rPh sb="55" eb="57">
      <t>ニュウショ</t>
    </rPh>
    <rPh sb="57" eb="59">
      <t>テイイン</t>
    </rPh>
    <rPh sb="59" eb="60">
      <t>ゲン</t>
    </rPh>
    <rPh sb="61" eb="62">
      <t>オギナ</t>
    </rPh>
    <rPh sb="66" eb="68">
      <t>ショウフウ</t>
    </rPh>
    <rPh sb="68" eb="70">
      <t>ガクエン</t>
    </rPh>
    <rPh sb="70" eb="72">
      <t>シセツ</t>
    </rPh>
    <rPh sb="72" eb="74">
      <t>ヨウチ</t>
    </rPh>
    <rPh sb="75" eb="77">
      <t>イチブ</t>
    </rPh>
    <rPh sb="78" eb="80">
      <t>カツヨウ</t>
    </rPh>
    <rPh sb="82" eb="83">
      <t>アラ</t>
    </rPh>
    <rPh sb="85" eb="86">
      <t>ミン</t>
    </rPh>
    <rPh sb="86" eb="87">
      <t>セツ</t>
    </rPh>
    <rPh sb="87" eb="89">
      <t>ニュウショ</t>
    </rPh>
    <rPh sb="89" eb="91">
      <t>シセツ</t>
    </rPh>
    <rPh sb="92" eb="94">
      <t>セイビ</t>
    </rPh>
    <rPh sb="101" eb="103">
      <t>ネンド</t>
    </rPh>
    <rPh sb="104" eb="106">
      <t>ジッシ</t>
    </rPh>
    <rPh sb="106" eb="108">
      <t>セッケイ</t>
    </rPh>
    <rPh sb="109" eb="111">
      <t>カイタイ</t>
    </rPh>
    <rPh sb="111" eb="113">
      <t>コウジ</t>
    </rPh>
    <rPh sb="113" eb="114">
      <t>ナド</t>
    </rPh>
    <rPh sb="115" eb="116">
      <t>オコナ</t>
    </rPh>
    <phoneticPr fontId="2"/>
  </si>
  <si>
    <t>　R2年度政府予算案を踏まえ、高齢者施設等の非常用自家発電設備及び給水設備の整備補助を計上。</t>
    <rPh sb="15" eb="18">
      <t>コウレイシャ</t>
    </rPh>
    <rPh sb="18" eb="21">
      <t>シセツナド</t>
    </rPh>
    <rPh sb="31" eb="32">
      <t>オヨ</t>
    </rPh>
    <rPh sb="43" eb="45">
      <t>ケイジョウ</t>
    </rPh>
    <phoneticPr fontId="2"/>
  </si>
  <si>
    <t>　局要求額に加え、R2年度政府予算案を踏まえ、社会福祉施設等のブロック塀改修補助及び給水設備の整備補助を計上。</t>
    <rPh sb="13" eb="15">
      <t>セイフ</t>
    </rPh>
    <rPh sb="15" eb="17">
      <t>ヨサン</t>
    </rPh>
    <rPh sb="17" eb="18">
      <t>アン</t>
    </rPh>
    <rPh sb="23" eb="25">
      <t>シャカイ</t>
    </rPh>
    <rPh sb="25" eb="27">
      <t>フクシ</t>
    </rPh>
    <rPh sb="27" eb="30">
      <t>シセツナド</t>
    </rPh>
    <rPh sb="35" eb="36">
      <t>ベイ</t>
    </rPh>
    <rPh sb="36" eb="38">
      <t>カイシュウ</t>
    </rPh>
    <rPh sb="38" eb="40">
      <t>ホジョ</t>
    </rPh>
    <rPh sb="40" eb="41">
      <t>オヨ</t>
    </rPh>
    <rPh sb="44" eb="46">
      <t>セツビ</t>
    </rPh>
    <rPh sb="47" eb="49">
      <t>セイビ</t>
    </rPh>
    <rPh sb="49" eb="51">
      <t>ホジョ</t>
    </rPh>
    <phoneticPr fontId="2"/>
  </si>
  <si>
    <t>　局要求額に加え、R２年度政府予算案を踏まえ、ロタウイルスワクチンの定期予防接種化に係る経費を計上。</t>
    <rPh sb="1" eb="2">
      <t>キョク</t>
    </rPh>
    <rPh sb="2" eb="5">
      <t>ヨウキュウガク</t>
    </rPh>
    <rPh sb="6" eb="7">
      <t>クワ</t>
    </rPh>
    <rPh sb="13" eb="15">
      <t>セイフ</t>
    </rPh>
    <rPh sb="15" eb="17">
      <t>ヨサン</t>
    </rPh>
    <rPh sb="17" eb="18">
      <t>アン</t>
    </rPh>
    <rPh sb="34" eb="36">
      <t>テイキ</t>
    </rPh>
    <rPh sb="36" eb="38">
      <t>ヨボウ</t>
    </rPh>
    <rPh sb="38" eb="40">
      <t>セッシュ</t>
    </rPh>
    <rPh sb="40" eb="41">
      <t>カ</t>
    </rPh>
    <rPh sb="42" eb="43">
      <t>カカ</t>
    </rPh>
    <rPh sb="44" eb="46">
      <t>ケイヒ</t>
    </rPh>
    <rPh sb="47" eb="49">
      <t>ケイジョウ</t>
    </rPh>
    <phoneticPr fontId="2"/>
  </si>
  <si>
    <t>　市内中小企業が事業資金を円滑に調達できるように、金融機関へ融資原資を預託し、中小企業のニーズを踏まえた政策的融資を実施する。（融資枠：1,400億円）</t>
    <rPh sb="64" eb="67">
      <t>ユウシワク</t>
    </rPh>
    <rPh sb="73" eb="74">
      <t>オク</t>
    </rPh>
    <rPh sb="74" eb="75">
      <t>エン</t>
    </rPh>
    <phoneticPr fontId="2"/>
  </si>
  <si>
    <t>　給付対象施設として確認を受けた保育所・認定こども園・幼稚園の利用者に対し、国の定める教育・保育の給付を行う。</t>
    <phoneticPr fontId="2"/>
  </si>
  <si>
    <t>　局要求額に加え、R2年度政府予算案を踏まえ、R元年度人事院勧告（1.0％）とチーム保育推進加算・減価償却費加算の拡充を反映し計上。</t>
    <rPh sb="24" eb="25">
      <t>ガン</t>
    </rPh>
    <rPh sb="42" eb="44">
      <t>ホイク</t>
    </rPh>
    <rPh sb="44" eb="46">
      <t>スイシン</t>
    </rPh>
    <rPh sb="46" eb="48">
      <t>カサン</t>
    </rPh>
    <rPh sb="49" eb="51">
      <t>ゲンカ</t>
    </rPh>
    <rPh sb="51" eb="53">
      <t>ショウキャク</t>
    </rPh>
    <rPh sb="53" eb="54">
      <t>ヒ</t>
    </rPh>
    <rPh sb="54" eb="56">
      <t>カサン</t>
    </rPh>
    <rPh sb="57" eb="59">
      <t>カクジュウ</t>
    </rPh>
    <phoneticPr fontId="2"/>
  </si>
  <si>
    <t>　給付対象事業として確認を受けた小規模保育事業、家庭的保育事業、事業所内保育事業、居宅訪問型保育事業の利用者に対し、国の定める教育・保育の給付を行う。</t>
    <phoneticPr fontId="2"/>
  </si>
  <si>
    <t>　局要求額に加え、R2年度政府予算案を踏まえ、R元年度人事院勧告（1.0％）を反映し計上。</t>
    <rPh sb="24" eb="25">
      <t>ガン</t>
    </rPh>
    <phoneticPr fontId="2"/>
  </si>
  <si>
    <t>　給付対象施設として確認を受けた保育所・幼稚園・認定こども園での保育・教育において、必要な経費を市独自で助成する。
　第２期横浜市子ども・子育て支援事業計画の実施に合わせ、保育従事者の負担軽減につながる事務職員雇用経費等助成の新設などの拡充を実施する。</t>
    <rPh sb="48" eb="49">
      <t>シ</t>
    </rPh>
    <rPh sb="49" eb="51">
      <t>ドクジ</t>
    </rPh>
    <rPh sb="59" eb="60">
      <t>ダイ</t>
    </rPh>
    <rPh sb="61" eb="62">
      <t>キ</t>
    </rPh>
    <rPh sb="62" eb="65">
      <t>ヨコハマシ</t>
    </rPh>
    <rPh sb="65" eb="66">
      <t>コ</t>
    </rPh>
    <rPh sb="69" eb="71">
      <t>コソダ</t>
    </rPh>
    <rPh sb="72" eb="74">
      <t>シエン</t>
    </rPh>
    <rPh sb="74" eb="76">
      <t>ジギョウ</t>
    </rPh>
    <rPh sb="76" eb="78">
      <t>ケイカク</t>
    </rPh>
    <rPh sb="79" eb="81">
      <t>ジッシ</t>
    </rPh>
    <rPh sb="82" eb="83">
      <t>ア</t>
    </rPh>
    <rPh sb="86" eb="88">
      <t>ホイク</t>
    </rPh>
    <rPh sb="88" eb="91">
      <t>ジュウジシャ</t>
    </rPh>
    <rPh sb="92" eb="94">
      <t>フタン</t>
    </rPh>
    <rPh sb="94" eb="96">
      <t>ケイゲン</t>
    </rPh>
    <rPh sb="101" eb="103">
      <t>ジム</t>
    </rPh>
    <rPh sb="103" eb="105">
      <t>ショクイン</t>
    </rPh>
    <rPh sb="105" eb="107">
      <t>コヨウ</t>
    </rPh>
    <rPh sb="107" eb="109">
      <t>ケイヒ</t>
    </rPh>
    <rPh sb="109" eb="110">
      <t>トウ</t>
    </rPh>
    <rPh sb="110" eb="112">
      <t>ジョセイ</t>
    </rPh>
    <rPh sb="113" eb="115">
      <t>シンセツ</t>
    </rPh>
    <rPh sb="118" eb="120">
      <t>カクジュウ</t>
    </rPh>
    <rPh sb="121" eb="123">
      <t>ジッシ</t>
    </rPh>
    <phoneticPr fontId="2"/>
  </si>
  <si>
    <t>　給付対象事業として確認を受けた小規模保育事業、家庭的保育事業、事業所内保育事業、居宅訪問型保育事業での保育において、必要な経費を市独自で助成する。
　第２期横浜市子ども・子育て支援事業計画の実施に合わせ、保育従事者の負担軽減につながる事務職員雇用経費等助成の新設などの拡充を実施する。</t>
    <phoneticPr fontId="2"/>
  </si>
  <si>
    <t>　放課後キッズクラブの運営費の補助等を行う。
・全校設置完了　340か所</t>
    <rPh sb="17" eb="18">
      <t>トウ</t>
    </rPh>
    <rPh sb="19" eb="20">
      <t>オコナ</t>
    </rPh>
    <rPh sb="24" eb="26">
      <t>ゼンコウ</t>
    </rPh>
    <rPh sb="26" eb="28">
      <t>セッチ</t>
    </rPh>
    <rPh sb="28" eb="30">
      <t>カンリョウ</t>
    </rPh>
    <phoneticPr fontId="2"/>
  </si>
  <si>
    <t>　所要額を精査して計上。</t>
    <rPh sb="1" eb="3">
      <t>ショヨウ</t>
    </rPh>
    <rPh sb="3" eb="4">
      <t>ガク</t>
    </rPh>
    <rPh sb="5" eb="7">
      <t>セイサ</t>
    </rPh>
    <rPh sb="9" eb="11">
      <t>ケイジョウ</t>
    </rPh>
    <phoneticPr fontId="4"/>
  </si>
  <si>
    <t>　放課後児童クラブの運営費の補助等を行う。　
・継続　225か所
・新規　3か所</t>
    <rPh sb="16" eb="17">
      <t>トウ</t>
    </rPh>
    <rPh sb="18" eb="19">
      <t>オコナ</t>
    </rPh>
    <phoneticPr fontId="2"/>
  </si>
  <si>
    <t>　認可保育所や認定こども園の整備等を推進する。
　保育従事者の職場環境改善に向けて、休憩室等の整備に対し加算を実施する。
新規整備量　2,155人
（※地域ごとのニーズに合わせた定員構成の見直し等により、全市的な受入枠は2,016人増。）
・認可保育所　　定員増　1,382人
・認定こども園　定員増　245人　等</t>
    <rPh sb="25" eb="27">
      <t>ホイク</t>
    </rPh>
    <rPh sb="27" eb="30">
      <t>ジュウジシャ</t>
    </rPh>
    <rPh sb="31" eb="33">
      <t>ショクバ</t>
    </rPh>
    <rPh sb="33" eb="35">
      <t>カンキョウ</t>
    </rPh>
    <rPh sb="35" eb="37">
      <t>カイゼン</t>
    </rPh>
    <rPh sb="38" eb="39">
      <t>ム</t>
    </rPh>
    <rPh sb="42" eb="45">
      <t>キュウケイシツ</t>
    </rPh>
    <rPh sb="45" eb="46">
      <t>トウ</t>
    </rPh>
    <rPh sb="47" eb="49">
      <t>セイビ</t>
    </rPh>
    <rPh sb="50" eb="51">
      <t>タイ</t>
    </rPh>
    <rPh sb="52" eb="54">
      <t>カサン</t>
    </rPh>
    <rPh sb="55" eb="57">
      <t>ジッシ</t>
    </rPh>
    <rPh sb="61" eb="63">
      <t>シンキ</t>
    </rPh>
    <rPh sb="63" eb="65">
      <t>セイビ</t>
    </rPh>
    <rPh sb="65" eb="66">
      <t>リョウ</t>
    </rPh>
    <rPh sb="72" eb="73">
      <t>ニン</t>
    </rPh>
    <rPh sb="121" eb="123">
      <t>ニンカ</t>
    </rPh>
    <phoneticPr fontId="2"/>
  </si>
  <si>
    <t>　必要定員数を確保できる範囲で各整備メニューの所要額を精査して計上。
　休憩室等の整備に対する加算は局要求額どおり。</t>
    <rPh sb="15" eb="16">
      <t>カク</t>
    </rPh>
    <rPh sb="16" eb="18">
      <t>セイビ</t>
    </rPh>
    <rPh sb="23" eb="25">
      <t>ショヨウ</t>
    </rPh>
    <rPh sb="25" eb="26">
      <t>ガク</t>
    </rPh>
    <rPh sb="27" eb="29">
      <t>セイサ</t>
    </rPh>
    <rPh sb="31" eb="33">
      <t>ケイジョウ</t>
    </rPh>
    <rPh sb="36" eb="39">
      <t>キュウケイシツ</t>
    </rPh>
    <rPh sb="39" eb="40">
      <t>トウ</t>
    </rPh>
    <rPh sb="41" eb="43">
      <t>セイビ</t>
    </rPh>
    <rPh sb="44" eb="45">
      <t>タイ</t>
    </rPh>
    <rPh sb="47" eb="49">
      <t>カサン</t>
    </rPh>
    <rPh sb="50" eb="51">
      <t>キョク</t>
    </rPh>
    <rPh sb="51" eb="53">
      <t>ヨウキュウ</t>
    </rPh>
    <rPh sb="53" eb="54">
      <t>ガク</t>
    </rPh>
    <phoneticPr fontId="2"/>
  </si>
  <si>
    <t>　「横浜市の子どもの貧困対策に関する計画」に基づき、施策を実施する。
・地域における子どもの居場所づくり推進事業
・寄り添い型生活支援事業
・ひとり親家庭等自立支援事業　等</t>
    <rPh sb="36" eb="38">
      <t>チイキ</t>
    </rPh>
    <rPh sb="42" eb="43">
      <t>コ</t>
    </rPh>
    <rPh sb="46" eb="49">
      <t>イバショ</t>
    </rPh>
    <rPh sb="52" eb="54">
      <t>スイシン</t>
    </rPh>
    <rPh sb="54" eb="56">
      <t>ジギョウ</t>
    </rPh>
    <rPh sb="58" eb="59">
      <t>ヨ</t>
    </rPh>
    <rPh sb="60" eb="61">
      <t>ソ</t>
    </rPh>
    <rPh sb="62" eb="63">
      <t>ガタ</t>
    </rPh>
    <rPh sb="63" eb="65">
      <t>セイカツ</t>
    </rPh>
    <rPh sb="65" eb="67">
      <t>シエン</t>
    </rPh>
    <rPh sb="67" eb="69">
      <t>ジギョウ</t>
    </rPh>
    <rPh sb="74" eb="75">
      <t>オヤ</t>
    </rPh>
    <rPh sb="75" eb="77">
      <t>カテイ</t>
    </rPh>
    <rPh sb="77" eb="78">
      <t>トウ</t>
    </rPh>
    <rPh sb="78" eb="80">
      <t>ジリツ</t>
    </rPh>
    <rPh sb="80" eb="82">
      <t>シエン</t>
    </rPh>
    <rPh sb="82" eb="84">
      <t>ジギョウ</t>
    </rPh>
    <rPh sb="85" eb="86">
      <t>トウ</t>
    </rPh>
    <phoneticPr fontId="2"/>
  </si>
  <si>
    <t>　児童福祉法の改正等を踏まえ、児童相談所の体制を強化するために必要な人件費・事務経費を計上する。
　また、児童虐待対応件数の増加等に対応するため、児童相談所・一時保護所の再整備を進める。R2年度は、西部児童相談所の工事及び南部児童相談所の基本設計を実施する。</t>
    <rPh sb="1" eb="3">
      <t>ジドウ</t>
    </rPh>
    <rPh sb="3" eb="5">
      <t>フクシ</t>
    </rPh>
    <rPh sb="5" eb="6">
      <t>ホウ</t>
    </rPh>
    <rPh sb="7" eb="9">
      <t>カイセイ</t>
    </rPh>
    <rPh sb="9" eb="10">
      <t>トウ</t>
    </rPh>
    <rPh sb="11" eb="12">
      <t>フ</t>
    </rPh>
    <rPh sb="15" eb="17">
      <t>ジドウ</t>
    </rPh>
    <rPh sb="17" eb="19">
      <t>ソウダン</t>
    </rPh>
    <rPh sb="19" eb="20">
      <t>ジョ</t>
    </rPh>
    <rPh sb="21" eb="23">
      <t>タイセイ</t>
    </rPh>
    <rPh sb="24" eb="26">
      <t>キョウカ</t>
    </rPh>
    <rPh sb="31" eb="33">
      <t>ヒツヨウ</t>
    </rPh>
    <rPh sb="34" eb="37">
      <t>ジンケンヒ</t>
    </rPh>
    <rPh sb="38" eb="40">
      <t>ジム</t>
    </rPh>
    <rPh sb="40" eb="42">
      <t>ケイヒ</t>
    </rPh>
    <rPh sb="43" eb="45">
      <t>ケイジョウ</t>
    </rPh>
    <rPh sb="53" eb="55">
      <t>ジドウ</t>
    </rPh>
    <rPh sb="55" eb="57">
      <t>ギャクタイ</t>
    </rPh>
    <rPh sb="57" eb="59">
      <t>タイオウ</t>
    </rPh>
    <rPh sb="59" eb="61">
      <t>ケンスウ</t>
    </rPh>
    <rPh sb="62" eb="64">
      <t>ゾウカ</t>
    </rPh>
    <rPh sb="64" eb="65">
      <t>トウ</t>
    </rPh>
    <rPh sb="66" eb="68">
      <t>タイオウ</t>
    </rPh>
    <rPh sb="73" eb="75">
      <t>ジドウ</t>
    </rPh>
    <rPh sb="75" eb="77">
      <t>ソウダン</t>
    </rPh>
    <rPh sb="77" eb="78">
      <t>ジョ</t>
    </rPh>
    <rPh sb="79" eb="81">
      <t>イチジ</t>
    </rPh>
    <rPh sb="81" eb="83">
      <t>ホゴ</t>
    </rPh>
    <rPh sb="83" eb="84">
      <t>ショ</t>
    </rPh>
    <rPh sb="85" eb="88">
      <t>サイセイビ</t>
    </rPh>
    <rPh sb="89" eb="90">
      <t>スス</t>
    </rPh>
    <rPh sb="95" eb="97">
      <t>ネンド</t>
    </rPh>
    <rPh sb="99" eb="101">
      <t>セイブ</t>
    </rPh>
    <rPh sb="101" eb="103">
      <t>ジドウ</t>
    </rPh>
    <rPh sb="103" eb="105">
      <t>ソウダン</t>
    </rPh>
    <rPh sb="105" eb="106">
      <t>ジョ</t>
    </rPh>
    <rPh sb="107" eb="109">
      <t>コウジ</t>
    </rPh>
    <rPh sb="109" eb="110">
      <t>オヨ</t>
    </rPh>
    <rPh sb="111" eb="113">
      <t>ナンブ</t>
    </rPh>
    <rPh sb="113" eb="115">
      <t>ジドウ</t>
    </rPh>
    <rPh sb="115" eb="117">
      <t>ソウダン</t>
    </rPh>
    <rPh sb="117" eb="118">
      <t>ジョ</t>
    </rPh>
    <rPh sb="119" eb="121">
      <t>キホン</t>
    </rPh>
    <rPh sb="121" eb="123">
      <t>セッケイ</t>
    </rPh>
    <rPh sb="124" eb="126">
      <t>ジッシ</t>
    </rPh>
    <phoneticPr fontId="2"/>
  </si>
  <si>
    <t>　児童相談所の体制強化については局要求額どおり。
　児童相談所・一時保護所の再整備について、所要額を精査して計上。</t>
    <rPh sb="9" eb="11">
      <t>キョウカ</t>
    </rPh>
    <rPh sb="16" eb="17">
      <t>キョク</t>
    </rPh>
    <rPh sb="17" eb="19">
      <t>ヨウキュウ</t>
    </rPh>
    <rPh sb="19" eb="20">
      <t>ガク</t>
    </rPh>
    <rPh sb="26" eb="28">
      <t>ジドウ</t>
    </rPh>
    <rPh sb="28" eb="30">
      <t>ソウダン</t>
    </rPh>
    <rPh sb="30" eb="31">
      <t>ジョ</t>
    </rPh>
    <rPh sb="32" eb="34">
      <t>イチジ</t>
    </rPh>
    <rPh sb="34" eb="36">
      <t>ホゴ</t>
    </rPh>
    <rPh sb="36" eb="37">
      <t>ショ</t>
    </rPh>
    <rPh sb="38" eb="41">
      <t>サイセイビ</t>
    </rPh>
    <rPh sb="46" eb="48">
      <t>ショヨウ</t>
    </rPh>
    <rPh sb="48" eb="49">
      <t>ガク</t>
    </rPh>
    <rPh sb="50" eb="52">
      <t>セイサ</t>
    </rPh>
    <rPh sb="54" eb="56">
      <t>ケイジョウ</t>
    </rPh>
    <phoneticPr fontId="2"/>
  </si>
  <si>
    <t>　横浜保育室に対する運営費助成を行う。
　R2年度より、基本助成単価を拡充する。</t>
    <rPh sb="1" eb="3">
      <t>ヨコハマ</t>
    </rPh>
    <rPh sb="3" eb="6">
      <t>ホイクシツ</t>
    </rPh>
    <rPh sb="7" eb="8">
      <t>タイ</t>
    </rPh>
    <rPh sb="10" eb="12">
      <t>ウンエイ</t>
    </rPh>
    <rPh sb="12" eb="13">
      <t>ヒ</t>
    </rPh>
    <rPh sb="13" eb="15">
      <t>ジョセイ</t>
    </rPh>
    <rPh sb="16" eb="17">
      <t>オコナ</t>
    </rPh>
    <rPh sb="23" eb="25">
      <t>ネンド</t>
    </rPh>
    <rPh sb="28" eb="30">
      <t>キホン</t>
    </rPh>
    <rPh sb="30" eb="32">
      <t>ジョセイ</t>
    </rPh>
    <rPh sb="32" eb="34">
      <t>タンカ</t>
    </rPh>
    <rPh sb="35" eb="37">
      <t>カクジュウ</t>
    </rPh>
    <phoneticPr fontId="2"/>
  </si>
  <si>
    <t>　待機児童対策として預かり保育または２歳児受入れを実施する幼稚園に対し、従事する幼稚園教諭等の住居手当の一部を補助する。</t>
    <rPh sb="1" eb="3">
      <t>タイキ</t>
    </rPh>
    <rPh sb="3" eb="5">
      <t>ジドウ</t>
    </rPh>
    <rPh sb="5" eb="7">
      <t>タイサク</t>
    </rPh>
    <rPh sb="10" eb="11">
      <t>アズ</t>
    </rPh>
    <rPh sb="13" eb="15">
      <t>ホイク</t>
    </rPh>
    <rPh sb="19" eb="20">
      <t>サイ</t>
    </rPh>
    <rPh sb="20" eb="21">
      <t>ジ</t>
    </rPh>
    <rPh sb="21" eb="23">
      <t>ウケイ</t>
    </rPh>
    <rPh sb="25" eb="27">
      <t>ジッシ</t>
    </rPh>
    <rPh sb="29" eb="32">
      <t>ヨウチエン</t>
    </rPh>
    <rPh sb="33" eb="34">
      <t>タイ</t>
    </rPh>
    <rPh sb="36" eb="38">
      <t>ジュウジ</t>
    </rPh>
    <rPh sb="40" eb="43">
      <t>ヨウチエン</t>
    </rPh>
    <rPh sb="43" eb="45">
      <t>キョウユ</t>
    </rPh>
    <rPh sb="45" eb="46">
      <t>トウ</t>
    </rPh>
    <rPh sb="47" eb="49">
      <t>ジュウキョ</t>
    </rPh>
    <rPh sb="49" eb="51">
      <t>テアテ</t>
    </rPh>
    <rPh sb="52" eb="54">
      <t>イチブ</t>
    </rPh>
    <rPh sb="55" eb="57">
      <t>ホジョ</t>
    </rPh>
    <phoneticPr fontId="2"/>
  </si>
  <si>
    <t>　保育を必要とする２歳児を長時間受け入れる幼稚園に対し、運営費及び開設準備費を補助する。
　第２期横浜市子ども・子育て支援事業計画の実施に合わせ、補助単価を拡充する。
・継続　2か所
・新規　5か所</t>
    <rPh sb="1" eb="3">
      <t>ホイク</t>
    </rPh>
    <rPh sb="4" eb="6">
      <t>ヒツヨウ</t>
    </rPh>
    <rPh sb="10" eb="11">
      <t>サイ</t>
    </rPh>
    <rPh sb="11" eb="12">
      <t>ジ</t>
    </rPh>
    <rPh sb="13" eb="16">
      <t>チョウジカン</t>
    </rPh>
    <rPh sb="16" eb="17">
      <t>ウ</t>
    </rPh>
    <rPh sb="18" eb="19">
      <t>イ</t>
    </rPh>
    <rPh sb="21" eb="24">
      <t>ヨウチエン</t>
    </rPh>
    <rPh sb="25" eb="26">
      <t>タイ</t>
    </rPh>
    <rPh sb="31" eb="32">
      <t>オヨ</t>
    </rPh>
    <rPh sb="33" eb="35">
      <t>カイセツ</t>
    </rPh>
    <rPh sb="35" eb="37">
      <t>ジュンビ</t>
    </rPh>
    <rPh sb="37" eb="38">
      <t>ヒ</t>
    </rPh>
    <rPh sb="73" eb="75">
      <t>ホジョ</t>
    </rPh>
    <rPh sb="75" eb="77">
      <t>タンカ</t>
    </rPh>
    <rPh sb="78" eb="80">
      <t>カクジュウ</t>
    </rPh>
    <phoneticPr fontId="2"/>
  </si>
  <si>
    <t>　実施か所数と補助単価の拡充については局要求額どおり。
　運営費について、利用児童数の実績を踏まえ所要額を精査して計上。</t>
    <rPh sb="1" eb="3">
      <t>ジッシ</t>
    </rPh>
    <rPh sb="4" eb="5">
      <t>ショ</t>
    </rPh>
    <rPh sb="5" eb="6">
      <t>スウ</t>
    </rPh>
    <rPh sb="7" eb="9">
      <t>ホジョ</t>
    </rPh>
    <rPh sb="9" eb="11">
      <t>タンカ</t>
    </rPh>
    <rPh sb="12" eb="14">
      <t>カクジュウ</t>
    </rPh>
    <rPh sb="29" eb="31">
      <t>ウンエイ</t>
    </rPh>
    <rPh sb="31" eb="32">
      <t>ヒ</t>
    </rPh>
    <rPh sb="37" eb="39">
      <t>リヨウ</t>
    </rPh>
    <rPh sb="39" eb="41">
      <t>ジドウ</t>
    </rPh>
    <rPh sb="41" eb="42">
      <t>スウ</t>
    </rPh>
    <rPh sb="43" eb="45">
      <t>ジッセキ</t>
    </rPh>
    <rPh sb="46" eb="47">
      <t>フ</t>
    </rPh>
    <rPh sb="49" eb="51">
      <t>ショヨウ</t>
    </rPh>
    <rPh sb="51" eb="52">
      <t>ガク</t>
    </rPh>
    <rPh sb="53" eb="55">
      <t>セイサ</t>
    </rPh>
    <rPh sb="57" eb="59">
      <t>ケイジョウ</t>
    </rPh>
    <phoneticPr fontId="2"/>
  </si>
  <si>
    <t>　就労形態の多様化や保護者の身体的・精神的負担軽減などの様々なニーズに応えるため、民間保育所等において一時保育を実施する。</t>
    <rPh sb="1" eb="3">
      <t>シュウロウ</t>
    </rPh>
    <rPh sb="10" eb="13">
      <t>ホゴシャ</t>
    </rPh>
    <rPh sb="14" eb="17">
      <t>シンタイテキ</t>
    </rPh>
    <rPh sb="18" eb="21">
      <t>セイシンテキ</t>
    </rPh>
    <rPh sb="21" eb="23">
      <t>フタン</t>
    </rPh>
    <rPh sb="23" eb="25">
      <t>ケイゲン</t>
    </rPh>
    <rPh sb="41" eb="43">
      <t>ミンカン</t>
    </rPh>
    <rPh sb="43" eb="45">
      <t>ホイク</t>
    </rPh>
    <rPh sb="45" eb="46">
      <t>ショ</t>
    </rPh>
    <rPh sb="46" eb="47">
      <t>トウ</t>
    </rPh>
    <phoneticPr fontId="2"/>
  </si>
  <si>
    <t>　局要求額に加え、R2年度政府予算案を踏まえ、多胎児受入加算の実施に係る経費等を計上。</t>
    <rPh sb="23" eb="25">
      <t>タタイ</t>
    </rPh>
    <rPh sb="25" eb="26">
      <t>ジ</t>
    </rPh>
    <rPh sb="26" eb="28">
      <t>ウケイレ</t>
    </rPh>
    <rPh sb="28" eb="30">
      <t>カサン</t>
    </rPh>
    <rPh sb="31" eb="33">
      <t>ジッシ</t>
    </rPh>
    <rPh sb="34" eb="35">
      <t>カカ</t>
    </rPh>
    <rPh sb="36" eb="38">
      <t>ケイヒ</t>
    </rPh>
    <rPh sb="38" eb="39">
      <t>トウ</t>
    </rPh>
    <rPh sb="40" eb="42">
      <t>ケイジョウ</t>
    </rPh>
    <phoneticPr fontId="2"/>
  </si>
  <si>
    <t>　就労形態の多様化や保護者の身体的・精神的負担軽減などの様々なニーズに応えるため、認可外保育施設や小規模保育事業所に併設された施設において一時預かりを実施する。</t>
    <rPh sb="1" eb="3">
      <t>シュウロウ</t>
    </rPh>
    <rPh sb="10" eb="13">
      <t>ホゴシャ</t>
    </rPh>
    <rPh sb="14" eb="17">
      <t>シンタイテキ</t>
    </rPh>
    <rPh sb="18" eb="21">
      <t>セイシンテキ</t>
    </rPh>
    <rPh sb="21" eb="23">
      <t>フタン</t>
    </rPh>
    <rPh sb="23" eb="25">
      <t>ケイゲン</t>
    </rPh>
    <rPh sb="41" eb="43">
      <t>ニンカ</t>
    </rPh>
    <rPh sb="43" eb="44">
      <t>ガイ</t>
    </rPh>
    <rPh sb="44" eb="46">
      <t>ホイク</t>
    </rPh>
    <rPh sb="46" eb="48">
      <t>シセツ</t>
    </rPh>
    <rPh sb="49" eb="52">
      <t>ショウキボ</t>
    </rPh>
    <rPh sb="52" eb="54">
      <t>ホイク</t>
    </rPh>
    <rPh sb="54" eb="56">
      <t>ジギョウ</t>
    </rPh>
    <rPh sb="56" eb="57">
      <t>ショ</t>
    </rPh>
    <rPh sb="58" eb="60">
      <t>ヘイセツ</t>
    </rPh>
    <rPh sb="63" eb="65">
      <t>シセツ</t>
    </rPh>
    <rPh sb="71" eb="72">
      <t>アズ</t>
    </rPh>
    <phoneticPr fontId="2"/>
  </si>
  <si>
    <t>　局要求額に加え、R2年度政府予算案を踏まえ、障害児受入加算の実施に係る経費等を計上。</t>
    <rPh sb="23" eb="25">
      <t>ショウガイ</t>
    </rPh>
    <rPh sb="25" eb="26">
      <t>ジ</t>
    </rPh>
    <rPh sb="26" eb="28">
      <t>ウケイレ</t>
    </rPh>
    <rPh sb="28" eb="30">
      <t>カサン</t>
    </rPh>
    <rPh sb="31" eb="33">
      <t>ジッシ</t>
    </rPh>
    <rPh sb="34" eb="35">
      <t>カカ</t>
    </rPh>
    <rPh sb="36" eb="38">
      <t>ケイヒ</t>
    </rPh>
    <rPh sb="38" eb="39">
      <t>トウ</t>
    </rPh>
    <rPh sb="40" eb="42">
      <t>ケイジョウ</t>
    </rPh>
    <phoneticPr fontId="2"/>
  </si>
  <si>
    <t>　保育士確保策として、市内保育所等の運営事業者に対し、保育・教育人材の就労支援や、施設運営者向けの保育士採用活動支援等を実施する。</t>
    <rPh sb="1" eb="3">
      <t>ホイク</t>
    </rPh>
    <rPh sb="3" eb="4">
      <t>シ</t>
    </rPh>
    <rPh sb="4" eb="7">
      <t>カクホサク</t>
    </rPh>
    <rPh sb="27" eb="29">
      <t>ホイク</t>
    </rPh>
    <rPh sb="30" eb="32">
      <t>キョウイク</t>
    </rPh>
    <rPh sb="32" eb="34">
      <t>ジンザイ</t>
    </rPh>
    <rPh sb="35" eb="37">
      <t>シュウロウ</t>
    </rPh>
    <rPh sb="37" eb="39">
      <t>シエン</t>
    </rPh>
    <rPh sb="58" eb="59">
      <t>トウ</t>
    </rPh>
    <rPh sb="60" eb="62">
      <t>ジッシ</t>
    </rPh>
    <phoneticPr fontId="2"/>
  </si>
  <si>
    <t>　局要求額に加え、R2年度政府予算案を踏まえ、保育士修学資金貸付事業の継続に係る経費を計上。</t>
    <rPh sb="23" eb="26">
      <t>ホイクシ</t>
    </rPh>
    <rPh sb="26" eb="28">
      <t>シュウガク</t>
    </rPh>
    <rPh sb="28" eb="30">
      <t>シキン</t>
    </rPh>
    <rPh sb="30" eb="32">
      <t>カシツケ</t>
    </rPh>
    <rPh sb="32" eb="34">
      <t>ジギョウ</t>
    </rPh>
    <rPh sb="35" eb="37">
      <t>ケイゾク</t>
    </rPh>
    <rPh sb="38" eb="39">
      <t>カカ</t>
    </rPh>
    <rPh sb="40" eb="42">
      <t>ケイヒ</t>
    </rPh>
    <rPh sb="43" eb="45">
      <t>ケイジョウ</t>
    </rPh>
    <phoneticPr fontId="2"/>
  </si>
  <si>
    <t>　児童福祉法に基づく要保護児童の児童養護施設等の入所等にかかる費用の給付を行う。</t>
  </si>
  <si>
    <t>　局要求額に加え、R2年度政府予算案を踏まえ、入進学支度金の単価拡充を反映し計上。</t>
    <rPh sb="23" eb="24">
      <t>ニュウ</t>
    </rPh>
    <rPh sb="24" eb="26">
      <t>シンガク</t>
    </rPh>
    <rPh sb="26" eb="28">
      <t>シタク</t>
    </rPh>
    <rPh sb="28" eb="29">
      <t>キン</t>
    </rPh>
    <rPh sb="30" eb="32">
      <t>タンカ</t>
    </rPh>
    <rPh sb="32" eb="34">
      <t>カクジュウ</t>
    </rPh>
    <phoneticPr fontId="4"/>
  </si>
  <si>
    <t>　虐待・思春期問題情報研修センターを運営する社会福祉法人に対し、全額国庫補助を受けて運営事業費の補助を行う。</t>
    <rPh sb="18" eb="20">
      <t>ウンエイ</t>
    </rPh>
    <rPh sb="22" eb="24">
      <t>シャカイ</t>
    </rPh>
    <rPh sb="24" eb="26">
      <t>フクシ</t>
    </rPh>
    <rPh sb="26" eb="28">
      <t>ホウジン</t>
    </rPh>
    <rPh sb="29" eb="30">
      <t>タイ</t>
    </rPh>
    <rPh sb="32" eb="34">
      <t>ゼンガク</t>
    </rPh>
    <rPh sb="34" eb="36">
      <t>コッコ</t>
    </rPh>
    <rPh sb="36" eb="38">
      <t>ホジョ</t>
    </rPh>
    <rPh sb="39" eb="40">
      <t>ウ</t>
    </rPh>
    <rPh sb="42" eb="44">
      <t>ウンエイ</t>
    </rPh>
    <rPh sb="44" eb="46">
      <t>ジギョウ</t>
    </rPh>
    <rPh sb="46" eb="47">
      <t>ヒ</t>
    </rPh>
    <rPh sb="48" eb="50">
      <t>ホジョ</t>
    </rPh>
    <rPh sb="51" eb="52">
      <t>オコナ</t>
    </rPh>
    <phoneticPr fontId="2"/>
  </si>
  <si>
    <t>　局要求額に加え、R2年度政府予算案を踏まえ、要保護児童等に関する自治体間の情報共有のためのシステム構築経費を反映し計上。</t>
    <rPh sb="23" eb="26">
      <t>ヨウホゴ</t>
    </rPh>
    <rPh sb="26" eb="28">
      <t>ジドウ</t>
    </rPh>
    <rPh sb="28" eb="29">
      <t>トウ</t>
    </rPh>
    <rPh sb="30" eb="31">
      <t>カン</t>
    </rPh>
    <rPh sb="33" eb="36">
      <t>ジチタイ</t>
    </rPh>
    <rPh sb="36" eb="37">
      <t>カン</t>
    </rPh>
    <rPh sb="38" eb="40">
      <t>ジョウホウ</t>
    </rPh>
    <rPh sb="40" eb="42">
      <t>キョウユウ</t>
    </rPh>
    <rPh sb="50" eb="52">
      <t>コウチク</t>
    </rPh>
    <rPh sb="52" eb="54">
      <t>ケイヒ</t>
    </rPh>
    <phoneticPr fontId="4"/>
  </si>
  <si>
    <t>　横浜観光コンベンション・ビューローの公式ウェブサイト「横浜観光情報」の運営のほか、Google・YouTube等の影響力の高い外部サイトへの広告の掲載による情報発信の強化を行う。</t>
    <rPh sb="1" eb="3">
      <t>ヨコハマ</t>
    </rPh>
    <rPh sb="3" eb="5">
      <t>カンコウ</t>
    </rPh>
    <rPh sb="36" eb="38">
      <t>ウンエイ</t>
    </rPh>
    <rPh sb="56" eb="57">
      <t>トウ</t>
    </rPh>
    <rPh sb="71" eb="73">
      <t>コウコク</t>
    </rPh>
    <rPh sb="74" eb="76">
      <t>ケイサイ</t>
    </rPh>
    <rPh sb="79" eb="81">
      <t>ジョウホウ</t>
    </rPh>
    <rPh sb="81" eb="83">
      <t>ハッシン</t>
    </rPh>
    <rPh sb="84" eb="86">
      <t>キョウカ</t>
    </rPh>
    <rPh sb="87" eb="88">
      <t>オコナ</t>
    </rPh>
    <phoneticPr fontId="8"/>
  </si>
  <si>
    <t>　「市営住宅の再生に関する基本的な考え方」に基づき、瀬戸橋住宅の建替えに向けた実施設計や、ひかりが丘住宅における更なる長寿命化のための対策や老朽化した設備等の更新、バリアフリー化等の住戸内改善工事を行う。</t>
    <rPh sb="2" eb="6">
      <t>シエイジュウタク</t>
    </rPh>
    <rPh sb="7" eb="9">
      <t>サイセイ</t>
    </rPh>
    <rPh sb="10" eb="11">
      <t>カン</t>
    </rPh>
    <rPh sb="13" eb="16">
      <t>キホンテキ</t>
    </rPh>
    <rPh sb="17" eb="18">
      <t>カンガ</t>
    </rPh>
    <rPh sb="19" eb="20">
      <t>カタ</t>
    </rPh>
    <rPh sb="22" eb="23">
      <t>モト</t>
    </rPh>
    <rPh sb="26" eb="31">
      <t>セトバシジュウタク</t>
    </rPh>
    <rPh sb="32" eb="34">
      <t>タテカ</t>
    </rPh>
    <rPh sb="36" eb="37">
      <t>ム</t>
    </rPh>
    <rPh sb="39" eb="41">
      <t>ジッシ</t>
    </rPh>
    <rPh sb="41" eb="43">
      <t>セッケイ</t>
    </rPh>
    <rPh sb="49" eb="50">
      <t>オカ</t>
    </rPh>
    <rPh sb="67" eb="69">
      <t>タイサク</t>
    </rPh>
    <phoneticPr fontId="19"/>
  </si>
  <si>
    <t>　局要求額どおり。</t>
    <rPh sb="1" eb="2">
      <t>キョク</t>
    </rPh>
    <rPh sb="2" eb="5">
      <t>ヨウキュウガク</t>
    </rPh>
    <phoneticPr fontId="8"/>
  </si>
  <si>
    <t>旧上瀬谷通信施設公園整備事業</t>
    <rPh sb="6" eb="8">
      <t>シセツ</t>
    </rPh>
    <rPh sb="8" eb="10">
      <t>コウエン</t>
    </rPh>
    <rPh sb="10" eb="12">
      <t>セイビ</t>
    </rPh>
    <rPh sb="12" eb="14">
      <t>ジギョウ</t>
    </rPh>
    <phoneticPr fontId="9"/>
  </si>
  <si>
    <t>　総務副大臣通知「地方公営企業繰出金について」等に基づき、一般会計からの下水道事業会計への繰出（雨水処理経費・行政的経費等）を実施する。</t>
  </si>
  <si>
    <t>　身近な公園等の新設整備を着実に推進するとともに、市民ニーズを反映した再整備や、公園施設の安全性、快適性を高めるための施設改良、公園内危険がけの整備を積極的に実施する。また、土地利用転換に対応した大規模公園の整備等を実施する。</t>
  </si>
  <si>
    <t>　台風や集中豪雨等から市民の生命・財産や都市機能を守り、市民の安全・安心を確保するため、河川改修等を行う。また、快適な水環境を創出するための河川環境整備を行う。</t>
    <phoneticPr fontId="2"/>
  </si>
  <si>
    <t>街路樹管理事業</t>
    <phoneticPr fontId="2"/>
  </si>
  <si>
    <t>　局要求額に加え、更なる認知症医療の充実のため、新規認知症疾患医療センター設置箇所数を２か所から５箇所に拡充。</t>
    <rPh sb="9" eb="10">
      <t>サラ</t>
    </rPh>
    <rPh sb="12" eb="15">
      <t>ニンチショウ</t>
    </rPh>
    <rPh sb="15" eb="17">
      <t>イリョウ</t>
    </rPh>
    <rPh sb="18" eb="20">
      <t>ジュウジツ</t>
    </rPh>
    <rPh sb="24" eb="26">
      <t>シンキ</t>
    </rPh>
    <rPh sb="26" eb="33">
      <t>ニンチショウシッカンイリョウ</t>
    </rPh>
    <rPh sb="37" eb="39">
      <t>セッチ</t>
    </rPh>
    <rPh sb="39" eb="41">
      <t>カショ</t>
    </rPh>
    <rPh sb="41" eb="42">
      <t>スウ</t>
    </rPh>
    <rPh sb="45" eb="46">
      <t>ショ</t>
    </rPh>
    <rPh sb="49" eb="51">
      <t>カショ</t>
    </rPh>
    <rPh sb="52" eb="54">
      <t>カクジュウ</t>
    </rPh>
    <phoneticPr fontId="2"/>
  </si>
  <si>
    <t>　高齢者が気軽に外出し、地域社会との交流を深め、豊かで充実した生活が送れることを目的に、希望者にバス・地下鉄等の乗車証を交付する。
　R２年度はIC化等の調査検討を行う。</t>
    <rPh sb="1" eb="4">
      <t>コウレイシャ</t>
    </rPh>
    <rPh sb="5" eb="7">
      <t>キガル</t>
    </rPh>
    <rPh sb="8" eb="10">
      <t>ガイシュツ</t>
    </rPh>
    <rPh sb="12" eb="14">
      <t>チイキ</t>
    </rPh>
    <rPh sb="14" eb="16">
      <t>シャカイ</t>
    </rPh>
    <rPh sb="18" eb="20">
      <t>コウリュウ</t>
    </rPh>
    <rPh sb="21" eb="22">
      <t>フカ</t>
    </rPh>
    <rPh sb="24" eb="25">
      <t>ユタ</t>
    </rPh>
    <rPh sb="27" eb="29">
      <t>ジュウジツ</t>
    </rPh>
    <rPh sb="31" eb="33">
      <t>セイカツ</t>
    </rPh>
    <rPh sb="34" eb="35">
      <t>オク</t>
    </rPh>
    <rPh sb="40" eb="42">
      <t>モクテキ</t>
    </rPh>
    <rPh sb="44" eb="47">
      <t>キボウシャ</t>
    </rPh>
    <rPh sb="51" eb="54">
      <t>チカテツ</t>
    </rPh>
    <rPh sb="54" eb="55">
      <t>トウ</t>
    </rPh>
    <rPh sb="56" eb="59">
      <t>ジョウシャショウ</t>
    </rPh>
    <rPh sb="60" eb="62">
      <t>コウフ</t>
    </rPh>
    <rPh sb="69" eb="70">
      <t>ネン</t>
    </rPh>
    <rPh sb="70" eb="71">
      <t>ド</t>
    </rPh>
    <rPh sb="74" eb="75">
      <t>カ</t>
    </rPh>
    <rPh sb="75" eb="76">
      <t>ナド</t>
    </rPh>
    <rPh sb="77" eb="79">
      <t>チョウサ</t>
    </rPh>
    <rPh sb="79" eb="81">
      <t>ケントウ</t>
    </rPh>
    <rPh sb="82" eb="83">
      <t>オコナ</t>
    </rPh>
    <phoneticPr fontId="2"/>
  </si>
  <si>
    <t>　旧上瀬谷通信施設における跡地利用を推進するため、公園ゾーンにおける公園基本設計等を進める。</t>
    <rPh sb="1" eb="2">
      <t>キュウ</t>
    </rPh>
    <rPh sb="2" eb="5">
      <t>カミセヤ</t>
    </rPh>
    <rPh sb="5" eb="7">
      <t>ツウシン</t>
    </rPh>
    <rPh sb="7" eb="9">
      <t>シセツ</t>
    </rPh>
    <rPh sb="25" eb="27">
      <t>コウエン</t>
    </rPh>
    <rPh sb="34" eb="36">
      <t>コウエン</t>
    </rPh>
    <rPh sb="36" eb="38">
      <t>キホン</t>
    </rPh>
    <rPh sb="38" eb="40">
      <t>セッケイ</t>
    </rPh>
    <rPh sb="40" eb="41">
      <t>トウ</t>
    </rPh>
    <rPh sb="42" eb="43">
      <t>スス</t>
    </rPh>
    <phoneticPr fontId="8"/>
  </si>
  <si>
    <t>　一般国道の指定区間について、その整備等に係る費用の一部を負担する。</t>
    <rPh sb="1" eb="3">
      <t>イッパン</t>
    </rPh>
    <rPh sb="3" eb="5">
      <t>コクドウ</t>
    </rPh>
    <rPh sb="6" eb="8">
      <t>シテイ</t>
    </rPh>
    <rPh sb="8" eb="10">
      <t>クカン</t>
    </rPh>
    <rPh sb="17" eb="19">
      <t>セイビ</t>
    </rPh>
    <rPh sb="19" eb="20">
      <t>トウ</t>
    </rPh>
    <rPh sb="21" eb="22">
      <t>カカ</t>
    </rPh>
    <rPh sb="23" eb="25">
      <t>ヒヨウ</t>
    </rPh>
    <rPh sb="26" eb="28">
      <t>イチブ</t>
    </rPh>
    <rPh sb="29" eb="31">
      <t>フタン</t>
    </rPh>
    <phoneticPr fontId="2"/>
  </si>
  <si>
    <t>　街路樹の剪定、除草、草刈りを行い、街路樹の良好な育成等を行う。</t>
    <rPh sb="27" eb="28">
      <t>トウ</t>
    </rPh>
    <rPh sb="29" eb="30">
      <t>オコナ</t>
    </rPh>
    <phoneticPr fontId="2"/>
  </si>
  <si>
    <t>　本市の骨格を形成する幹線道路網等（高速道路環状北西線含む）の整備を行う。</t>
    <rPh sb="18" eb="20">
      <t>コウソク</t>
    </rPh>
    <rPh sb="20" eb="22">
      <t>ドウロ</t>
    </rPh>
    <rPh sb="22" eb="24">
      <t>カンジョウ</t>
    </rPh>
    <rPh sb="24" eb="26">
      <t>ホクセイ</t>
    </rPh>
    <rPh sb="26" eb="27">
      <t>セン</t>
    </rPh>
    <rPh sb="27" eb="28">
      <t>フク</t>
    </rPh>
    <phoneticPr fontId="2"/>
  </si>
  <si>
    <t>　一般国道及び主要地方道等の道路改良や通学路交通安全のための歩道の設置・拡幅等、老朽橋の補修・架替、道路の無電柱化、踏切の安全対策、道路がけ防災対策等を行う。</t>
    <phoneticPr fontId="2"/>
  </si>
  <si>
    <t>新市庁舎整備事業等</t>
    <rPh sb="0" eb="4">
      <t>シンシチョウシャ</t>
    </rPh>
    <rPh sb="4" eb="6">
      <t>セイビ</t>
    </rPh>
    <rPh sb="6" eb="8">
      <t>ジギョウ</t>
    </rPh>
    <rPh sb="7" eb="8">
      <t>ケンジ</t>
    </rPh>
    <rPh sb="8" eb="9">
      <t>トウ</t>
    </rPh>
    <phoneticPr fontId="7"/>
  </si>
  <si>
    <t>人事給与システム運用事業（人事給与関連システムの再構築のみ）</t>
    <rPh sb="0" eb="4">
      <t>ジンジキュウヨ</t>
    </rPh>
    <rPh sb="8" eb="10">
      <t>ウンヨウ</t>
    </rPh>
    <rPh sb="10" eb="12">
      <t>ジギョウ</t>
    </rPh>
    <phoneticPr fontId="8"/>
  </si>
  <si>
    <t>　教育センター機能を集約し、先進的な研究や人材育成、教育相談、研究・学習成果の発表・発信等が行えるように新たな教育センターの施設確保に向けた事業手法等の検討を実施する。</t>
  </si>
  <si>
    <t>　老朽化した校舎の建替えを進めるとともに、一部の学校区域内の児童生徒の増加が見込まれ、学級数が保有教室数を上回る際の校舎の増築・改修等を実施する。</t>
  </si>
  <si>
    <t>　所要額を精査して計上。
　Ｒ２年度政府予算案を踏まえ、学用品費等の各費目の単価に消費税引上げ影響を反映して計上。</t>
  </si>
  <si>
    <t>　局要求額どおり。</t>
    <rPh sb="1" eb="4">
      <t>キョクヨウキュウ</t>
    </rPh>
    <rPh sb="4" eb="5">
      <t>ガク</t>
    </rPh>
    <phoneticPr fontId="2"/>
  </si>
  <si>
    <t>　ラグビーワールドカップ2019™の開催を契機とした更なるスポーツ振興に向けて、体験・観戦機会の提供による子どもたちへのラグビーの普及や、トップレベルの試合の誘致等を行う。
　また、ラグビー等の球技の推進に関する調査を実施する。</t>
    <rPh sb="40" eb="42">
      <t>タイケン</t>
    </rPh>
    <rPh sb="43" eb="45">
      <t>カンセン</t>
    </rPh>
    <rPh sb="45" eb="47">
      <t>キカイ</t>
    </rPh>
    <rPh sb="48" eb="50">
      <t>テイキョウ</t>
    </rPh>
    <rPh sb="83" eb="84">
      <t>オコナ</t>
    </rPh>
    <rPh sb="95" eb="96">
      <t>トウ</t>
    </rPh>
    <rPh sb="97" eb="99">
      <t>キュウギ</t>
    </rPh>
    <rPh sb="100" eb="102">
      <t>スイシン</t>
    </rPh>
    <rPh sb="103" eb="104">
      <t>カン</t>
    </rPh>
    <rPh sb="106" eb="108">
      <t>チョウサ</t>
    </rPh>
    <rPh sb="109" eb="111">
      <t>ジッシ</t>
    </rPh>
    <phoneticPr fontId="8"/>
  </si>
  <si>
    <t>　ラグビー等の球技の推進に関する調査費を追加して計上。</t>
    <rPh sb="18" eb="19">
      <t>ヒ</t>
    </rPh>
    <rPh sb="20" eb="22">
      <t>ツイカ</t>
    </rPh>
    <rPh sb="24" eb="26">
      <t>ケイジョウ</t>
    </rPh>
    <phoneticPr fontId="8"/>
  </si>
  <si>
    <t>　将来にわたり安定的にごみを処理するため、休止している保土ケ谷工場の建替えによる再整備を進める。</t>
    <phoneticPr fontId="8"/>
  </si>
  <si>
    <t xml:space="preserve">
15,950</t>
    <phoneticPr fontId="8"/>
  </si>
  <si>
    <t xml:space="preserve">
19,689</t>
    <phoneticPr fontId="8"/>
  </si>
  <si>
    <t xml:space="preserve">
&lt;16,115&gt;
15,128</t>
    <phoneticPr fontId="2"/>
  </si>
  <si>
    <t>2025年に向けた医療機能確保事業</t>
    <rPh sb="4" eb="5">
      <t>ネン</t>
    </rPh>
    <rPh sb="6" eb="7">
      <t>ム</t>
    </rPh>
    <rPh sb="9" eb="11">
      <t>イリョウ</t>
    </rPh>
    <rPh sb="11" eb="13">
      <t>キノウ</t>
    </rPh>
    <rPh sb="13" eb="15">
      <t>カクホ</t>
    </rPh>
    <rPh sb="15" eb="17">
      <t>ジギョウ</t>
    </rPh>
    <phoneticPr fontId="9"/>
  </si>
  <si>
    <t>南部病院再整備支援事業</t>
    <rPh sb="0" eb="2">
      <t>ナンブ</t>
    </rPh>
    <rPh sb="2" eb="4">
      <t>ビョウイン</t>
    </rPh>
    <rPh sb="4" eb="7">
      <t>サイセイビ</t>
    </rPh>
    <rPh sb="7" eb="9">
      <t>シエン</t>
    </rPh>
    <rPh sb="9" eb="11">
      <t>ジギョウ</t>
    </rPh>
    <phoneticPr fontId="13"/>
  </si>
  <si>
    <t>企画調査費</t>
    <rPh sb="0" eb="2">
      <t>キカク</t>
    </rPh>
    <rPh sb="2" eb="4">
      <t>チョウサ</t>
    </rPh>
    <rPh sb="4" eb="5">
      <t>ヒ</t>
    </rPh>
    <phoneticPr fontId="8"/>
  </si>
  <si>
    <t>関内・関外地区活性化推進事業</t>
    <phoneticPr fontId="8"/>
  </si>
  <si>
    <t>　局要求額どおり。</t>
    <phoneticPr fontId="2"/>
  </si>
  <si>
    <t>　外国人材の受入れ・共生に関する様々な公益目的を達成するための取組を実施する横浜市国際交流協会に対する運営費の補助を行う。</t>
    <rPh sb="1" eb="3">
      <t>ガイコク</t>
    </rPh>
    <rPh sb="3" eb="5">
      <t>ジンザイ</t>
    </rPh>
    <rPh sb="6" eb="8">
      <t>ウケイ</t>
    </rPh>
    <rPh sb="10" eb="12">
      <t>キョウセイ</t>
    </rPh>
    <rPh sb="13" eb="14">
      <t>カン</t>
    </rPh>
    <rPh sb="16" eb="18">
      <t>サマザマ</t>
    </rPh>
    <rPh sb="19" eb="21">
      <t>コウエキ</t>
    </rPh>
    <rPh sb="21" eb="23">
      <t>モクテキ</t>
    </rPh>
    <rPh sb="24" eb="26">
      <t>タッセイ</t>
    </rPh>
    <rPh sb="31" eb="33">
      <t>トリクミ</t>
    </rPh>
    <rPh sb="34" eb="36">
      <t>ジッシ</t>
    </rPh>
    <rPh sb="38" eb="41">
      <t>ヨコハマシ</t>
    </rPh>
    <rPh sb="41" eb="43">
      <t>コクサイ</t>
    </rPh>
    <rPh sb="43" eb="45">
      <t>コウリュウ</t>
    </rPh>
    <rPh sb="45" eb="47">
      <t>キョウカイ</t>
    </rPh>
    <rPh sb="48" eb="49">
      <t>タイ</t>
    </rPh>
    <rPh sb="51" eb="54">
      <t>ウンエイヒ</t>
    </rPh>
    <rPh sb="55" eb="57">
      <t>ホジョ</t>
    </rPh>
    <rPh sb="58" eb="59">
      <t>オコナ</t>
    </rPh>
    <phoneticPr fontId="2"/>
  </si>
  <si>
    <t>　所要額を精査して計上。</t>
    <phoneticPr fontId="8"/>
  </si>
  <si>
    <t>　所要額を精査して計上。</t>
    <phoneticPr fontId="8"/>
  </si>
  <si>
    <t>　所要額を精査して計上。</t>
    <phoneticPr fontId="2"/>
  </si>
  <si>
    <t>　局要求額どおり。</t>
    <phoneticPr fontId="8"/>
  </si>
  <si>
    <t>　局要求額どおり。</t>
    <phoneticPr fontId="25"/>
  </si>
  <si>
    <t>　局要求額どおり。</t>
    <phoneticPr fontId="25"/>
  </si>
  <si>
    <t>　所要額を精査して計上。</t>
    <rPh sb="1" eb="3">
      <t>ショヨウ</t>
    </rPh>
    <phoneticPr fontId="25"/>
  </si>
  <si>
    <t>　Y-PORTセンター公民連携オフィスを拠点とした市内企業の技術と新興国諸都市とのビジネスマッチングや、需要が拡大している複合開発・スマートシティ開発への市内企業支援の強化等を実施する。</t>
    <rPh sb="11" eb="13">
      <t>コウミン</t>
    </rPh>
    <rPh sb="13" eb="15">
      <t>レンケイ</t>
    </rPh>
    <rPh sb="20" eb="22">
      <t>キョテン</t>
    </rPh>
    <rPh sb="25" eb="27">
      <t>シナイ</t>
    </rPh>
    <rPh sb="27" eb="29">
      <t>キギョウ</t>
    </rPh>
    <rPh sb="30" eb="32">
      <t>ギジュツ</t>
    </rPh>
    <rPh sb="33" eb="36">
      <t>シンコウコク</t>
    </rPh>
    <rPh sb="36" eb="37">
      <t>ショ</t>
    </rPh>
    <rPh sb="37" eb="39">
      <t>トシ</t>
    </rPh>
    <rPh sb="52" eb="54">
      <t>ジュヨウ</t>
    </rPh>
    <rPh sb="55" eb="57">
      <t>カクダイ</t>
    </rPh>
    <rPh sb="61" eb="63">
      <t>フクゴウ</t>
    </rPh>
    <rPh sb="63" eb="65">
      <t>カイハツ</t>
    </rPh>
    <rPh sb="73" eb="75">
      <t>カイハツ</t>
    </rPh>
    <rPh sb="77" eb="79">
      <t>シナイ</t>
    </rPh>
    <rPh sb="79" eb="81">
      <t>キギョウ</t>
    </rPh>
    <rPh sb="81" eb="83">
      <t>シエン</t>
    </rPh>
    <rPh sb="84" eb="86">
      <t>キョウカ</t>
    </rPh>
    <rPh sb="86" eb="87">
      <t>トウ</t>
    </rPh>
    <rPh sb="88" eb="90">
      <t>ジッシ</t>
    </rPh>
    <phoneticPr fontId="2"/>
  </si>
  <si>
    <t>新たな劇場計画検討費</t>
    <rPh sb="0" eb="1">
      <t>アラ</t>
    </rPh>
    <rPh sb="3" eb="5">
      <t>ゲキジョウ</t>
    </rPh>
    <rPh sb="5" eb="7">
      <t>ケイカク</t>
    </rPh>
    <rPh sb="7" eb="9">
      <t>ケントウ</t>
    </rPh>
    <rPh sb="9" eb="10">
      <t>ヒ</t>
    </rPh>
    <phoneticPr fontId="9"/>
  </si>
  <si>
    <t>外国人材受入・共生推進事業</t>
    <rPh sb="0" eb="2">
      <t>ガイコク</t>
    </rPh>
    <rPh sb="2" eb="4">
      <t>ジンザイ</t>
    </rPh>
    <rPh sb="4" eb="6">
      <t>ウケイ</t>
    </rPh>
    <rPh sb="7" eb="9">
      <t>キョウセイ</t>
    </rPh>
    <rPh sb="9" eb="11">
      <t>スイシン</t>
    </rPh>
    <rPh sb="11" eb="13">
      <t>ジギョウ</t>
    </rPh>
    <phoneticPr fontId="7"/>
  </si>
  <si>
    <t>市民局ほか</t>
    <rPh sb="0" eb="3">
      <t>シミンキョク</t>
    </rPh>
    <phoneticPr fontId="2"/>
  </si>
  <si>
    <t>横浜ライフイノベーションプラットフォーム推進事業（グローバルパートナーシップ事業）</t>
    <rPh sb="0" eb="2">
      <t>ヨコハマ</t>
    </rPh>
    <rPh sb="20" eb="22">
      <t>スイシン</t>
    </rPh>
    <rPh sb="22" eb="24">
      <t>ジギョウ</t>
    </rPh>
    <phoneticPr fontId="9"/>
  </si>
  <si>
    <t>中央卸売市場食肉市場設備改修枠外工事（本館棟ボイラ等改修工事費、本館棟高架水槽改修工事費）
【中央と畜場費会計】</t>
    <rPh sb="0" eb="2">
      <t>チュウオウ</t>
    </rPh>
    <rPh sb="2" eb="4">
      <t>オロシウリ</t>
    </rPh>
    <rPh sb="4" eb="6">
      <t>シジョウ</t>
    </rPh>
    <rPh sb="6" eb="8">
      <t>ショクニク</t>
    </rPh>
    <rPh sb="8" eb="10">
      <t>シジョウ</t>
    </rPh>
    <rPh sb="10" eb="12">
      <t>セツビ</t>
    </rPh>
    <rPh sb="12" eb="14">
      <t>カイシュウ</t>
    </rPh>
    <rPh sb="14" eb="16">
      <t>ワクガイ</t>
    </rPh>
    <rPh sb="16" eb="18">
      <t>コウジ</t>
    </rPh>
    <phoneticPr fontId="7"/>
  </si>
  <si>
    <t>客船寄港促進事業（新港ふ頭客船ターミナル客船受入事業を含む）</t>
    <rPh sb="24" eb="26">
      <t>ジギョウ</t>
    </rPh>
    <phoneticPr fontId="8"/>
  </si>
  <si>
    <t>地域密着型サービス事業所整備等事業</t>
    <rPh sb="0" eb="2">
      <t>チイキ</t>
    </rPh>
    <rPh sb="2" eb="5">
      <t>ミッチャクガタ</t>
    </rPh>
    <rPh sb="9" eb="12">
      <t>ジギョウショ</t>
    </rPh>
    <rPh sb="12" eb="14">
      <t>セイビ</t>
    </rPh>
    <rPh sb="14" eb="15">
      <t>トウ</t>
    </rPh>
    <rPh sb="15" eb="17">
      <t>ジギョウ</t>
    </rPh>
    <phoneticPr fontId="1"/>
  </si>
  <si>
    <t>医療局
資源循環局</t>
    <rPh sb="0" eb="2">
      <t>イリョウ</t>
    </rPh>
    <rPh sb="2" eb="3">
      <t>キョク</t>
    </rPh>
    <rPh sb="4" eb="6">
      <t>シゲン</t>
    </rPh>
    <rPh sb="6" eb="8">
      <t>ジュンカン</t>
    </rPh>
    <rPh sb="8" eb="9">
      <t>キョク</t>
    </rPh>
    <phoneticPr fontId="2"/>
  </si>
  <si>
    <t>日勤救急隊の増隊等事業</t>
    <rPh sb="0" eb="2">
      <t>ニッキン</t>
    </rPh>
    <rPh sb="2" eb="4">
      <t>キュウキュウ</t>
    </rPh>
    <rPh sb="4" eb="5">
      <t>タイ</t>
    </rPh>
    <rPh sb="6" eb="7">
      <t>ゾウ</t>
    </rPh>
    <rPh sb="7" eb="8">
      <t>タイ</t>
    </rPh>
    <rPh sb="8" eb="9">
      <t>トウ</t>
    </rPh>
    <rPh sb="9" eb="11">
      <t>ジギョウ</t>
    </rPh>
    <phoneticPr fontId="8"/>
  </si>
  <si>
    <t>山下ふ頭用地造成等事業【港湾整備事業費会計】</t>
    <rPh sb="0" eb="2">
      <t>ヤマシタ</t>
    </rPh>
    <rPh sb="3" eb="4">
      <t>トウ</t>
    </rPh>
    <rPh sb="4" eb="6">
      <t>ヨウチ</t>
    </rPh>
    <rPh sb="6" eb="8">
      <t>ゾウセイ</t>
    </rPh>
    <rPh sb="8" eb="9">
      <t>トウ</t>
    </rPh>
    <rPh sb="9" eb="11">
      <t>ジギョウ</t>
    </rPh>
    <rPh sb="12" eb="14">
      <t>コウワン</t>
    </rPh>
    <rPh sb="14" eb="16">
      <t>セイビ</t>
    </rPh>
    <rPh sb="16" eb="19">
      <t>ジギョウヒ</t>
    </rPh>
    <rPh sb="19" eb="21">
      <t>カイケイ</t>
    </rPh>
    <phoneticPr fontId="2"/>
  </si>
  <si>
    <t>総務局ほか</t>
    <rPh sb="0" eb="2">
      <t>ソウム</t>
    </rPh>
    <rPh sb="2" eb="3">
      <t>キョク</t>
    </rPh>
    <phoneticPr fontId="2"/>
  </si>
  <si>
    <t>幼児教育・保育無償化関連事業（認可外保育施設等利用料助成事業・私立幼稚園等預かり保育補助事業・私学助成幼稚園等に係る施設等利用給付費・障害児通所支援事業・補足給付費）</t>
    <rPh sb="20" eb="22">
      <t>シセツ</t>
    </rPh>
    <rPh sb="22" eb="23">
      <t>トウ</t>
    </rPh>
    <rPh sb="47" eb="49">
      <t>シガク</t>
    </rPh>
    <rPh sb="49" eb="51">
      <t>ジョセイ</t>
    </rPh>
    <rPh sb="51" eb="54">
      <t>ヨウチエン</t>
    </rPh>
    <rPh sb="54" eb="55">
      <t>トウ</t>
    </rPh>
    <rPh sb="56" eb="57">
      <t>カカ</t>
    </rPh>
    <rPh sb="58" eb="60">
      <t>シセツ</t>
    </rPh>
    <rPh sb="60" eb="61">
      <t>トウ</t>
    </rPh>
    <rPh sb="61" eb="63">
      <t>リヨウ</t>
    </rPh>
    <rPh sb="63" eb="65">
      <t>キュウフ</t>
    </rPh>
    <rPh sb="65" eb="66">
      <t>ヒ</t>
    </rPh>
    <rPh sb="77" eb="79">
      <t>ホソク</t>
    </rPh>
    <rPh sb="79" eb="81">
      <t>キュウフ</t>
    </rPh>
    <rPh sb="81" eb="82">
      <t>ヒ</t>
    </rPh>
    <phoneticPr fontId="8"/>
  </si>
  <si>
    <t>児童相談所体制強化関連事業（児童相談所管理運営費・一時保護事業・児童虐待防止対策事業・児童虐待相談進行管理システム事業・公立児童福祉施設等整備事業）</t>
    <rPh sb="0" eb="2">
      <t>ジドウ</t>
    </rPh>
    <rPh sb="2" eb="4">
      <t>ソウダン</t>
    </rPh>
    <rPh sb="4" eb="5">
      <t>ジョ</t>
    </rPh>
    <rPh sb="5" eb="7">
      <t>タイセイ</t>
    </rPh>
    <rPh sb="7" eb="9">
      <t>キョウカ</t>
    </rPh>
    <rPh sb="9" eb="11">
      <t>カンレン</t>
    </rPh>
    <rPh sb="11" eb="13">
      <t>ジギョウ</t>
    </rPh>
    <rPh sb="14" eb="16">
      <t>ジドウ</t>
    </rPh>
    <rPh sb="16" eb="18">
      <t>ソウダン</t>
    </rPh>
    <rPh sb="18" eb="19">
      <t>ジョ</t>
    </rPh>
    <rPh sb="19" eb="21">
      <t>カンリ</t>
    </rPh>
    <rPh sb="21" eb="23">
      <t>ウンエイ</t>
    </rPh>
    <rPh sb="23" eb="24">
      <t>ヒ</t>
    </rPh>
    <rPh sb="25" eb="27">
      <t>イチジ</t>
    </rPh>
    <rPh sb="27" eb="29">
      <t>ホゴ</t>
    </rPh>
    <rPh sb="29" eb="31">
      <t>ジギョウ</t>
    </rPh>
    <rPh sb="32" eb="34">
      <t>ジドウ</t>
    </rPh>
    <rPh sb="34" eb="36">
      <t>ギャクタイ</t>
    </rPh>
    <rPh sb="36" eb="38">
      <t>ボウシ</t>
    </rPh>
    <rPh sb="38" eb="40">
      <t>タイサク</t>
    </rPh>
    <rPh sb="40" eb="42">
      <t>ジギョウ</t>
    </rPh>
    <rPh sb="43" eb="45">
      <t>ジドウ</t>
    </rPh>
    <rPh sb="45" eb="47">
      <t>ギャクタイ</t>
    </rPh>
    <rPh sb="47" eb="49">
      <t>ソウダン</t>
    </rPh>
    <rPh sb="49" eb="51">
      <t>シンコウ</t>
    </rPh>
    <rPh sb="51" eb="53">
      <t>カンリ</t>
    </rPh>
    <rPh sb="57" eb="59">
      <t>ジギョウ</t>
    </rPh>
    <rPh sb="60" eb="62">
      <t>コウリツ</t>
    </rPh>
    <rPh sb="62" eb="64">
      <t>ジドウ</t>
    </rPh>
    <rPh sb="64" eb="66">
      <t>フクシ</t>
    </rPh>
    <rPh sb="66" eb="68">
      <t>シセツ</t>
    </rPh>
    <rPh sb="68" eb="69">
      <t>トウ</t>
    </rPh>
    <rPh sb="69" eb="71">
      <t>セイビ</t>
    </rPh>
    <rPh sb="71" eb="73">
      <t>ジギョウ</t>
    </rPh>
    <phoneticPr fontId="7"/>
  </si>
  <si>
    <t>幼稚園教諭等住居手当補助事業</t>
    <rPh sb="3" eb="5">
      <t>キョウユ</t>
    </rPh>
    <rPh sb="5" eb="6">
      <t>トウ</t>
    </rPh>
    <rPh sb="6" eb="8">
      <t>ジュウキョ</t>
    </rPh>
    <rPh sb="8" eb="10">
      <t>テアテ</t>
    </rPh>
    <phoneticPr fontId="5"/>
  </si>
  <si>
    <t>松風学園改築・改修事業
新入所施設整備事業</t>
    <rPh sb="0" eb="2">
      <t>ショウフウ</t>
    </rPh>
    <rPh sb="2" eb="4">
      <t>ガクエン</t>
    </rPh>
    <rPh sb="4" eb="6">
      <t>カイチク</t>
    </rPh>
    <rPh sb="7" eb="9">
      <t>カイシュウ</t>
    </rPh>
    <rPh sb="9" eb="11">
      <t>ジギョウ</t>
    </rPh>
    <rPh sb="12" eb="13">
      <t>シン</t>
    </rPh>
    <rPh sb="13" eb="15">
      <t>ニュウショ</t>
    </rPh>
    <rPh sb="15" eb="17">
      <t>シセツ</t>
    </rPh>
    <rPh sb="17" eb="19">
      <t>セイビ</t>
    </rPh>
    <rPh sb="19" eb="21">
      <t>ジギョウ</t>
    </rPh>
    <phoneticPr fontId="7"/>
  </si>
  <si>
    <t>高齢者施設等の非常用自家発電設備等整備事業</t>
    <rPh sb="0" eb="3">
      <t>コウレイシャ</t>
    </rPh>
    <rPh sb="3" eb="5">
      <t>シセツ</t>
    </rPh>
    <rPh sb="5" eb="6">
      <t>トウ</t>
    </rPh>
    <rPh sb="7" eb="10">
      <t>ヒジョウヨウ</t>
    </rPh>
    <rPh sb="10" eb="12">
      <t>ジカ</t>
    </rPh>
    <rPh sb="12" eb="14">
      <t>ハツデン</t>
    </rPh>
    <rPh sb="14" eb="16">
      <t>セツビ</t>
    </rPh>
    <rPh sb="16" eb="17">
      <t>ナド</t>
    </rPh>
    <rPh sb="17" eb="21">
      <t>セイビジギョウ</t>
    </rPh>
    <phoneticPr fontId="1"/>
  </si>
  <si>
    <t>公共建築物天井脱落対策事業</t>
    <rPh sb="0" eb="2">
      <t>コウキョウ</t>
    </rPh>
    <rPh sb="2" eb="4">
      <t>ケンチク</t>
    </rPh>
    <rPh sb="4" eb="5">
      <t>ブツ</t>
    </rPh>
    <phoneticPr fontId="9"/>
  </si>
  <si>
    <t>新本牧ふ頭第１期地区整備事業
【港湾整備事業費会計】</t>
    <rPh sb="5" eb="6">
      <t>ダイ</t>
    </rPh>
    <rPh sb="7" eb="8">
      <t>キ</t>
    </rPh>
    <rPh sb="8" eb="10">
      <t>チク</t>
    </rPh>
    <rPh sb="16" eb="18">
      <t>コウワン</t>
    </rPh>
    <rPh sb="18" eb="20">
      <t>セイビ</t>
    </rPh>
    <rPh sb="20" eb="23">
      <t>ジギョウヒ</t>
    </rPh>
    <rPh sb="23" eb="25">
      <t>カイケイ</t>
    </rPh>
    <phoneticPr fontId="8"/>
  </si>
  <si>
    <t>港湾整備費負担金
【一部港湾整備事業費会計】</t>
    <rPh sb="0" eb="2">
      <t>コウワン</t>
    </rPh>
    <rPh sb="2" eb="4">
      <t>セイビ</t>
    </rPh>
    <rPh sb="4" eb="5">
      <t>ヒ</t>
    </rPh>
    <rPh sb="5" eb="8">
      <t>フタンキン</t>
    </rPh>
    <rPh sb="10" eb="12">
      <t>イチブ</t>
    </rPh>
    <rPh sb="12" eb="14">
      <t>コウワン</t>
    </rPh>
    <rPh sb="14" eb="16">
      <t>セイビ</t>
    </rPh>
    <rPh sb="16" eb="19">
      <t>ジギョウヒ</t>
    </rPh>
    <rPh sb="19" eb="21">
      <t>カイケイ</t>
    </rPh>
    <phoneticPr fontId="7"/>
  </si>
  <si>
    <t>消防本部庁舎等整備事業</t>
    <rPh sb="0" eb="2">
      <t>ショウボウ</t>
    </rPh>
    <rPh sb="2" eb="4">
      <t>ホンブ</t>
    </rPh>
    <rPh sb="4" eb="6">
      <t>チョウシャ</t>
    </rPh>
    <rPh sb="6" eb="7">
      <t>トウ</t>
    </rPh>
    <rPh sb="7" eb="9">
      <t>セイビ</t>
    </rPh>
    <rPh sb="9" eb="11">
      <t>ジギョウ</t>
    </rPh>
    <phoneticPr fontId="7"/>
  </si>
  <si>
    <t>消防艇更新整備事業</t>
    <rPh sb="0" eb="2">
      <t>ショウボウ</t>
    </rPh>
    <rPh sb="2" eb="3">
      <t>テイ</t>
    </rPh>
    <rPh sb="3" eb="5">
      <t>コウシン</t>
    </rPh>
    <rPh sb="5" eb="7">
      <t>セイビ</t>
    </rPh>
    <rPh sb="7" eb="9">
      <t>ジギョウ</t>
    </rPh>
    <phoneticPr fontId="13"/>
  </si>
  <si>
    <t>Ⅰ　力強い経済成長と文化芸術創造都市の実現</t>
    <rPh sb="2" eb="3">
      <t>チカラ</t>
    </rPh>
    <rPh sb="3" eb="4">
      <t>ヅヨ</t>
    </rPh>
    <rPh sb="5" eb="7">
      <t>ケイザイ</t>
    </rPh>
    <rPh sb="7" eb="9">
      <t>セイチョウ</t>
    </rPh>
    <rPh sb="10" eb="12">
      <t>ブンカ</t>
    </rPh>
    <rPh sb="12" eb="14">
      <t>ゲイジュツ</t>
    </rPh>
    <rPh sb="14" eb="16">
      <t>ソウゾウ</t>
    </rPh>
    <rPh sb="16" eb="18">
      <t>トシ</t>
    </rPh>
    <rPh sb="19" eb="21">
      <t>ジツゲン</t>
    </rPh>
    <phoneticPr fontId="25"/>
  </si>
  <si>
    <t>Ⅱ　花と緑にあふれる環境先進都市</t>
    <rPh sb="2" eb="3">
      <t>ハナ</t>
    </rPh>
    <rPh sb="4" eb="5">
      <t>ミドリ</t>
    </rPh>
    <rPh sb="10" eb="12">
      <t>カンキョウ</t>
    </rPh>
    <rPh sb="12" eb="14">
      <t>センシン</t>
    </rPh>
    <rPh sb="14" eb="16">
      <t>トシ</t>
    </rPh>
    <phoneticPr fontId="25"/>
  </si>
  <si>
    <t>Ⅲ　超高齢社会への挑戦</t>
    <rPh sb="2" eb="3">
      <t>チョウ</t>
    </rPh>
    <rPh sb="3" eb="5">
      <t>コウレイ</t>
    </rPh>
    <rPh sb="5" eb="7">
      <t>シャカイ</t>
    </rPh>
    <rPh sb="9" eb="11">
      <t>チョウセン</t>
    </rPh>
    <phoneticPr fontId="25"/>
  </si>
  <si>
    <t>Ⅳ　人が、企業が集い躍動するまちづくり</t>
    <rPh sb="2" eb="3">
      <t>ヒト</t>
    </rPh>
    <rPh sb="5" eb="7">
      <t>キギョウ</t>
    </rPh>
    <rPh sb="8" eb="9">
      <t>ツド</t>
    </rPh>
    <rPh sb="10" eb="12">
      <t>ヤクドウ</t>
    </rPh>
    <phoneticPr fontId="25"/>
  </si>
  <si>
    <t>Ⅴ　未来を創る多様な人づくり</t>
    <rPh sb="2" eb="4">
      <t>ミライ</t>
    </rPh>
    <rPh sb="5" eb="6">
      <t>ツク</t>
    </rPh>
    <rPh sb="7" eb="9">
      <t>タヨウ</t>
    </rPh>
    <rPh sb="10" eb="11">
      <t>ヒト</t>
    </rPh>
    <phoneticPr fontId="25"/>
  </si>
  <si>
    <t>Ⅵ　未来を創る強靭な都市づくり</t>
    <rPh sb="2" eb="4">
      <t>ミライ</t>
    </rPh>
    <rPh sb="5" eb="6">
      <t>ツク</t>
    </rPh>
    <rPh sb="7" eb="9">
      <t>キョウジン</t>
    </rPh>
    <rPh sb="10" eb="12">
      <t>トシ</t>
    </rPh>
    <phoneticPr fontId="25"/>
  </si>
  <si>
    <t>温暖化対策
統括本部</t>
    <rPh sb="0" eb="3">
      <t>オンダンカ</t>
    </rPh>
    <rPh sb="3" eb="5">
      <t>タイサク</t>
    </rPh>
    <rPh sb="6" eb="8">
      <t>トウカツ</t>
    </rPh>
    <rPh sb="8" eb="10">
      <t>ホンブ</t>
    </rPh>
    <phoneticPr fontId="12"/>
  </si>
  <si>
    <t>健康福祉局
こども
青少年局
教育委員会
事務局</t>
    <rPh sb="0" eb="3">
      <t>ケンコウフクシキョク</t>
    </rPh>
    <rPh sb="9" eb="12">
      <t>セイショウネン</t>
    </rPh>
    <rPh sb="12" eb="13">
      <t>キョク</t>
    </rPh>
    <rPh sb="14" eb="16">
      <t>キョウイク</t>
    </rPh>
    <rPh sb="16" eb="19">
      <t>イインカイ</t>
    </rPh>
    <rPh sb="20" eb="23">
      <t>ジムキョク</t>
    </rPh>
    <phoneticPr fontId="2"/>
  </si>
  <si>
    <t>こども
青少年局</t>
    <rPh sb="4" eb="8">
      <t>セイショウネンキョク</t>
    </rPh>
    <phoneticPr fontId="2"/>
  </si>
  <si>
    <t>教育委員会
事務局</t>
    <rPh sb="0" eb="2">
      <t>キョウイク</t>
    </rPh>
    <rPh sb="2" eb="5">
      <t>イインカイ</t>
    </rPh>
    <rPh sb="6" eb="9">
      <t>ジムキョク</t>
    </rPh>
    <phoneticPr fontId="2"/>
  </si>
  <si>
    <t xml:space="preserve">
9,943</t>
    <phoneticPr fontId="8"/>
  </si>
  <si>
    <t xml:space="preserve">
19,225</t>
    <phoneticPr fontId="8"/>
  </si>
  <si>
    <t xml:space="preserve">
&lt;12,943&gt;
12,619</t>
    <phoneticPr fontId="2"/>
  </si>
  <si>
    <t>予算編成過程の情報提供について</t>
    <rPh sb="0" eb="2">
      <t>ヨサン</t>
    </rPh>
    <rPh sb="2" eb="4">
      <t>ヘンセイ</t>
    </rPh>
    <rPh sb="4" eb="6">
      <t>カテイ</t>
    </rPh>
    <rPh sb="7" eb="9">
      <t>ジョウホウ</t>
    </rPh>
    <rPh sb="9" eb="11">
      <t>テイキョウ</t>
    </rPh>
    <phoneticPr fontId="2"/>
  </si>
  <si>
    <t>◆編成の流れ</t>
    <rPh sb="1" eb="3">
      <t>ヘンセイ</t>
    </rPh>
    <rPh sb="4" eb="5">
      <t>ナガレ</t>
    </rPh>
    <phoneticPr fontId="2"/>
  </si>
  <si>
    <t>　(1) 当初財源配分（９月）</t>
    <rPh sb="5" eb="7">
      <t>トウショ</t>
    </rPh>
    <rPh sb="7" eb="9">
      <t>ザイゲン</t>
    </rPh>
    <rPh sb="9" eb="11">
      <t>ハイブン</t>
    </rPh>
    <rPh sb="13" eb="14">
      <t>ガツ</t>
    </rPh>
    <phoneticPr fontId="2"/>
  </si>
  <si>
    <t>　　　 各区局・統括本部による総合調整事業（※１）の原案編成に向けて、一定の財源を各区局・統括本部に
　　　 配分します。
　　　 ＜例：Ｙ局の財源は、●●億円など＞</t>
    <rPh sb="4" eb="5">
      <t>カク</t>
    </rPh>
    <rPh sb="26" eb="28">
      <t>ゲンアン</t>
    </rPh>
    <rPh sb="28" eb="30">
      <t>ヘンセイ</t>
    </rPh>
    <rPh sb="41" eb="42">
      <t>カク</t>
    </rPh>
    <phoneticPr fontId="2"/>
  </si>
  <si>
    <t>　(2) 区局・統括本部案の策定（９月）【編成の第１段階】</t>
    <rPh sb="5" eb="6">
      <t>ク</t>
    </rPh>
    <rPh sb="6" eb="7">
      <t>キョク</t>
    </rPh>
    <rPh sb="8" eb="10">
      <t>トウカツ</t>
    </rPh>
    <rPh sb="10" eb="12">
      <t>ホンブ</t>
    </rPh>
    <rPh sb="12" eb="13">
      <t>アン</t>
    </rPh>
    <rPh sb="14" eb="16">
      <t>サクテイ</t>
    </rPh>
    <rPh sb="18" eb="19">
      <t>ガツ</t>
    </rPh>
    <rPh sb="21" eb="23">
      <t>ヘンセイ</t>
    </rPh>
    <rPh sb="24" eb="25">
      <t>ダイ</t>
    </rPh>
    <rPh sb="26" eb="28">
      <t>ダンカイ</t>
    </rPh>
    <phoneticPr fontId="2"/>
  </si>
  <si>
    <t>　(3) 予算の総合調整の実施（10月～１月）【編成の第２段階】</t>
    <rPh sb="5" eb="7">
      <t>ヨサン</t>
    </rPh>
    <rPh sb="8" eb="10">
      <t>ソウゴウ</t>
    </rPh>
    <rPh sb="10" eb="12">
      <t>チョウセイ</t>
    </rPh>
    <rPh sb="13" eb="15">
      <t>ジッシ</t>
    </rPh>
    <rPh sb="18" eb="19">
      <t>ガツ</t>
    </rPh>
    <rPh sb="21" eb="22">
      <t>ガツ</t>
    </rPh>
    <rPh sb="24" eb="26">
      <t>ヘンセイ</t>
    </rPh>
    <rPh sb="27" eb="28">
      <t>ダイ</t>
    </rPh>
    <rPh sb="29" eb="30">
      <t>ダン</t>
    </rPh>
    <rPh sb="30" eb="31">
      <t>カイ</t>
    </rPh>
    <phoneticPr fontId="2"/>
  </si>
  <si>
    <t>　　　※２　課題検討事業：政策的・財政的な観点から、全庁的な議論が必要な事業</t>
    <phoneticPr fontId="2"/>
  </si>
  <si>
    <r>
      <t>　　　 各区局・統括本部において</t>
    </r>
    <r>
      <rPr>
        <u/>
        <sz val="10"/>
        <rFont val="ＭＳ ゴシック"/>
        <family val="3"/>
        <charset val="128"/>
      </rPr>
      <t xml:space="preserve">配分された財源の範囲で総合調整事業の内容を考え、各区局・統括本部とし
</t>
    </r>
    <r>
      <rPr>
        <sz val="10"/>
        <rFont val="ＭＳ ゴシック"/>
        <family val="3"/>
        <charset val="128"/>
      </rPr>
      <t>　　　</t>
    </r>
    <r>
      <rPr>
        <sz val="10"/>
        <rFont val="ＭＳ 明朝"/>
        <family val="1"/>
        <charset val="128"/>
      </rPr>
      <t xml:space="preserve"> </t>
    </r>
    <r>
      <rPr>
        <u/>
        <sz val="10"/>
        <rFont val="ＭＳ ゴシック"/>
        <family val="3"/>
        <charset val="128"/>
      </rPr>
      <t>ての予算原案を策定します</t>
    </r>
    <r>
      <rPr>
        <sz val="10"/>
        <rFont val="ＭＳ ゴシック"/>
        <family val="3"/>
        <charset val="128"/>
      </rPr>
      <t>。</t>
    </r>
    <r>
      <rPr>
        <sz val="10"/>
        <rFont val="ＭＳ 明朝"/>
        <family val="1"/>
        <charset val="128"/>
      </rPr>
      <t>また、</t>
    </r>
    <r>
      <rPr>
        <u/>
        <sz val="10"/>
        <rFont val="ＭＳ ゴシック"/>
        <family val="3"/>
        <charset val="128"/>
      </rPr>
      <t>課題検討事業（※２）の要求内容を策定します</t>
    </r>
    <r>
      <rPr>
        <sz val="10"/>
        <rFont val="ＭＳ ゴシック"/>
        <family val="3"/>
        <charset val="128"/>
      </rPr>
      <t>。</t>
    </r>
    <phoneticPr fontId="2"/>
  </si>
  <si>
    <r>
      <t>　　　 最終的な予算案や今後の財政運営を見据え、政策局・総務局と連携しながら、財政局が総合調整事業の
　　　 計上状況の確認・修正等を行うとともに、課題検討事業等の要求額を審査するなど、全庁的な観点から
　　　 予算総合調整を実施します。
　　　 総合調整の中では</t>
    </r>
    <r>
      <rPr>
        <sz val="10"/>
        <rFont val="ＭＳ ゴシック"/>
        <family val="3"/>
        <charset val="128"/>
      </rPr>
      <t>、</t>
    </r>
    <r>
      <rPr>
        <u/>
        <sz val="10"/>
        <rFont val="ＭＳ ゴシック"/>
        <family val="3"/>
        <charset val="128"/>
      </rPr>
      <t xml:space="preserve">限られた財源の中で、事業の緊急性や市の施策全体の中での優先順位などについて
</t>
    </r>
    <r>
      <rPr>
        <sz val="10"/>
        <rFont val="ＭＳ ゴシック"/>
        <family val="3"/>
        <charset val="128"/>
      </rPr>
      <t>　　　</t>
    </r>
    <r>
      <rPr>
        <sz val="10"/>
        <rFont val="ＭＳ 明朝"/>
        <family val="1"/>
        <charset val="128"/>
      </rPr>
      <t xml:space="preserve"> </t>
    </r>
    <r>
      <rPr>
        <u/>
        <sz val="10"/>
        <rFont val="ＭＳ ゴシック"/>
        <family val="3"/>
        <charset val="128"/>
      </rPr>
      <t>市長・副市長を中心に議論し、最終予算案を確定</t>
    </r>
    <r>
      <rPr>
        <sz val="10"/>
        <rFont val="ＭＳ 明朝"/>
        <family val="1"/>
        <charset val="128"/>
      </rPr>
      <t>しました。</t>
    </r>
    <phoneticPr fontId="2"/>
  </si>
  <si>
    <t>　　　※１　総合調整事業：財源配分内で、各区局・統括本部において原案編成を行う事業</t>
    <phoneticPr fontId="2"/>
  </si>
  <si>
    <t>　横浜市では、現場主義の視点から各区局・統括本部において現場のニーズをしっかりと捉えるとともに、トップマネジメントの強化の視点から、市全体の総合調整機能を重視した予算編成を行っています。
　この資料は、令和２年度予算案に計上された事業のうち全庁的な観点から調整した主な事業について、各区局・統括本部案から最終予算案策定までの編成過程を示しています。</t>
    <rPh sb="20" eb="22">
      <t>トウカツ</t>
    </rPh>
    <rPh sb="22" eb="24">
      <t>ホンブ</t>
    </rPh>
    <rPh sb="101" eb="103">
      <t>レイワ</t>
    </rPh>
    <rPh sb="141" eb="142">
      <t>カク</t>
    </rPh>
    <phoneticPr fontId="2"/>
  </si>
  <si>
    <t>最終予算案</t>
    <rPh sb="0" eb="2">
      <t>サイシュウ</t>
    </rPh>
    <rPh sb="2" eb="4">
      <t>ヨサン</t>
    </rPh>
    <rPh sb="4" eb="5">
      <t>アン</t>
    </rPh>
    <phoneticPr fontId="2"/>
  </si>
  <si>
    <t>-</t>
    <phoneticPr fontId="25"/>
  </si>
  <si>
    <t>-</t>
    <phoneticPr fontId="25"/>
  </si>
  <si>
    <t>　所要額を精査して計上。
　Ｒ2年度政府予算案を踏まえ、ひとり親家庭を対象とした日常生活支援事業の拡充を反映し計上。</t>
    <rPh sb="1" eb="4">
      <t>ショヨウガク</t>
    </rPh>
    <rPh sb="5" eb="7">
      <t>セイサ</t>
    </rPh>
    <rPh sb="9" eb="11">
      <t>ケイジョウ</t>
    </rPh>
    <rPh sb="31" eb="32">
      <t>オヤ</t>
    </rPh>
    <rPh sb="32" eb="34">
      <t>カテイ</t>
    </rPh>
    <rPh sb="35" eb="37">
      <t>タイショウ</t>
    </rPh>
    <rPh sb="40" eb="42">
      <t>ニチジョウ</t>
    </rPh>
    <rPh sb="42" eb="44">
      <t>セイカツ</t>
    </rPh>
    <rPh sb="44" eb="46">
      <t>シエン</t>
    </rPh>
    <rPh sb="46" eb="48">
      <t>ジギョウ</t>
    </rPh>
    <rPh sb="49" eb="51">
      <t>カクジュウ</t>
    </rPh>
    <rPh sb="52" eb="54">
      <t>ハンエイ</t>
    </rPh>
    <rPh sb="55" eb="57">
      <t>ケイジョウ</t>
    </rPh>
    <phoneticPr fontId="2"/>
  </si>
  <si>
    <t xml:space="preserve">
25,883</t>
    <phoneticPr fontId="25"/>
  </si>
  <si>
    <t xml:space="preserve">
&lt;24,321&gt;
22,860</t>
    <phoneticPr fontId="2"/>
  </si>
  <si>
    <t xml:space="preserve">
2,345</t>
    <phoneticPr fontId="25"/>
  </si>
  <si>
    <t xml:space="preserve">
5,461</t>
    <phoneticPr fontId="25"/>
  </si>
  <si>
    <t xml:space="preserve">
&lt;3,563&gt;
2,345</t>
    <phoneticPr fontId="2"/>
  </si>
  <si>
    <t>　「横浜市公共建築物天井脱落対策事業計画」に基づき、既存の市民利用施設等の特定天井の脱落対策を実施する。</t>
    <rPh sb="37" eb="39">
      <t>トクテイ</t>
    </rPh>
    <phoneticPr fontId="2"/>
  </si>
  <si>
    <t>　中小企業の借入コストの負担軽減を図るため、本市中小企業融資の一部資金について借受人が保証協会へ支払う保証料の一部又は全部を助成する。</t>
    <phoneticPr fontId="2"/>
  </si>
  <si>
    <t>　一般財団法人横浜市道路建設事業団が抱える有利子負債のうち、本市が負担すると整理した分を処理するため一般会計から補助を行う。</t>
    <rPh sb="1" eb="3">
      <t>イッパン</t>
    </rPh>
    <rPh sb="3" eb="5">
      <t>ザイダン</t>
    </rPh>
    <rPh sb="5" eb="7">
      <t>ホウジン</t>
    </rPh>
    <rPh sb="7" eb="10">
      <t>ヨコハマシ</t>
    </rPh>
    <rPh sb="10" eb="12">
      <t>ドウロ</t>
    </rPh>
    <rPh sb="12" eb="14">
      <t>ケンセツ</t>
    </rPh>
    <rPh sb="14" eb="17">
      <t>ジギョウダン</t>
    </rPh>
    <rPh sb="18" eb="19">
      <t>カカ</t>
    </rPh>
    <rPh sb="21" eb="22">
      <t>ユウ</t>
    </rPh>
    <rPh sb="22" eb="24">
      <t>リシ</t>
    </rPh>
    <rPh sb="24" eb="26">
      <t>フサイ</t>
    </rPh>
    <rPh sb="30" eb="32">
      <t>ホンシ</t>
    </rPh>
    <rPh sb="33" eb="35">
      <t>フタン</t>
    </rPh>
    <rPh sb="38" eb="40">
      <t>セイリ</t>
    </rPh>
    <rPh sb="42" eb="43">
      <t>ブン</t>
    </rPh>
    <rPh sb="44" eb="46">
      <t>ショリ</t>
    </rPh>
    <rPh sb="50" eb="52">
      <t>イッパン</t>
    </rPh>
    <rPh sb="52" eb="54">
      <t>カイケイ</t>
    </rPh>
    <rPh sb="56" eb="58">
      <t>ホジョ</t>
    </rPh>
    <rPh sb="59" eb="60">
      <t>オコナ</t>
    </rPh>
    <phoneticPr fontId="2"/>
  </si>
  <si>
    <t>　所要額を精査して計上。
　（R元年度２月補正の前倒し計上分：1,461百万円）</t>
    <phoneticPr fontId="2"/>
  </si>
  <si>
    <t>　所要額を精査して計上。
　（R元年度２月補正の前倒し計上分：1,218百万円）</t>
    <phoneticPr fontId="2"/>
  </si>
  <si>
    <t>旧上瀬谷通信施設地区関連事業化検討費</t>
    <rPh sb="0" eb="1">
      <t>キュウ</t>
    </rPh>
    <rPh sb="1" eb="8">
      <t>カミセヤツウシンシセツ</t>
    </rPh>
    <rPh sb="8" eb="10">
      <t>チク</t>
    </rPh>
    <rPh sb="10" eb="12">
      <t>カンレン</t>
    </rPh>
    <rPh sb="12" eb="15">
      <t>ジギョウカ</t>
    </rPh>
    <rPh sb="15" eb="17">
      <t>ケントウ</t>
    </rPh>
    <rPh sb="17" eb="18">
      <t>ヒ</t>
    </rPh>
    <phoneticPr fontId="2"/>
  </si>
  <si>
    <t>　旧上瀬谷通信施設地区に係る新たな交通及び周辺道路の整備を行う。</t>
    <rPh sb="1" eb="9">
      <t>キュウカミセヤツウシンシセツ</t>
    </rPh>
    <rPh sb="9" eb="11">
      <t>チク</t>
    </rPh>
    <rPh sb="12" eb="13">
      <t>カカ</t>
    </rPh>
    <rPh sb="14" eb="15">
      <t>アラ</t>
    </rPh>
    <rPh sb="17" eb="19">
      <t>コウツウ</t>
    </rPh>
    <rPh sb="19" eb="20">
      <t>オヨ</t>
    </rPh>
    <rPh sb="21" eb="23">
      <t>シュウヘン</t>
    </rPh>
    <rPh sb="23" eb="25">
      <t>ドウロ</t>
    </rPh>
    <rPh sb="26" eb="28">
      <t>セイビ</t>
    </rPh>
    <rPh sb="29" eb="30">
      <t>オコナ</t>
    </rPh>
    <phoneticPr fontId="2"/>
  </si>
  <si>
    <t>　過年度に実施した自動車駐車場整備の市債償還に伴う公債費について、一般会計から自動車駐車場事業費会計へ繰出を行う。
　あわせて、R２年度より、６つの市営駐車場の指定管理導入に向け、本市管理部分に係る運営を行う。</t>
    <rPh sb="5" eb="7">
      <t>ジッシ</t>
    </rPh>
    <rPh sb="18" eb="19">
      <t>シ</t>
    </rPh>
    <rPh sb="19" eb="20">
      <t>サイ</t>
    </rPh>
    <rPh sb="20" eb="22">
      <t>ショウカン</t>
    </rPh>
    <rPh sb="23" eb="24">
      <t>トモナ</t>
    </rPh>
    <rPh sb="25" eb="28">
      <t>コウサイヒ</t>
    </rPh>
    <rPh sb="66" eb="68">
      <t>ネンド</t>
    </rPh>
    <rPh sb="74" eb="76">
      <t>シエイ</t>
    </rPh>
    <rPh sb="76" eb="79">
      <t>チュウシャジョウ</t>
    </rPh>
    <rPh sb="80" eb="82">
      <t>シテイ</t>
    </rPh>
    <rPh sb="82" eb="84">
      <t>カンリ</t>
    </rPh>
    <rPh sb="84" eb="86">
      <t>ドウニュウ</t>
    </rPh>
    <rPh sb="87" eb="88">
      <t>ム</t>
    </rPh>
    <rPh sb="90" eb="92">
      <t>ホンシ</t>
    </rPh>
    <rPh sb="92" eb="94">
      <t>カンリ</t>
    </rPh>
    <rPh sb="94" eb="96">
      <t>ブブン</t>
    </rPh>
    <rPh sb="97" eb="98">
      <t>カカ</t>
    </rPh>
    <rPh sb="99" eb="101">
      <t>ウンエイ</t>
    </rPh>
    <rPh sb="102" eb="103">
      <t>オコナ</t>
    </rPh>
    <phoneticPr fontId="2"/>
  </si>
  <si>
    <t>　大会組織委員会をはじめとした関係機関と連携し、都市ボランティアの運営など本市で開催される競技の円滑な実施に向けた取組や都市装飾・ライブサイト等による機運醸成、英国等の事前キャンプ受入れ、ホストタウンの取組などを行う。
　また、市内学校児童生徒への観戦機会の提供、案内標識改善や通信環境整備など市内滞在環境の向上、街の美化など環境整備の取組等を行う。</t>
    <rPh sb="57" eb="59">
      <t>トリクミ</t>
    </rPh>
    <rPh sb="106" eb="107">
      <t>オコナ</t>
    </rPh>
    <rPh sb="114" eb="116">
      <t>シナイ</t>
    </rPh>
    <rPh sb="116" eb="118">
      <t>ガッコウ</t>
    </rPh>
    <rPh sb="118" eb="120">
      <t>ジドウ</t>
    </rPh>
    <rPh sb="120" eb="122">
      <t>セイト</t>
    </rPh>
    <rPh sb="124" eb="126">
      <t>カンセン</t>
    </rPh>
    <rPh sb="126" eb="128">
      <t>キカイ</t>
    </rPh>
    <rPh sb="129" eb="131">
      <t>テイキョウ</t>
    </rPh>
    <rPh sb="170" eb="171">
      <t>トウ</t>
    </rPh>
    <rPh sb="172" eb="173">
      <t>オコナ</t>
    </rPh>
    <phoneticPr fontId="7"/>
  </si>
  <si>
    <t>　旧上瀬谷通信施設の跡地利用に向け、既存ウド軟化栽培施設の撤去に向けた工事を進めるとともに、ウド軟化栽培施設の移転に係る支援を実施する。
　あわせて、農業振興計画の検討を進める。</t>
    <rPh sb="1" eb="2">
      <t>キュウ</t>
    </rPh>
    <rPh sb="2" eb="5">
      <t>カミセヤ</t>
    </rPh>
    <rPh sb="5" eb="7">
      <t>ツウシン</t>
    </rPh>
    <rPh sb="7" eb="9">
      <t>シセツ</t>
    </rPh>
    <rPh sb="15" eb="16">
      <t>ム</t>
    </rPh>
    <rPh sb="18" eb="20">
      <t>キソン</t>
    </rPh>
    <rPh sb="29" eb="31">
      <t>テッキョ</t>
    </rPh>
    <rPh sb="32" eb="33">
      <t>ム</t>
    </rPh>
    <rPh sb="35" eb="37">
      <t>コウジ</t>
    </rPh>
    <rPh sb="38" eb="39">
      <t>スス</t>
    </rPh>
    <rPh sb="48" eb="50">
      <t>ナンカ</t>
    </rPh>
    <rPh sb="55" eb="57">
      <t>イテン</t>
    </rPh>
    <rPh sb="58" eb="59">
      <t>カカ</t>
    </rPh>
    <rPh sb="60" eb="62">
      <t>シエン</t>
    </rPh>
    <rPh sb="63" eb="65">
      <t>ジッシ</t>
    </rPh>
    <rPh sb="75" eb="77">
      <t>ノウギョウ</t>
    </rPh>
    <rPh sb="77" eb="79">
      <t>シンコウ</t>
    </rPh>
    <rPh sb="79" eb="81">
      <t>ケイカク</t>
    </rPh>
    <rPh sb="82" eb="84">
      <t>ケントウ</t>
    </rPh>
    <rPh sb="85" eb="86">
      <t>スス</t>
    </rPh>
    <phoneticPr fontId="2"/>
  </si>
  <si>
    <t>　所要額を精査して計上。</t>
    <phoneticPr fontId="2"/>
  </si>
  <si>
    <t>　外国人の集住が進む３区（鶴見区・中区・南区）の国際交流ラウンジへのコーディネーターの配置による機能強化や外国人増加率が高い緑区への国際交流ラウンジの新設及び多文化共生総合相談センターの運営等を実施する。</t>
    <rPh sb="1" eb="3">
      <t>ガイコク</t>
    </rPh>
    <rPh sb="3" eb="4">
      <t>ジン</t>
    </rPh>
    <rPh sb="5" eb="7">
      <t>シュウジュウ</t>
    </rPh>
    <rPh sb="8" eb="9">
      <t>スス</t>
    </rPh>
    <rPh sb="11" eb="12">
      <t>ク</t>
    </rPh>
    <rPh sb="13" eb="15">
      <t>ツルミ</t>
    </rPh>
    <rPh sb="15" eb="16">
      <t>ク</t>
    </rPh>
    <rPh sb="17" eb="18">
      <t>ナカ</t>
    </rPh>
    <rPh sb="18" eb="19">
      <t>ク</t>
    </rPh>
    <rPh sb="20" eb="21">
      <t>ミナミ</t>
    </rPh>
    <rPh sb="21" eb="22">
      <t>ク</t>
    </rPh>
    <rPh sb="24" eb="26">
      <t>コクサイ</t>
    </rPh>
    <rPh sb="26" eb="28">
      <t>コウリュウ</t>
    </rPh>
    <rPh sb="43" eb="45">
      <t>ハイチ</t>
    </rPh>
    <rPh sb="48" eb="50">
      <t>キノウ</t>
    </rPh>
    <rPh sb="50" eb="52">
      <t>キョウカ</t>
    </rPh>
    <rPh sb="53" eb="55">
      <t>ガイコク</t>
    </rPh>
    <rPh sb="55" eb="56">
      <t>ジン</t>
    </rPh>
    <rPh sb="56" eb="58">
      <t>ゾウカ</t>
    </rPh>
    <rPh sb="58" eb="59">
      <t>リツ</t>
    </rPh>
    <rPh sb="60" eb="61">
      <t>タカ</t>
    </rPh>
    <rPh sb="62" eb="64">
      <t>ミドリク</t>
    </rPh>
    <rPh sb="66" eb="68">
      <t>コクサイ</t>
    </rPh>
    <rPh sb="68" eb="70">
      <t>コウリュウ</t>
    </rPh>
    <rPh sb="75" eb="77">
      <t>シンセツ</t>
    </rPh>
    <rPh sb="77" eb="78">
      <t>オヨ</t>
    </rPh>
    <rPh sb="79" eb="82">
      <t>タブンカ</t>
    </rPh>
    <rPh sb="82" eb="84">
      <t>キョウセイ</t>
    </rPh>
    <rPh sb="84" eb="86">
      <t>ソウゴウ</t>
    </rPh>
    <rPh sb="86" eb="88">
      <t>ソウダン</t>
    </rPh>
    <rPh sb="93" eb="95">
      <t>ウンエイ</t>
    </rPh>
    <rPh sb="95" eb="96">
      <t>トウ</t>
    </rPh>
    <rPh sb="97" eb="99">
      <t>ジッシ</t>
    </rPh>
    <phoneticPr fontId="2"/>
  </si>
  <si>
    <t>　市立小中学校の校庭に夜間照明を設置し、夜間の校庭を開放することで、スポーツをする場を拡充し、地域でスポーツを気軽に楽しむ機会を創出する。
　R２年度はモデル校２校における実施設計を行う。</t>
    <rPh sb="1" eb="3">
      <t>イチリツ</t>
    </rPh>
    <rPh sb="47" eb="49">
      <t>チイキ</t>
    </rPh>
    <rPh sb="55" eb="57">
      <t>キガル</t>
    </rPh>
    <rPh sb="58" eb="59">
      <t>タノ</t>
    </rPh>
    <rPh sb="61" eb="63">
      <t>キカイ</t>
    </rPh>
    <rPh sb="64" eb="66">
      <t>ソウシュツ</t>
    </rPh>
    <rPh sb="73" eb="75">
      <t>ネンド</t>
    </rPh>
    <rPh sb="79" eb="80">
      <t>コウ</t>
    </rPh>
    <rPh sb="81" eb="82">
      <t>コウ</t>
    </rPh>
    <rPh sb="86" eb="90">
      <t>ジッシセッケイ</t>
    </rPh>
    <rPh sb="91" eb="92">
      <t>オコナ</t>
    </rPh>
    <phoneticPr fontId="2"/>
  </si>
  <si>
    <t>横浜文化体育館再整備事業
（PFI事業費を除く）</t>
    <rPh sb="0" eb="2">
      <t>ヨコハマ</t>
    </rPh>
    <rPh sb="2" eb="4">
      <t>ブンカ</t>
    </rPh>
    <rPh sb="4" eb="7">
      <t>タイイクカン</t>
    </rPh>
    <rPh sb="7" eb="10">
      <t>サイセイビ</t>
    </rPh>
    <rPh sb="10" eb="12">
      <t>ジギョウ</t>
    </rPh>
    <rPh sb="17" eb="19">
      <t>ジギョウ</t>
    </rPh>
    <rPh sb="19" eb="20">
      <t>ヒ</t>
    </rPh>
    <rPh sb="21" eb="22">
      <t>ノゾ</t>
    </rPh>
    <phoneticPr fontId="34"/>
  </si>
  <si>
    <t>　横浜文化体育館の再整備を進め、サブアリーナ施設の工事（Ｒ２年７月供用開始）とメインアリーナ施設の設計を実施する。</t>
    <rPh sb="13" eb="14">
      <t>スス</t>
    </rPh>
    <rPh sb="35" eb="37">
      <t>カイシ</t>
    </rPh>
    <rPh sb="46" eb="48">
      <t>シセツ</t>
    </rPh>
    <rPh sb="49" eb="51">
      <t>セッケイ</t>
    </rPh>
    <phoneticPr fontId="14"/>
  </si>
  <si>
    <t>　R３年１月から休館し実施する天井脱落対策工事と合わせて、長寿命化対策やバリアフリー対策、パイプオルガン分解整備等を実施する。
　R２年度は改修工事に着手する。</t>
    <rPh sb="3" eb="4">
      <t>ネン</t>
    </rPh>
    <rPh sb="5" eb="6">
      <t>ガツ</t>
    </rPh>
    <rPh sb="8" eb="10">
      <t>キュウカン</t>
    </rPh>
    <rPh sb="11" eb="13">
      <t>ジッシ</t>
    </rPh>
    <rPh sb="15" eb="17">
      <t>テンジョウ</t>
    </rPh>
    <rPh sb="17" eb="19">
      <t>ダツラク</t>
    </rPh>
    <rPh sb="19" eb="21">
      <t>タイサク</t>
    </rPh>
    <rPh sb="21" eb="23">
      <t>コウジ</t>
    </rPh>
    <rPh sb="24" eb="25">
      <t>ア</t>
    </rPh>
    <rPh sb="29" eb="32">
      <t>チョウジュミョウ</t>
    </rPh>
    <rPh sb="32" eb="33">
      <t>カ</t>
    </rPh>
    <rPh sb="33" eb="35">
      <t>タイサク</t>
    </rPh>
    <rPh sb="42" eb="44">
      <t>タイサク</t>
    </rPh>
    <rPh sb="52" eb="54">
      <t>ブンカイ</t>
    </rPh>
    <rPh sb="54" eb="56">
      <t>セイビ</t>
    </rPh>
    <rPh sb="56" eb="57">
      <t>トウ</t>
    </rPh>
    <rPh sb="58" eb="60">
      <t>ジッシ</t>
    </rPh>
    <rPh sb="67" eb="69">
      <t>ネンド</t>
    </rPh>
    <rPh sb="70" eb="72">
      <t>カイシュウ</t>
    </rPh>
    <rPh sb="72" eb="74">
      <t>コウジ</t>
    </rPh>
    <rPh sb="75" eb="77">
      <t>チャクシュ</t>
    </rPh>
    <phoneticPr fontId="8"/>
  </si>
  <si>
    <t>　中国と米国西海岸の市場調査・分析や現地でメディア・旅行会社等への定期的な情報発信等を行う海外誘客の事業拠点である「観光レップ」の現地への設置、クルーズ旅客等の市内回遊促進プログラム等を行う。</t>
    <rPh sb="10" eb="12">
      <t>シジョウ</t>
    </rPh>
    <rPh sb="12" eb="14">
      <t>チョウサ</t>
    </rPh>
    <rPh sb="15" eb="17">
      <t>ブンセキ</t>
    </rPh>
    <rPh sb="18" eb="20">
      <t>ゲンチ</t>
    </rPh>
    <rPh sb="26" eb="28">
      <t>リョコウ</t>
    </rPh>
    <rPh sb="28" eb="30">
      <t>ガイシャ</t>
    </rPh>
    <rPh sb="30" eb="31">
      <t>トウ</t>
    </rPh>
    <rPh sb="33" eb="36">
      <t>テイキテキ</t>
    </rPh>
    <rPh sb="37" eb="39">
      <t>ジョウホウ</t>
    </rPh>
    <rPh sb="39" eb="41">
      <t>ハッシン</t>
    </rPh>
    <rPh sb="41" eb="42">
      <t>トウ</t>
    </rPh>
    <rPh sb="43" eb="44">
      <t>オコナ</t>
    </rPh>
    <rPh sb="65" eb="67">
      <t>ゲンチ</t>
    </rPh>
    <rPh sb="76" eb="78">
      <t>リョカク</t>
    </rPh>
    <rPh sb="78" eb="79">
      <t>トウ</t>
    </rPh>
    <rPh sb="80" eb="82">
      <t>シナイ</t>
    </rPh>
    <rPh sb="82" eb="84">
      <t>カイユウ</t>
    </rPh>
    <rPh sb="84" eb="86">
      <t>ソクシン</t>
    </rPh>
    <rPh sb="91" eb="92">
      <t>トウ</t>
    </rPh>
    <rPh sb="93" eb="94">
      <t>オコナ</t>
    </rPh>
    <phoneticPr fontId="8"/>
  </si>
  <si>
    <t>　（公財）三溪園保勝会が行う、三溪園内建造物及び庭園の修繕、耐震化、維持管理、来園者支援に係る経費について、補助を行う。また、R２年度は、保勝会の経営改革・機能強化のための経営アドバイザリー業務委託や「東京2020オリンピック・パラリンピック」開催期間を中心とした特別企画の開催を行う。</t>
    <rPh sb="30" eb="33">
      <t>タイシンカ</t>
    </rPh>
    <rPh sb="39" eb="42">
      <t>ライエンシャ</t>
    </rPh>
    <rPh sb="42" eb="44">
      <t>シエン</t>
    </rPh>
    <rPh sb="45" eb="46">
      <t>カカ</t>
    </rPh>
    <rPh sb="73" eb="75">
      <t>ケイエイ</t>
    </rPh>
    <rPh sb="75" eb="77">
      <t>カイカク</t>
    </rPh>
    <rPh sb="78" eb="80">
      <t>キノウ</t>
    </rPh>
    <rPh sb="80" eb="82">
      <t>キョウカ</t>
    </rPh>
    <rPh sb="86" eb="88">
      <t>ケイエイ</t>
    </rPh>
    <rPh sb="95" eb="97">
      <t>ギョウム</t>
    </rPh>
    <rPh sb="97" eb="99">
      <t>イタク</t>
    </rPh>
    <rPh sb="101" eb="103">
      <t>トウキョウ</t>
    </rPh>
    <rPh sb="122" eb="124">
      <t>カイサイ</t>
    </rPh>
    <rPh sb="124" eb="126">
      <t>キカン</t>
    </rPh>
    <rPh sb="127" eb="129">
      <t>チュウシン</t>
    </rPh>
    <phoneticPr fontId="8"/>
  </si>
  <si>
    <t>　Ｒ元年度の台風により被災した中小企業者が、対象となる制度融資を利用する際の利子の全額を補給する。</t>
    <rPh sb="4" eb="5">
      <t>ド</t>
    </rPh>
    <rPh sb="11" eb="13">
      <t>ヒサイ</t>
    </rPh>
    <rPh sb="22" eb="24">
      <t>タイショウ</t>
    </rPh>
    <rPh sb="27" eb="29">
      <t>セイド</t>
    </rPh>
    <rPh sb="29" eb="31">
      <t>ユウシ</t>
    </rPh>
    <rPh sb="44" eb="46">
      <t>ホキュウ</t>
    </rPh>
    <phoneticPr fontId="2"/>
  </si>
  <si>
    <t>　附属市民総合医療センター病院について、先進的医療機器（ダ・ヴィンチ等の手術支援ロボット）の導入や、救急棟受変電設備の更新工事期間中の病院機能確保に向けた、本館手術室の増設工事に対する支援を行う。</t>
    <rPh sb="1" eb="3">
      <t>フゾク</t>
    </rPh>
    <rPh sb="3" eb="5">
      <t>シミン</t>
    </rPh>
    <rPh sb="5" eb="7">
      <t>ソウゴウ</t>
    </rPh>
    <rPh sb="7" eb="9">
      <t>イリョウ</t>
    </rPh>
    <rPh sb="13" eb="15">
      <t>ビョウイン</t>
    </rPh>
    <rPh sb="20" eb="23">
      <t>センシンテキ</t>
    </rPh>
    <rPh sb="23" eb="25">
      <t>イリョウ</t>
    </rPh>
    <rPh sb="25" eb="27">
      <t>キキ</t>
    </rPh>
    <rPh sb="34" eb="35">
      <t>トウ</t>
    </rPh>
    <rPh sb="36" eb="38">
      <t>シュジュツ</t>
    </rPh>
    <rPh sb="38" eb="40">
      <t>シエン</t>
    </rPh>
    <rPh sb="46" eb="48">
      <t>ドウニュウ</t>
    </rPh>
    <rPh sb="74" eb="75">
      <t>ム</t>
    </rPh>
    <rPh sb="78" eb="80">
      <t>ホンカン</t>
    </rPh>
    <rPh sb="80" eb="82">
      <t>シュジュツ</t>
    </rPh>
    <rPh sb="82" eb="83">
      <t>シツ</t>
    </rPh>
    <rPh sb="84" eb="86">
      <t>ゾウセツ</t>
    </rPh>
    <rPh sb="86" eb="88">
      <t>コウジ</t>
    </rPh>
    <rPh sb="89" eb="90">
      <t>タイ</t>
    </rPh>
    <rPh sb="92" eb="94">
      <t>シエン</t>
    </rPh>
    <rPh sb="95" eb="96">
      <t>オコナ</t>
    </rPh>
    <phoneticPr fontId="2"/>
  </si>
  <si>
    <t>　増大する介護ニーズに対応し、質の高いサービスを安定的に提供するため、①新たな介護人材の確保、②介護職員の定着支援、③専門性の向上を３本柱とした取組を推進する。</t>
    <rPh sb="1" eb="3">
      <t>ゾウダイ</t>
    </rPh>
    <rPh sb="5" eb="7">
      <t>カイゴ</t>
    </rPh>
    <rPh sb="11" eb="13">
      <t>タイオウ</t>
    </rPh>
    <rPh sb="15" eb="16">
      <t>シツ</t>
    </rPh>
    <rPh sb="17" eb="18">
      <t>タカ</t>
    </rPh>
    <rPh sb="24" eb="27">
      <t>アンテイテキ</t>
    </rPh>
    <rPh sb="28" eb="30">
      <t>テイキョウ</t>
    </rPh>
    <rPh sb="36" eb="37">
      <t>アラ</t>
    </rPh>
    <rPh sb="39" eb="41">
      <t>カイゴ</t>
    </rPh>
    <rPh sb="41" eb="43">
      <t>ジンザイ</t>
    </rPh>
    <rPh sb="44" eb="46">
      <t>カクホ</t>
    </rPh>
    <rPh sb="48" eb="50">
      <t>カイゴ</t>
    </rPh>
    <rPh sb="50" eb="52">
      <t>ショクイン</t>
    </rPh>
    <rPh sb="53" eb="55">
      <t>テイチャク</t>
    </rPh>
    <rPh sb="55" eb="57">
      <t>シエン</t>
    </rPh>
    <rPh sb="59" eb="62">
      <t>センモンセイ</t>
    </rPh>
    <rPh sb="63" eb="65">
      <t>コウジョウ</t>
    </rPh>
    <rPh sb="67" eb="68">
      <t>ホン</t>
    </rPh>
    <rPh sb="68" eb="69">
      <t>ハシラ</t>
    </rPh>
    <rPh sb="72" eb="74">
      <t>トリクミ</t>
    </rPh>
    <rPh sb="75" eb="77">
      <t>スイシン</t>
    </rPh>
    <phoneticPr fontId="2"/>
  </si>
  <si>
    <t>　特別養護老人ホーム整備に対する助成を行い、整備促進を図る。R２年度は地域密着型特別養護老人ホームの補助単価を拡充する。また、施設改修支援や定期借地権設定のための一時金支援等を実施する。
　R２年度は448人分の整備に着手する（R元年度公募分）。</t>
    <rPh sb="32" eb="33">
      <t>ネン</t>
    </rPh>
    <rPh sb="33" eb="34">
      <t>ド</t>
    </rPh>
    <rPh sb="35" eb="37">
      <t>チイキ</t>
    </rPh>
    <rPh sb="37" eb="40">
      <t>ミッチャクガタ</t>
    </rPh>
    <rPh sb="40" eb="46">
      <t>トクベツヨウゴロウジン</t>
    </rPh>
    <rPh sb="50" eb="52">
      <t>ホジョ</t>
    </rPh>
    <rPh sb="52" eb="54">
      <t>タンカ</t>
    </rPh>
    <rPh sb="55" eb="57">
      <t>カクジュウ</t>
    </rPh>
    <rPh sb="63" eb="65">
      <t>シセツ</t>
    </rPh>
    <rPh sb="65" eb="67">
      <t>カイシュウ</t>
    </rPh>
    <rPh sb="67" eb="69">
      <t>シエン</t>
    </rPh>
    <rPh sb="70" eb="72">
      <t>テイキ</t>
    </rPh>
    <rPh sb="72" eb="75">
      <t>シャクチケン</t>
    </rPh>
    <rPh sb="75" eb="77">
      <t>セッテイ</t>
    </rPh>
    <rPh sb="81" eb="84">
      <t>イチジキン</t>
    </rPh>
    <rPh sb="84" eb="86">
      <t>シエン</t>
    </rPh>
    <rPh sb="86" eb="87">
      <t>ナド</t>
    </rPh>
    <rPh sb="88" eb="90">
      <t>ジッシ</t>
    </rPh>
    <rPh sb="97" eb="99">
      <t>ネンド</t>
    </rPh>
    <rPh sb="103" eb="105">
      <t>ニンブン</t>
    </rPh>
    <rPh sb="106" eb="108">
      <t>セイビ</t>
    </rPh>
    <rPh sb="109" eb="111">
      <t>チャクシュ</t>
    </rPh>
    <rPh sb="115" eb="116">
      <t>モト</t>
    </rPh>
    <rPh sb="116" eb="117">
      <t>ネン</t>
    </rPh>
    <rPh sb="117" eb="118">
      <t>ド</t>
    </rPh>
    <rPh sb="118" eb="120">
      <t>コウボ</t>
    </rPh>
    <rPh sb="120" eb="121">
      <t>ブン</t>
    </rPh>
    <phoneticPr fontId="16"/>
  </si>
  <si>
    <t>　Ｈ16年に日米政府間で返還合意された市内米軍施設について、跡地利用の取組を推進する。
・根岸住宅地区：跡地利用計画策定等
・旧深谷通信所：個別施設（公園、公園型墓園、道路等）計画検討、公園等環境影響評価　等</t>
    <rPh sb="58" eb="60">
      <t>サクテイ</t>
    </rPh>
    <rPh sb="60" eb="61">
      <t>トウ</t>
    </rPh>
    <rPh sb="93" eb="95">
      <t>コウエン</t>
    </rPh>
    <rPh sb="95" eb="96">
      <t>トウ</t>
    </rPh>
    <rPh sb="96" eb="98">
      <t>カンキョウ</t>
    </rPh>
    <rPh sb="98" eb="100">
      <t>エイキョウ</t>
    </rPh>
    <rPh sb="100" eb="102">
      <t>ヒョウカ</t>
    </rPh>
    <rPh sb="103" eb="104">
      <t>トウ</t>
    </rPh>
    <phoneticPr fontId="2"/>
  </si>
  <si>
    <t>　民間開発のスケジュール等を踏まえ、必要経費を精査して計上。</t>
    <rPh sb="12" eb="13">
      <t>ナド</t>
    </rPh>
    <phoneticPr fontId="2"/>
  </si>
  <si>
    <t>　山下ふ頭における民間事業者による開発が可能な環境を整えるため、倉庫等の移転補償や建物調査などを行う。</t>
    <rPh sb="1" eb="3">
      <t>ヤマシタ</t>
    </rPh>
    <rPh sb="4" eb="5">
      <t>トウ</t>
    </rPh>
    <rPh sb="9" eb="11">
      <t>ミンカン</t>
    </rPh>
    <rPh sb="11" eb="14">
      <t>ジギョウシャ</t>
    </rPh>
    <rPh sb="17" eb="19">
      <t>カイハツ</t>
    </rPh>
    <rPh sb="20" eb="22">
      <t>カノウ</t>
    </rPh>
    <rPh sb="23" eb="25">
      <t>カンキョウ</t>
    </rPh>
    <rPh sb="26" eb="27">
      <t>トトノ</t>
    </rPh>
    <rPh sb="32" eb="34">
      <t>ソウコ</t>
    </rPh>
    <rPh sb="34" eb="35">
      <t>トウ</t>
    </rPh>
    <rPh sb="36" eb="38">
      <t>イテン</t>
    </rPh>
    <rPh sb="38" eb="40">
      <t>ホショウ</t>
    </rPh>
    <rPh sb="41" eb="43">
      <t>タテモノ</t>
    </rPh>
    <rPh sb="43" eb="45">
      <t>チョウサ</t>
    </rPh>
    <rPh sb="48" eb="49">
      <t>オコナ</t>
    </rPh>
    <phoneticPr fontId="3"/>
  </si>
  <si>
    <t>　各事業の既存実施内容に係る経費に加え、Ｒ元年10月から実施された幼児教育・保育の無償化の通年実施に必要な事業費を計上し、各種給付等を実施する。</t>
    <rPh sb="21" eb="22">
      <t>ガン</t>
    </rPh>
    <rPh sb="45" eb="47">
      <t>ツウネン</t>
    </rPh>
    <rPh sb="47" eb="49">
      <t>ジッシ</t>
    </rPh>
    <rPh sb="50" eb="52">
      <t>ヒツヨウ</t>
    </rPh>
    <rPh sb="53" eb="55">
      <t>ジギョウ</t>
    </rPh>
    <rPh sb="55" eb="56">
      <t>ヒ</t>
    </rPh>
    <rPh sb="57" eb="59">
      <t>ケイジョウ</t>
    </rPh>
    <rPh sb="61" eb="63">
      <t>カクシュ</t>
    </rPh>
    <rPh sb="63" eb="65">
      <t>キュウフ</t>
    </rPh>
    <rPh sb="65" eb="66">
      <t>トウ</t>
    </rPh>
    <rPh sb="67" eb="69">
      <t>ジッシ</t>
    </rPh>
    <phoneticPr fontId="2"/>
  </si>
  <si>
    <t>　金利の低位推移により利子負担額が減少していることを鑑み、Ｒ２年度の補助額を30億円とする。（返済終了はＲ９年度：変更なし）</t>
    <phoneticPr fontId="2"/>
  </si>
  <si>
    <t>　消防防災活動の中枢となる消防本部の機能強化を図るため、新たな消防本部庁舎の新築工事、消防通信指令システム設備更新工事を行う。併せて、Ｒ元年度に引き続き、旧保土ケ谷消防署の解体工事を実施する。</t>
    <rPh sb="38" eb="40">
      <t>シンチク</t>
    </rPh>
    <rPh sb="40" eb="42">
      <t>コウジ</t>
    </rPh>
    <rPh sb="43" eb="45">
      <t>ショウボウ</t>
    </rPh>
    <rPh sb="45" eb="47">
      <t>ツウシン</t>
    </rPh>
    <rPh sb="47" eb="49">
      <t>シレイ</t>
    </rPh>
    <rPh sb="53" eb="55">
      <t>セツビ</t>
    </rPh>
    <rPh sb="55" eb="57">
      <t>コウシン</t>
    </rPh>
    <rPh sb="57" eb="59">
      <t>コウジ</t>
    </rPh>
    <rPh sb="60" eb="61">
      <t>オコナ</t>
    </rPh>
    <rPh sb="68" eb="69">
      <t>モト</t>
    </rPh>
    <rPh sb="69" eb="71">
      <t>ネンド</t>
    </rPh>
    <rPh sb="72" eb="73">
      <t>ヒ</t>
    </rPh>
    <rPh sb="74" eb="75">
      <t>ツヅ</t>
    </rPh>
    <rPh sb="77" eb="78">
      <t>キュウ</t>
    </rPh>
    <rPh sb="86" eb="88">
      <t>カイタイ</t>
    </rPh>
    <rPh sb="88" eb="90">
      <t>コウジ</t>
    </rPh>
    <rPh sb="91" eb="93">
      <t>ジッシ</t>
    </rPh>
    <phoneticPr fontId="6"/>
  </si>
  <si>
    <t>　建造から31年が経過し老朽化した消防艇まもりを更新し、港湾消防力の強化を図る。Ｒ２年度からＲ３年度にかけて更新整備を実施する。</t>
    <rPh sb="1" eb="3">
      <t>ケンゾウ</t>
    </rPh>
    <rPh sb="7" eb="8">
      <t>ネン</t>
    </rPh>
    <rPh sb="9" eb="11">
      <t>ケイカ</t>
    </rPh>
    <rPh sb="12" eb="15">
      <t>ロウキュウカ</t>
    </rPh>
    <rPh sb="17" eb="19">
      <t>ショウボウ</t>
    </rPh>
    <rPh sb="19" eb="20">
      <t>テイ</t>
    </rPh>
    <rPh sb="24" eb="26">
      <t>コウシン</t>
    </rPh>
    <rPh sb="28" eb="30">
      <t>コウワン</t>
    </rPh>
    <rPh sb="30" eb="32">
      <t>ショウボウ</t>
    </rPh>
    <rPh sb="32" eb="33">
      <t>リョク</t>
    </rPh>
    <rPh sb="34" eb="36">
      <t>キョウカ</t>
    </rPh>
    <rPh sb="37" eb="38">
      <t>ハカ</t>
    </rPh>
    <rPh sb="42" eb="44">
      <t>ネンド</t>
    </rPh>
    <rPh sb="48" eb="50">
      <t>ネンド</t>
    </rPh>
    <rPh sb="54" eb="56">
      <t>コウシン</t>
    </rPh>
    <rPh sb="56" eb="58">
      <t>セイビ</t>
    </rPh>
    <rPh sb="59" eb="61">
      <t>ジッシ</t>
    </rPh>
    <phoneticPr fontId="6"/>
  </si>
  <si>
    <t>都市整備局</t>
    <rPh sb="0" eb="5">
      <t>トシセイビキョク</t>
    </rPh>
    <phoneticPr fontId="25"/>
  </si>
  <si>
    <t>横浜高速鉄道株式会社助成費</t>
    <phoneticPr fontId="25"/>
  </si>
  <si>
    <t>　横浜高速鉄道株式会社の行う東横線地下化事業にかかる金融機関からの借入金の元金償還に対し、無利子貸付等を実施する。
　また、こどもの国線の運営に必要な費用を助成する。</t>
    <rPh sb="7" eb="11">
      <t>カブシキガイシャ</t>
    </rPh>
    <rPh sb="12" eb="13">
      <t>オコナ</t>
    </rPh>
    <rPh sb="50" eb="51">
      <t>ナド</t>
    </rPh>
    <rPh sb="52" eb="54">
      <t>ジッシ</t>
    </rPh>
    <phoneticPr fontId="25"/>
  </si>
  <si>
    <t>　東横線地下化事業の元金償還に係る無利子貸付については民間金融機関等への借換により対応するよう、団体と調整することとして、利子補給のみ計上。</t>
    <rPh sb="1" eb="4">
      <t>トウヨコセン</t>
    </rPh>
    <rPh sb="4" eb="7">
      <t>チカカ</t>
    </rPh>
    <rPh sb="7" eb="9">
      <t>ジギョウ</t>
    </rPh>
    <rPh sb="10" eb="12">
      <t>ガンキン</t>
    </rPh>
    <rPh sb="12" eb="14">
      <t>ショウカン</t>
    </rPh>
    <rPh sb="15" eb="16">
      <t>カカ</t>
    </rPh>
    <rPh sb="17" eb="20">
      <t>ムリシ</t>
    </rPh>
    <rPh sb="20" eb="22">
      <t>カシツケ</t>
    </rPh>
    <rPh sb="27" eb="29">
      <t>ミンカン</t>
    </rPh>
    <rPh sb="29" eb="31">
      <t>キンユウ</t>
    </rPh>
    <rPh sb="31" eb="34">
      <t>キカンナド</t>
    </rPh>
    <rPh sb="36" eb="38">
      <t>カリカエ</t>
    </rPh>
    <rPh sb="41" eb="43">
      <t>タイオウ</t>
    </rPh>
    <rPh sb="48" eb="50">
      <t>ダンタイ</t>
    </rPh>
    <rPh sb="51" eb="53">
      <t>チョウセイ</t>
    </rPh>
    <rPh sb="61" eb="63">
      <t>リシ</t>
    </rPh>
    <rPh sb="63" eb="65">
      <t>ホキュウ</t>
    </rPh>
    <rPh sb="67" eb="69">
      <t>ケイジョウ</t>
    </rPh>
    <phoneticPr fontId="25"/>
  </si>
  <si>
    <t>教育委員会
事務局</t>
  </si>
  <si>
    <t>　在籍級には登校できないものの、別室であれば登校できる生徒を対象として、特別支援教室等に、不登校生徒への対応の経験が豊富な教員経験者等を配置し、校内の教科担当による指導やICT教材による学習支援等の活用により、一人ひとりの状況にあった支援を行う。</t>
  </si>
  <si>
    <t>　舞台芸術等の振興や文化芸術による都心臨海部活性化策の検討を行う。</t>
    <rPh sb="1" eb="3">
      <t>ブタイ</t>
    </rPh>
    <rPh sb="3" eb="5">
      <t>ゲイジュツ</t>
    </rPh>
    <rPh sb="5" eb="6">
      <t>トウ</t>
    </rPh>
    <rPh sb="7" eb="9">
      <t>シンコウ</t>
    </rPh>
    <rPh sb="10" eb="12">
      <t>ブンカ</t>
    </rPh>
    <rPh sb="12" eb="14">
      <t>ゲイジュツ</t>
    </rPh>
    <rPh sb="17" eb="19">
      <t>トシン</t>
    </rPh>
    <rPh sb="19" eb="21">
      <t>リンカイ</t>
    </rPh>
    <rPh sb="21" eb="22">
      <t>ブ</t>
    </rPh>
    <rPh sb="22" eb="25">
      <t>カッセイカ</t>
    </rPh>
    <rPh sb="25" eb="26">
      <t>サク</t>
    </rPh>
    <rPh sb="27" eb="29">
      <t>ケントウ</t>
    </rPh>
    <rPh sb="30" eb="31">
      <t>オコナ</t>
    </rPh>
    <phoneticPr fontId="2"/>
  </si>
  <si>
    <r>
      <t>　アルコール・薬物・ギャンブル等の依存症対策を総合的に推進するため、相談対応や普及啓発</t>
    </r>
    <r>
      <rPr>
        <sz val="9"/>
        <rFont val="HG丸ｺﾞｼｯｸM-PRO"/>
        <family val="3"/>
        <charset val="128"/>
      </rPr>
      <t>等を行う。
　R２年度は、地域支援計画の策定に向けた調査や連携会議の開催、普及啓発の強化等を実施する。</t>
    </r>
    <rPh sb="7" eb="9">
      <t>ヤクブツ</t>
    </rPh>
    <rPh sb="15" eb="16">
      <t>トウ</t>
    </rPh>
    <rPh sb="17" eb="20">
      <t>イゾンショウ</t>
    </rPh>
    <rPh sb="20" eb="22">
      <t>タイサク</t>
    </rPh>
    <rPh sb="23" eb="26">
      <t>ソウゴウテキ</t>
    </rPh>
    <rPh sb="27" eb="29">
      <t>スイシン</t>
    </rPh>
    <rPh sb="34" eb="36">
      <t>ソウダン</t>
    </rPh>
    <rPh sb="36" eb="38">
      <t>タイオウ</t>
    </rPh>
    <rPh sb="39" eb="41">
      <t>フキュウ</t>
    </rPh>
    <rPh sb="41" eb="43">
      <t>ケイハツ</t>
    </rPh>
    <rPh sb="43" eb="44">
      <t>トウ</t>
    </rPh>
    <rPh sb="45" eb="46">
      <t>オコナ</t>
    </rPh>
    <rPh sb="52" eb="54">
      <t>ネンド</t>
    </rPh>
    <rPh sb="56" eb="58">
      <t>チイキ</t>
    </rPh>
    <rPh sb="58" eb="60">
      <t>シエン</t>
    </rPh>
    <rPh sb="60" eb="62">
      <t>ケイカク</t>
    </rPh>
    <rPh sb="63" eb="65">
      <t>サクテイ</t>
    </rPh>
    <rPh sb="66" eb="67">
      <t>ム</t>
    </rPh>
    <rPh sb="69" eb="71">
      <t>チョウサ</t>
    </rPh>
    <rPh sb="72" eb="74">
      <t>レンケイ</t>
    </rPh>
    <rPh sb="74" eb="76">
      <t>カイギ</t>
    </rPh>
    <rPh sb="77" eb="79">
      <t>カイサイ</t>
    </rPh>
    <rPh sb="80" eb="82">
      <t>フキュウ</t>
    </rPh>
    <rPh sb="82" eb="84">
      <t>ケイハツ</t>
    </rPh>
    <rPh sb="85" eb="87">
      <t>キョウカ</t>
    </rPh>
    <rPh sb="87" eb="88">
      <t>トウ</t>
    </rPh>
    <rPh sb="89" eb="91">
      <t>ジッシ</t>
    </rPh>
    <phoneticPr fontId="2"/>
  </si>
  <si>
    <t>　「第二次横浜市民読書活動推進計画」に基づき、市立図書館の専門書の増強やICT活用サービスを充実し、調査研究機能を充実させるとともに、学校向け貸出など児童生徒用図書を拡充する。</t>
    <phoneticPr fontId="25"/>
  </si>
  <si>
    <t>体育館空調設備設置事業</t>
    <phoneticPr fontId="25"/>
  </si>
  <si>
    <t>調査資料事業費</t>
    <phoneticPr fontId="25"/>
  </si>
  <si>
    <t>旧上瀬谷通信施設地区事業化検討費</t>
    <rPh sb="0" eb="1">
      <t>キュウ</t>
    </rPh>
    <rPh sb="1" eb="4">
      <t>カミセヤ</t>
    </rPh>
    <rPh sb="4" eb="6">
      <t>ツウシン</t>
    </rPh>
    <rPh sb="6" eb="8">
      <t>シセツ</t>
    </rPh>
    <rPh sb="8" eb="10">
      <t>チク</t>
    </rPh>
    <rPh sb="10" eb="13">
      <t>ジギョウカ</t>
    </rPh>
    <rPh sb="13" eb="15">
      <t>ケントウ</t>
    </rPh>
    <rPh sb="15" eb="16">
      <t>ヒ</t>
    </rPh>
    <phoneticPr fontId="13"/>
  </si>
  <si>
    <t>　新たな劇場について、「横浜市新たな劇場整備検討委員会」からの提言（第一次）を踏まえ、基本計画の検討、管理運営に関する調査等を実施する。</t>
    <rPh sb="12" eb="15">
      <t>ヨコハマシ</t>
    </rPh>
    <rPh sb="15" eb="16">
      <t>アラ</t>
    </rPh>
    <rPh sb="18" eb="20">
      <t>ゲキジョウ</t>
    </rPh>
    <rPh sb="20" eb="22">
      <t>セイビ</t>
    </rPh>
    <rPh sb="22" eb="24">
      <t>ケントウ</t>
    </rPh>
    <rPh sb="24" eb="27">
      <t>イインカイ</t>
    </rPh>
    <rPh sb="31" eb="33">
      <t>テイゲン</t>
    </rPh>
    <rPh sb="43" eb="45">
      <t>キホン</t>
    </rPh>
    <rPh sb="45" eb="47">
      <t>ケイカク</t>
    </rPh>
    <rPh sb="48" eb="50">
      <t>ケントウ</t>
    </rPh>
    <rPh sb="51" eb="53">
      <t>カンリ</t>
    </rPh>
    <rPh sb="53" eb="55">
      <t>ウンエイ</t>
    </rPh>
    <rPh sb="56" eb="57">
      <t>カン</t>
    </rPh>
    <rPh sb="59" eb="61">
      <t>チョウサ</t>
    </rPh>
    <rPh sb="61" eb="62">
      <t>トウ</t>
    </rPh>
    <rPh sb="63" eb="65">
      <t>ジッシ</t>
    </rPh>
    <phoneticPr fontId="2"/>
  </si>
  <si>
    <t>　横浜市中小企業支援センターである(公財)横浜企業経営支援財団が行う経営相談や専門家派遣などの基礎的な支援に対する補助等を実施する。</t>
    <rPh sb="32" eb="33">
      <t>オコナ</t>
    </rPh>
    <phoneticPr fontId="2"/>
  </si>
  <si>
    <t>　「SDGs未来都市・横浜」の実現を目指し、「ヨコハマSDGｓデザインセンター」を中心に環境・経済・社会的課題の統合的解決を図る取組を様々な主体と連携して推進する。また、国が検討を進めている「地方創生SDGｓ金融」の動きと連動し、横浜ならではのモデルを構築する。</t>
    <rPh sb="11" eb="13">
      <t>ヨコハマ</t>
    </rPh>
    <rPh sb="41" eb="43">
      <t>チュウシン</t>
    </rPh>
    <rPh sb="44" eb="46">
      <t>カンキョウ</t>
    </rPh>
    <rPh sb="47" eb="49">
      <t>ケイザイ</t>
    </rPh>
    <rPh sb="50" eb="52">
      <t>シャカイ</t>
    </rPh>
    <rPh sb="52" eb="53">
      <t>テキ</t>
    </rPh>
    <rPh sb="53" eb="55">
      <t>カダイ</t>
    </rPh>
    <rPh sb="56" eb="59">
      <t>トウゴウテキ</t>
    </rPh>
    <rPh sb="59" eb="61">
      <t>カイケツ</t>
    </rPh>
    <rPh sb="62" eb="63">
      <t>ハカ</t>
    </rPh>
    <rPh sb="64" eb="66">
      <t>トリクミ</t>
    </rPh>
    <rPh sb="85" eb="86">
      <t>クニ</t>
    </rPh>
    <rPh sb="87" eb="89">
      <t>ケントウ</t>
    </rPh>
    <rPh sb="90" eb="91">
      <t>スス</t>
    </rPh>
    <rPh sb="96" eb="98">
      <t>チホウ</t>
    </rPh>
    <rPh sb="98" eb="100">
      <t>ソウセイ</t>
    </rPh>
    <rPh sb="104" eb="106">
      <t>キンユウ</t>
    </rPh>
    <rPh sb="108" eb="109">
      <t>ウゴ</t>
    </rPh>
    <rPh sb="111" eb="113">
      <t>レンドウ</t>
    </rPh>
    <rPh sb="115" eb="117">
      <t>ヨコハマ</t>
    </rPh>
    <rPh sb="126" eb="128">
      <t>コウチク</t>
    </rPh>
    <phoneticPr fontId="2"/>
  </si>
  <si>
    <t>　2025年に向けた医療機能確保のため、地域医療構想を踏まえた病床機能転換及び増床の促進、地域における医療連携の推進、医療人材の育成・確保、保健医療プランの中間振り返り・見直し等の取組を実施する。</t>
    <rPh sb="5" eb="6">
      <t>ネン</t>
    </rPh>
    <rPh sb="7" eb="8">
      <t>ム</t>
    </rPh>
    <rPh sb="10" eb="12">
      <t>イリョウ</t>
    </rPh>
    <rPh sb="12" eb="14">
      <t>キノウ</t>
    </rPh>
    <rPh sb="14" eb="16">
      <t>カクホ</t>
    </rPh>
    <rPh sb="20" eb="22">
      <t>チイキ</t>
    </rPh>
    <rPh sb="22" eb="24">
      <t>イリョウ</t>
    </rPh>
    <rPh sb="24" eb="26">
      <t>コウソウ</t>
    </rPh>
    <rPh sb="27" eb="28">
      <t>フ</t>
    </rPh>
    <rPh sb="31" eb="33">
      <t>ビョウショウ</t>
    </rPh>
    <rPh sb="33" eb="35">
      <t>キノウ</t>
    </rPh>
    <rPh sb="35" eb="37">
      <t>テンカン</t>
    </rPh>
    <rPh sb="37" eb="38">
      <t>オヨ</t>
    </rPh>
    <rPh sb="39" eb="41">
      <t>ゾウショウ</t>
    </rPh>
    <rPh sb="42" eb="44">
      <t>ソクシン</t>
    </rPh>
    <rPh sb="45" eb="47">
      <t>チイキ</t>
    </rPh>
    <rPh sb="51" eb="53">
      <t>イリョウ</t>
    </rPh>
    <rPh sb="53" eb="55">
      <t>レンケイ</t>
    </rPh>
    <rPh sb="56" eb="58">
      <t>スイシン</t>
    </rPh>
    <rPh sb="59" eb="61">
      <t>イリョウ</t>
    </rPh>
    <rPh sb="61" eb="63">
      <t>ジンザイ</t>
    </rPh>
    <rPh sb="64" eb="66">
      <t>イクセイ</t>
    </rPh>
    <rPh sb="67" eb="69">
      <t>カクホ</t>
    </rPh>
    <rPh sb="70" eb="72">
      <t>ホケン</t>
    </rPh>
    <rPh sb="72" eb="74">
      <t>イリョウ</t>
    </rPh>
    <rPh sb="78" eb="80">
      <t>チュウカン</t>
    </rPh>
    <rPh sb="80" eb="81">
      <t>フ</t>
    </rPh>
    <rPh sb="82" eb="83">
      <t>カエ</t>
    </rPh>
    <rPh sb="85" eb="87">
      <t>ミナオ</t>
    </rPh>
    <rPh sb="88" eb="89">
      <t>トウ</t>
    </rPh>
    <rPh sb="90" eb="92">
      <t>トリクミ</t>
    </rPh>
    <rPh sb="93" eb="95">
      <t>ジッシ</t>
    </rPh>
    <phoneticPr fontId="16"/>
  </si>
  <si>
    <t>　南部病院の資源循環局旧港南工場敷地への移転再整備に向けて、既存施設の解体・移転・再整備等を実施する。
　R２年度は既存施設の解体設計や移転予定地の調査等を実施する。</t>
    <rPh sb="1" eb="3">
      <t>ナンブ</t>
    </rPh>
    <rPh sb="3" eb="5">
      <t>ビョウイン</t>
    </rPh>
    <rPh sb="6" eb="8">
      <t>シゲン</t>
    </rPh>
    <rPh sb="8" eb="10">
      <t>ジュンカン</t>
    </rPh>
    <rPh sb="10" eb="11">
      <t>キョク</t>
    </rPh>
    <rPh sb="11" eb="12">
      <t>キュウ</t>
    </rPh>
    <rPh sb="12" eb="14">
      <t>コウナン</t>
    </rPh>
    <rPh sb="14" eb="16">
      <t>コウジョウ</t>
    </rPh>
    <rPh sb="16" eb="18">
      <t>シキチ</t>
    </rPh>
    <rPh sb="20" eb="22">
      <t>イテン</t>
    </rPh>
    <rPh sb="22" eb="25">
      <t>サイセイビ</t>
    </rPh>
    <rPh sb="26" eb="27">
      <t>ム</t>
    </rPh>
    <rPh sb="30" eb="32">
      <t>キゾン</t>
    </rPh>
    <rPh sb="32" eb="34">
      <t>シセツ</t>
    </rPh>
    <rPh sb="35" eb="37">
      <t>カイタイ</t>
    </rPh>
    <rPh sb="38" eb="40">
      <t>イテン</t>
    </rPh>
    <rPh sb="41" eb="44">
      <t>サイセイビ</t>
    </rPh>
    <rPh sb="44" eb="45">
      <t>トウ</t>
    </rPh>
    <rPh sb="46" eb="48">
      <t>ジッシ</t>
    </rPh>
    <rPh sb="55" eb="56">
      <t>ネン</t>
    </rPh>
    <rPh sb="56" eb="57">
      <t>ド</t>
    </rPh>
    <rPh sb="58" eb="60">
      <t>キゾン</t>
    </rPh>
    <rPh sb="60" eb="62">
      <t>シセツ</t>
    </rPh>
    <rPh sb="63" eb="65">
      <t>カイタイ</t>
    </rPh>
    <rPh sb="65" eb="67">
      <t>セッケイ</t>
    </rPh>
    <rPh sb="68" eb="70">
      <t>イテン</t>
    </rPh>
    <rPh sb="70" eb="73">
      <t>ヨテイチ</t>
    </rPh>
    <rPh sb="74" eb="76">
      <t>チョウサ</t>
    </rPh>
    <rPh sb="76" eb="77">
      <t>トウ</t>
    </rPh>
    <rPh sb="78" eb="80">
      <t>ジッシ</t>
    </rPh>
    <phoneticPr fontId="2"/>
  </si>
  <si>
    <t>　増加する日中の救急需要に対応するため、改正した「横浜市消防力の整備指針」に基づき、救急隊を増隊する。
　R2年度は、西、港北、瀬谷に３隊（日勤救急隊）を配置する。</t>
    <rPh sb="1" eb="3">
      <t>ゾウカ</t>
    </rPh>
    <rPh sb="8" eb="10">
      <t>キュウキュウ</t>
    </rPh>
    <rPh sb="10" eb="12">
      <t>ジュヨウ</t>
    </rPh>
    <rPh sb="13" eb="15">
      <t>タイオウ</t>
    </rPh>
    <rPh sb="25" eb="28">
      <t>ヨコハマシ</t>
    </rPh>
    <rPh sb="28" eb="30">
      <t>ショウボウ</t>
    </rPh>
    <rPh sb="30" eb="31">
      <t>リョク</t>
    </rPh>
    <rPh sb="32" eb="34">
      <t>セイビ</t>
    </rPh>
    <rPh sb="34" eb="36">
      <t>シシン</t>
    </rPh>
    <rPh sb="38" eb="39">
      <t>モト</t>
    </rPh>
    <rPh sb="42" eb="44">
      <t>キュウキュウ</t>
    </rPh>
    <rPh sb="44" eb="45">
      <t>タイ</t>
    </rPh>
    <rPh sb="46" eb="47">
      <t>ゾウ</t>
    </rPh>
    <rPh sb="47" eb="48">
      <t>タイ</t>
    </rPh>
    <rPh sb="55" eb="57">
      <t>ネンド</t>
    </rPh>
    <rPh sb="59" eb="60">
      <t>ニシ</t>
    </rPh>
    <rPh sb="61" eb="63">
      <t>コウホク</t>
    </rPh>
    <rPh sb="64" eb="66">
      <t>セヤ</t>
    </rPh>
    <rPh sb="68" eb="69">
      <t>タイ</t>
    </rPh>
    <rPh sb="70" eb="75">
      <t>ニッキンキュウキュウタイ</t>
    </rPh>
    <rPh sb="77" eb="79">
      <t>ハイチ</t>
    </rPh>
    <phoneticPr fontId="6"/>
  </si>
  <si>
    <t>　Ｒ２年６月の供用開始に向けて、什器・備品の調達や商業施設の開業に向けた準備を行う。また、新市庁舎の施設管理等を行う。</t>
    <rPh sb="7" eb="9">
      <t>キョウヨウ</t>
    </rPh>
    <rPh sb="9" eb="11">
      <t>カイシ</t>
    </rPh>
    <rPh sb="16" eb="18">
      <t>ジュウキ</t>
    </rPh>
    <rPh sb="19" eb="21">
      <t>ビヒン</t>
    </rPh>
    <rPh sb="22" eb="24">
      <t>チョウタツ</t>
    </rPh>
    <rPh sb="25" eb="27">
      <t>ショウギョウ</t>
    </rPh>
    <rPh sb="27" eb="29">
      <t>シセツ</t>
    </rPh>
    <rPh sb="30" eb="32">
      <t>カイギョウ</t>
    </rPh>
    <rPh sb="33" eb="34">
      <t>ム</t>
    </rPh>
    <rPh sb="36" eb="38">
      <t>ジュンビ</t>
    </rPh>
    <rPh sb="39" eb="40">
      <t>オコナ</t>
    </rPh>
    <rPh sb="45" eb="49">
      <t>シンシチョウシャ</t>
    </rPh>
    <rPh sb="50" eb="52">
      <t>シセツ</t>
    </rPh>
    <rPh sb="52" eb="55">
      <t>カンリトウ</t>
    </rPh>
    <rPh sb="56" eb="57">
      <t>オコナ</t>
    </rPh>
    <phoneticPr fontId="2"/>
  </si>
  <si>
    <t>　民間建築物の木材利用の促進に向けた普及啓発や新制度の導入に向けた調査・検討を行う。</t>
    <rPh sb="1" eb="3">
      <t>ミンカン</t>
    </rPh>
    <rPh sb="3" eb="6">
      <t>ケンチクブツ</t>
    </rPh>
    <rPh sb="7" eb="9">
      <t>モクザイ</t>
    </rPh>
    <rPh sb="9" eb="11">
      <t>リヨウ</t>
    </rPh>
    <rPh sb="12" eb="14">
      <t>ソクシン</t>
    </rPh>
    <rPh sb="15" eb="16">
      <t>ム</t>
    </rPh>
    <rPh sb="18" eb="20">
      <t>フキュウ</t>
    </rPh>
    <rPh sb="20" eb="22">
      <t>ケイハツ</t>
    </rPh>
    <rPh sb="23" eb="24">
      <t>アラ</t>
    </rPh>
    <rPh sb="24" eb="26">
      <t>セイド</t>
    </rPh>
    <rPh sb="27" eb="29">
      <t>ドウニュウ</t>
    </rPh>
    <rPh sb="30" eb="31">
      <t>ム</t>
    </rPh>
    <rPh sb="33" eb="35">
      <t>チョウサ</t>
    </rPh>
    <rPh sb="36" eb="38">
      <t>ケントウ</t>
    </rPh>
    <rPh sb="39" eb="40">
      <t>オコナ</t>
    </rPh>
    <phoneticPr fontId="2"/>
  </si>
  <si>
    <t>　局案に加え、新たなインセンティブの導入など具体的な制度設計へ早期に着手するための調査費用等を計上。</t>
    <rPh sb="1" eb="2">
      <t>キョク</t>
    </rPh>
    <rPh sb="2" eb="3">
      <t>アン</t>
    </rPh>
    <rPh sb="4" eb="5">
      <t>クワ</t>
    </rPh>
    <rPh sb="7" eb="8">
      <t>アラ</t>
    </rPh>
    <rPh sb="18" eb="20">
      <t>ドウニュウ</t>
    </rPh>
    <rPh sb="22" eb="25">
      <t>グタイテキ</t>
    </rPh>
    <rPh sb="26" eb="28">
      <t>セイド</t>
    </rPh>
    <rPh sb="28" eb="30">
      <t>セッケイ</t>
    </rPh>
    <rPh sb="31" eb="33">
      <t>ソウキ</t>
    </rPh>
    <rPh sb="34" eb="36">
      <t>チャクシュ</t>
    </rPh>
    <rPh sb="41" eb="43">
      <t>チョウサ</t>
    </rPh>
    <rPh sb="43" eb="45">
      <t>ヒヨウ</t>
    </rPh>
    <rPh sb="45" eb="46">
      <t>トウ</t>
    </rPh>
    <rPh sb="47" eb="49">
      <t>ケイジョウ</t>
    </rPh>
    <phoneticPr fontId="2"/>
  </si>
  <si>
    <t>　旧上瀬谷通信施設地区の市施行による土地区画整理事業の検討や都市計画手続きの準備を進める。</t>
    <rPh sb="1" eb="2">
      <t>キュウ</t>
    </rPh>
    <rPh sb="2" eb="3">
      <t>カミ</t>
    </rPh>
    <rPh sb="3" eb="5">
      <t>セヤ</t>
    </rPh>
    <rPh sb="5" eb="7">
      <t>ツウシン</t>
    </rPh>
    <rPh sb="7" eb="9">
      <t>シセツ</t>
    </rPh>
    <rPh sb="9" eb="11">
      <t>チク</t>
    </rPh>
    <rPh sb="12" eb="13">
      <t>シ</t>
    </rPh>
    <rPh sb="13" eb="15">
      <t>セコウ</t>
    </rPh>
    <rPh sb="18" eb="20">
      <t>トチ</t>
    </rPh>
    <rPh sb="20" eb="22">
      <t>クカク</t>
    </rPh>
    <rPh sb="22" eb="24">
      <t>セイリ</t>
    </rPh>
    <rPh sb="24" eb="26">
      <t>ジギョウ</t>
    </rPh>
    <rPh sb="27" eb="29">
      <t>ケントウ</t>
    </rPh>
    <rPh sb="30" eb="32">
      <t>トシ</t>
    </rPh>
    <rPh sb="32" eb="34">
      <t>ケイカク</t>
    </rPh>
    <rPh sb="34" eb="36">
      <t>テツヅ</t>
    </rPh>
    <rPh sb="38" eb="40">
      <t>ジュンビ</t>
    </rPh>
    <rPh sb="41" eb="42">
      <t>スス</t>
    </rPh>
    <phoneticPr fontId="2"/>
  </si>
  <si>
    <t>　R４年度までにほとんどの国民がマイナンバーカードを保持するという国のマイナンバーカードの普及とマイナンバーの利活用に関する方針に基づき、交付を円滑に行うための臨時窓口の設置及び公共施設や商業施設・企業等での出張申請受付を行う。また、国が付与するマイナポイントの利用に必要なマイキーID設定の支援を行う。</t>
    <rPh sb="3" eb="4">
      <t>トシ</t>
    </rPh>
    <rPh sb="4" eb="5">
      <t>ド</t>
    </rPh>
    <rPh sb="13" eb="15">
      <t>コクミン</t>
    </rPh>
    <rPh sb="26" eb="28">
      <t>ホジ</t>
    </rPh>
    <rPh sb="33" eb="34">
      <t>クニ</t>
    </rPh>
    <rPh sb="45" eb="47">
      <t>フキュウ</t>
    </rPh>
    <rPh sb="55" eb="58">
      <t>リカツヨウ</t>
    </rPh>
    <rPh sb="59" eb="60">
      <t>カン</t>
    </rPh>
    <rPh sb="62" eb="64">
      <t>ホウシン</t>
    </rPh>
    <rPh sb="65" eb="66">
      <t>モト</t>
    </rPh>
    <rPh sb="69" eb="71">
      <t>コウフ</t>
    </rPh>
    <rPh sb="72" eb="74">
      <t>エンカツ</t>
    </rPh>
    <rPh sb="75" eb="76">
      <t>オコナ</t>
    </rPh>
    <rPh sb="80" eb="82">
      <t>リンジ</t>
    </rPh>
    <rPh sb="82" eb="84">
      <t>マドグチ</t>
    </rPh>
    <rPh sb="85" eb="87">
      <t>セッチ</t>
    </rPh>
    <rPh sb="87" eb="88">
      <t>オヨ</t>
    </rPh>
    <rPh sb="89" eb="91">
      <t>コウキョウ</t>
    </rPh>
    <rPh sb="91" eb="93">
      <t>シセツ</t>
    </rPh>
    <rPh sb="94" eb="96">
      <t>ショウギョウ</t>
    </rPh>
    <rPh sb="96" eb="98">
      <t>シセツ</t>
    </rPh>
    <rPh sb="99" eb="101">
      <t>キギョウ</t>
    </rPh>
    <rPh sb="101" eb="102">
      <t>トウ</t>
    </rPh>
    <rPh sb="104" eb="106">
      <t>シュッチョウ</t>
    </rPh>
    <rPh sb="106" eb="108">
      <t>シンセイ</t>
    </rPh>
    <rPh sb="108" eb="110">
      <t>ウケツケ</t>
    </rPh>
    <rPh sb="111" eb="112">
      <t>オコナ</t>
    </rPh>
    <rPh sb="117" eb="118">
      <t>クニ</t>
    </rPh>
    <rPh sb="119" eb="121">
      <t>フヨ</t>
    </rPh>
    <rPh sb="131" eb="133">
      <t>リヨウ</t>
    </rPh>
    <rPh sb="134" eb="136">
      <t>ヒツヨウ</t>
    </rPh>
    <rPh sb="143" eb="145">
      <t>セッテイ</t>
    </rPh>
    <rPh sb="146" eb="148">
      <t>シエン</t>
    </rPh>
    <rPh sb="149" eb="150">
      <t>オコナ</t>
    </rPh>
    <phoneticPr fontId="2"/>
  </si>
  <si>
    <t>　庁内の複数の部署で行っている給与事務の集約化・効率化・標準化・ペーパーレス化を進めるため、システムの再構築を行う。
　R2年度は、人事給与システムにおける、調達仕様書の作成やシステム調達に向けた契約準備手続きを行う。</t>
    <rPh sb="24" eb="27">
      <t>コウリツカ</t>
    </rPh>
    <rPh sb="40" eb="41">
      <t>スス</t>
    </rPh>
    <rPh sb="51" eb="54">
      <t>サイコウチク</t>
    </rPh>
    <rPh sb="55" eb="56">
      <t>オコナ</t>
    </rPh>
    <rPh sb="62" eb="63">
      <t>ネン</t>
    </rPh>
    <rPh sb="63" eb="64">
      <t>ド</t>
    </rPh>
    <rPh sb="66" eb="68">
      <t>ジンジ</t>
    </rPh>
    <rPh sb="68" eb="70">
      <t>キュウヨ</t>
    </rPh>
    <rPh sb="79" eb="81">
      <t>チョウタツ</t>
    </rPh>
    <rPh sb="81" eb="84">
      <t>シヨウショ</t>
    </rPh>
    <rPh sb="85" eb="87">
      <t>サクセイ</t>
    </rPh>
    <rPh sb="92" eb="94">
      <t>チョウタツ</t>
    </rPh>
    <rPh sb="95" eb="96">
      <t>ム</t>
    </rPh>
    <rPh sb="98" eb="100">
      <t>ケイヤク</t>
    </rPh>
    <rPh sb="100" eb="102">
      <t>ジュンビ</t>
    </rPh>
    <rPh sb="102" eb="104">
      <t>テツヅ</t>
    </rPh>
    <rPh sb="106" eb="107">
      <t>オコナ</t>
    </rPh>
    <phoneticPr fontId="2"/>
  </si>
  <si>
    <t>　全庁的な内部管理業務の効率化に向けた取組を契機に、基幹システムの連携による施策・事務事業評価の反映や、ICTを活用した業務効率化を図るため、財務会計システムの再構築を行う。
　Ｒ２年度は、財務会計システムにおける、調達仕様書の作成やシステム調達に向けた契約準備手続を行う。</t>
    <rPh sb="5" eb="7">
      <t>ナイブ</t>
    </rPh>
    <rPh sb="7" eb="9">
      <t>カンリ</t>
    </rPh>
    <rPh sb="9" eb="11">
      <t>ギョウム</t>
    </rPh>
    <rPh sb="12" eb="15">
      <t>コウリツカ</t>
    </rPh>
    <rPh sb="16" eb="17">
      <t>ム</t>
    </rPh>
    <rPh sb="22" eb="24">
      <t>ケイキ</t>
    </rPh>
    <rPh sb="26" eb="28">
      <t>キカン</t>
    </rPh>
    <rPh sb="33" eb="35">
      <t>レンケイ</t>
    </rPh>
    <rPh sb="38" eb="39">
      <t>セ</t>
    </rPh>
    <rPh sb="39" eb="40">
      <t>サク</t>
    </rPh>
    <rPh sb="41" eb="43">
      <t>ジム</t>
    </rPh>
    <rPh sb="43" eb="45">
      <t>ジギョウ</t>
    </rPh>
    <rPh sb="45" eb="47">
      <t>ヒョウカ</t>
    </rPh>
    <rPh sb="48" eb="50">
      <t>ハンエイ</t>
    </rPh>
    <rPh sb="56" eb="58">
      <t>カツヨウ</t>
    </rPh>
    <rPh sb="60" eb="62">
      <t>ギョウム</t>
    </rPh>
    <rPh sb="62" eb="65">
      <t>コウリツカ</t>
    </rPh>
    <rPh sb="71" eb="73">
      <t>ザイム</t>
    </rPh>
    <rPh sb="73" eb="75">
      <t>カイケイ</t>
    </rPh>
    <rPh sb="80" eb="83">
      <t>サイコウチク</t>
    </rPh>
    <rPh sb="84" eb="85">
      <t>オコナ</t>
    </rPh>
    <rPh sb="95" eb="97">
      <t>ザイム</t>
    </rPh>
    <rPh sb="97" eb="99">
      <t>カイケイ</t>
    </rPh>
    <rPh sb="108" eb="110">
      <t>チョウタツ</t>
    </rPh>
    <rPh sb="110" eb="113">
      <t>シヨウショ</t>
    </rPh>
    <rPh sb="114" eb="116">
      <t>サクセイ</t>
    </rPh>
    <rPh sb="121" eb="123">
      <t>チョウタツ</t>
    </rPh>
    <rPh sb="124" eb="125">
      <t>ム</t>
    </rPh>
    <rPh sb="127" eb="129">
      <t>ケイヤク</t>
    </rPh>
    <rPh sb="129" eb="131">
      <t>ジュンビ</t>
    </rPh>
    <rPh sb="131" eb="133">
      <t>テツヅ</t>
    </rPh>
    <phoneticPr fontId="2"/>
  </si>
  <si>
    <t>税務事務改革推進事業</t>
    <rPh sb="0" eb="2">
      <t>ゼイム</t>
    </rPh>
    <rPh sb="2" eb="4">
      <t>ジム</t>
    </rPh>
    <rPh sb="4" eb="6">
      <t>カイカク</t>
    </rPh>
    <rPh sb="6" eb="8">
      <t>スイシン</t>
    </rPh>
    <rPh sb="8" eb="10">
      <t>ジギョウ</t>
    </rPh>
    <phoneticPr fontId="7"/>
  </si>
  <si>
    <t>　全庁的な内部管理業務の効率化に向けた取組を契機に、ICTを活用した業務効率化、市民サービス・利便性の向上を図るため、税務システムの再構築を行う。
　Ｒ２年度は、税務システムにおける、調達仕様書の作成やシステム調達に向けた契約準備手続を行う。</t>
    <rPh sb="59" eb="61">
      <t>ゼイム</t>
    </rPh>
    <rPh sb="81" eb="83">
      <t>ゼイム</t>
    </rPh>
    <rPh sb="92" eb="94">
      <t>チョウタツ</t>
    </rPh>
    <rPh sb="94" eb="97">
      <t>シヨウショ</t>
    </rPh>
    <rPh sb="98" eb="100">
      <t>サクセイ</t>
    </rPh>
    <rPh sb="105" eb="107">
      <t>チョウタツ</t>
    </rPh>
    <rPh sb="108" eb="109">
      <t>ム</t>
    </rPh>
    <rPh sb="111" eb="113">
      <t>ケイヤク</t>
    </rPh>
    <rPh sb="113" eb="115">
      <t>ジュンビ</t>
    </rPh>
    <rPh sb="115" eb="117">
      <t>テツヅ</t>
    </rPh>
    <phoneticPr fontId="2"/>
  </si>
  <si>
    <t>　ライフスタイルや日々の都合に合わせた選択制を充実させるため、引き続き、ハマ弁の喫食率向上の取組を推進する。
　また、Ｒ元年度末に策定するＲ３年度以降の方向性を踏まえ、Ｒ３年度以降に向けた準備を実施する。</t>
    <rPh sb="63" eb="64">
      <t>マツ</t>
    </rPh>
    <rPh sb="71" eb="73">
      <t>ネンド</t>
    </rPh>
    <rPh sb="73" eb="75">
      <t>イコウ</t>
    </rPh>
    <phoneticPr fontId="25"/>
  </si>
  <si>
    <t>　局要求額に加え、路面修繕工事等を計画的に実施するための経費を計上。</t>
    <rPh sb="1" eb="2">
      <t>キョク</t>
    </rPh>
    <rPh sb="2" eb="5">
      <t>ヨウキュウガク</t>
    </rPh>
    <rPh sb="6" eb="7">
      <t>クワ</t>
    </rPh>
    <rPh sb="9" eb="11">
      <t>ロメン</t>
    </rPh>
    <rPh sb="11" eb="13">
      <t>シュウゼン</t>
    </rPh>
    <rPh sb="13" eb="15">
      <t>コウジ</t>
    </rPh>
    <rPh sb="15" eb="16">
      <t>トウ</t>
    </rPh>
    <rPh sb="17" eb="19">
      <t>ケイカク</t>
    </rPh>
    <rPh sb="19" eb="20">
      <t>テキ</t>
    </rPh>
    <rPh sb="21" eb="23">
      <t>ジッシ</t>
    </rPh>
    <rPh sb="28" eb="30">
      <t>ケイヒ</t>
    </rPh>
    <rPh sb="31" eb="33">
      <t>ケイジョウ</t>
    </rPh>
    <phoneticPr fontId="2"/>
  </si>
  <si>
    <t>　小規模保育事業や家庭的保育事業の整備等を推進する。
　保育従事者の職場環境改善に向けて、休憩室等の整備に対し加算を実施する。
新規整備量　2,155人
（※地域ごとのニーズに合わせた定員構成の見直し等により、全市的な受入枠は2,016人増。）
・小規模保育事業　定員増　296人
・家庭的保育事業　定員増　  10人</t>
    <rPh sb="1" eb="4">
      <t>ショウキボ</t>
    </rPh>
    <rPh sb="4" eb="6">
      <t>ホイク</t>
    </rPh>
    <rPh sb="17" eb="19">
      <t>セイビ</t>
    </rPh>
    <rPh sb="19" eb="20">
      <t>トウ</t>
    </rPh>
    <rPh sb="21" eb="23">
      <t>スイシン</t>
    </rPh>
    <rPh sb="129" eb="131">
      <t>ジギョウ</t>
    </rPh>
    <rPh sb="147" eb="149">
      <t>ジギョウ</t>
    </rPh>
    <phoneticPr fontId="2"/>
  </si>
  <si>
    <t>　児童生徒の安全対策、校舎の老朽化に伴う改修を実施することにより、教育環境を改善する。</t>
    <phoneticPr fontId="25"/>
  </si>
  <si>
    <t>　「関内駅周辺地区エリアコンセプトプラン」や「関内・関外地区活性化推進計画」に基づき、現市庁舎街区では事業予定者との開発協議を推進するとともに、関内駅北口及び周辺の整備などの取組を引き続き進める。</t>
    <phoneticPr fontId="2"/>
  </si>
  <si>
    <t>　戸塚区ドリームハイツ地区周辺を対象としたバス路線の再編検討、道路環境整備に向けた設計を行う。</t>
    <rPh sb="1" eb="4">
      <t>トツカク</t>
    </rPh>
    <rPh sb="11" eb="13">
      <t>チク</t>
    </rPh>
    <rPh sb="13" eb="15">
      <t>シュウヘン</t>
    </rPh>
    <rPh sb="16" eb="18">
      <t>タイショウ</t>
    </rPh>
    <rPh sb="23" eb="25">
      <t>ロセン</t>
    </rPh>
    <rPh sb="26" eb="28">
      <t>サイヘン</t>
    </rPh>
    <rPh sb="28" eb="30">
      <t>ケントウ</t>
    </rPh>
    <rPh sb="31" eb="33">
      <t>ドウロ</t>
    </rPh>
    <rPh sb="33" eb="35">
      <t>カンキョウ</t>
    </rPh>
    <rPh sb="35" eb="37">
      <t>セイビ</t>
    </rPh>
    <rPh sb="38" eb="39">
      <t>ム</t>
    </rPh>
    <rPh sb="41" eb="43">
      <t>セッケイ</t>
    </rPh>
    <rPh sb="44" eb="45">
      <t>オコナ</t>
    </rPh>
    <phoneticPr fontId="25"/>
  </si>
  <si>
    <t>　局要求額どおり。
　道路特別整備費の内数として計上。</t>
    <rPh sb="1" eb="2">
      <t>キョク</t>
    </rPh>
    <rPh sb="2" eb="4">
      <t>ヨウキュウ</t>
    </rPh>
    <rPh sb="4" eb="5">
      <t>ガク</t>
    </rPh>
    <rPh sb="11" eb="13">
      <t>ドウロ</t>
    </rPh>
    <rPh sb="13" eb="18">
      <t>トクベツセイビヒ</t>
    </rPh>
    <phoneticPr fontId="6"/>
  </si>
  <si>
    <t>　市政や生活情報等の問い合わせ対応と区役所代表電話の交換業務を行う。
　また、AIを活用した問い合わせ対応数増加への取組を進め、市民の皆様の利便性向上を図る。</t>
    <rPh sb="1" eb="3">
      <t>シセイ</t>
    </rPh>
    <rPh sb="4" eb="6">
      <t>セイカツ</t>
    </rPh>
    <rPh sb="6" eb="8">
      <t>ジョウホウ</t>
    </rPh>
    <rPh sb="8" eb="9">
      <t>トウ</t>
    </rPh>
    <rPh sb="10" eb="11">
      <t>ト</t>
    </rPh>
    <rPh sb="12" eb="13">
      <t>ア</t>
    </rPh>
    <rPh sb="15" eb="17">
      <t>タイオウ</t>
    </rPh>
    <rPh sb="18" eb="19">
      <t>ク</t>
    </rPh>
    <rPh sb="19" eb="21">
      <t>ヤクショ</t>
    </rPh>
    <rPh sb="21" eb="23">
      <t>ダイヒョウ</t>
    </rPh>
    <rPh sb="23" eb="25">
      <t>デンワ</t>
    </rPh>
    <rPh sb="26" eb="30">
      <t>コウカンギョウム</t>
    </rPh>
    <rPh sb="31" eb="32">
      <t>オコナ</t>
    </rPh>
    <rPh sb="42" eb="44">
      <t>カツヨウ</t>
    </rPh>
    <rPh sb="46" eb="47">
      <t>ト</t>
    </rPh>
    <rPh sb="48" eb="49">
      <t>ア</t>
    </rPh>
    <rPh sb="51" eb="53">
      <t>タイオウ</t>
    </rPh>
    <rPh sb="53" eb="54">
      <t>スウ</t>
    </rPh>
    <rPh sb="54" eb="56">
      <t>ゾウカ</t>
    </rPh>
    <rPh sb="58" eb="60">
      <t>トリクミ</t>
    </rPh>
    <rPh sb="61" eb="62">
      <t>スス</t>
    </rPh>
    <rPh sb="64" eb="66">
      <t>シミン</t>
    </rPh>
    <rPh sb="67" eb="69">
      <t>ミナサマ</t>
    </rPh>
    <rPh sb="70" eb="73">
      <t>リベンセイ</t>
    </rPh>
    <rPh sb="73" eb="75">
      <t>コウジョウ</t>
    </rPh>
    <rPh sb="76" eb="77">
      <t>ハカ</t>
    </rPh>
    <phoneticPr fontId="2"/>
  </si>
  <si>
    <t>　全市立学校の学校体育館へ空調設備の設置を実施する。建替校及び大規模改修校は工事に合わせて設置し、既存校においても順次設置する。設置事業期間においては、スポットクーラーを補完的に導入する。</t>
    <rPh sb="1" eb="2">
      <t>ゼン</t>
    </rPh>
    <rPh sb="2" eb="6">
      <t>イチリツガッコウ</t>
    </rPh>
    <rPh sb="7" eb="9">
      <t>ガッコウ</t>
    </rPh>
    <rPh sb="9" eb="12">
      <t>タイイクカン</t>
    </rPh>
    <rPh sb="13" eb="15">
      <t>クウチョウ</t>
    </rPh>
    <rPh sb="15" eb="17">
      <t>セツビ</t>
    </rPh>
    <rPh sb="18" eb="20">
      <t>セッチ</t>
    </rPh>
    <rPh sb="21" eb="23">
      <t>ジッシ</t>
    </rPh>
    <rPh sb="26" eb="27">
      <t>ダテ</t>
    </rPh>
    <rPh sb="49" eb="51">
      <t>キゾン</t>
    </rPh>
    <rPh sb="51" eb="52">
      <t>コウ</t>
    </rPh>
    <rPh sb="57" eb="59">
      <t>ジュンジ</t>
    </rPh>
    <rPh sb="59" eb="61">
      <t>セッチ</t>
    </rPh>
    <phoneticPr fontId="1"/>
  </si>
  <si>
    <t>　局要求額どおり。
　街路整備費の内数として計上。</t>
    <rPh sb="11" eb="13">
      <t>ガイロ</t>
    </rPh>
    <rPh sb="13" eb="16">
      <t>セイビヒ</t>
    </rPh>
    <rPh sb="17" eb="19">
      <t>ウチスウ</t>
    </rPh>
    <rPh sb="22" eb="24">
      <t>ケイジョウ</t>
    </rPh>
    <phoneticPr fontId="8"/>
  </si>
  <si>
    <t>　前年度同額を計上。</t>
    <rPh sb="1" eb="3">
      <t>ゼンネン</t>
    </rPh>
    <rPh sb="3" eb="4">
      <t>ド</t>
    </rPh>
    <rPh sb="4" eb="6">
      <t>ドウガク</t>
    </rPh>
    <rPh sb="7" eb="9">
      <t>ケイジョウ</t>
    </rPh>
    <phoneticPr fontId="2"/>
  </si>
  <si>
    <t>　都心臨海部における横浜ならではのイルミネーションの展開、港の新しい夜景を楽しめるビューポイントの設定、ウォーターフロントや文化資源を活かした夜の魅力的なウォーキングルートづくり等を行う。</t>
    <rPh sb="49" eb="51">
      <t>セッテイ</t>
    </rPh>
    <rPh sb="89" eb="90">
      <t>トウ</t>
    </rPh>
    <rPh sb="91" eb="92">
      <t>オコナ</t>
    </rPh>
    <phoneticPr fontId="8"/>
  </si>
  <si>
    <t>　R３年３月から休館し、長寿命化対策工事等を実施する。
　R２年度は実施設計及び収蔵作品の移転等を行う。</t>
    <rPh sb="3" eb="4">
      <t>ネン</t>
    </rPh>
    <rPh sb="5" eb="6">
      <t>ガツ</t>
    </rPh>
    <rPh sb="8" eb="10">
      <t>キュウカン</t>
    </rPh>
    <rPh sb="12" eb="16">
      <t>チョウジュミョウカ</t>
    </rPh>
    <rPh sb="16" eb="18">
      <t>タイサク</t>
    </rPh>
    <rPh sb="18" eb="20">
      <t>コウジ</t>
    </rPh>
    <rPh sb="20" eb="21">
      <t>トウ</t>
    </rPh>
    <rPh sb="22" eb="24">
      <t>ジッシ</t>
    </rPh>
    <rPh sb="31" eb="33">
      <t>ネンド</t>
    </rPh>
    <rPh sb="38" eb="39">
      <t>オヨ</t>
    </rPh>
    <rPh sb="47" eb="48">
      <t>トウ</t>
    </rPh>
    <rPh sb="49" eb="50">
      <t>オコナ</t>
    </rPh>
    <phoneticPr fontId="8"/>
  </si>
  <si>
    <t>　所要額を精査して計上。
　（R元年度２月補正の前倒し計上分：324百万円）</t>
    <rPh sb="24" eb="26">
      <t>マエダオ</t>
    </rPh>
    <rPh sb="27" eb="29">
      <t>ケイジョウ</t>
    </rPh>
    <rPh sb="29" eb="30">
      <t>ブン</t>
    </rPh>
    <phoneticPr fontId="2"/>
  </si>
  <si>
    <t>　所要額を精査して計上。
　三ツ沢球技場屋根掛け検討費として5百万円を追加し、10百万円を計上。
　（R元年度２月補正の前倒し計上分：986百万円）</t>
    <rPh sb="41" eb="43">
      <t>ヒャクマン</t>
    </rPh>
    <rPh sb="43" eb="44">
      <t>エン</t>
    </rPh>
    <phoneticPr fontId="25"/>
  </si>
  <si>
    <t xml:space="preserve">
26,179</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</si>
</sst>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0;&quot;▲ &quot;#,##0"/>
    <numFmt numFmtId="178" formatCode="#,##0;\▲#,##0;\-"/>
    <numFmt numFmtId="179" formatCode="#,##0_ "/>
  </numFmts>
  <fonts count="35">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9"/>
      <color indexed="8"/>
      <name val="HG丸ｺﾞｼｯｸM-PRO"/>
      <family val="3"/>
      <charset val="128"/>
    </font>
    <font>
      <sz val="11"/>
      <color indexed="9"/>
      <name val="ＭＳ Ｐゴシック"/>
      <family val="3"/>
      <charset val="128"/>
    </font>
    <font>
      <b/>
      <sz val="15"/>
      <color indexed="56"/>
      <name val="ＭＳ Ｐゴシック"/>
      <family val="3"/>
      <charset val="128"/>
    </font>
    <font>
      <b/>
      <sz val="13"/>
      <color indexed="56"/>
      <name val="ＭＳ Ｐゴシック"/>
      <family val="3"/>
      <charset val="128"/>
    </font>
    <font>
      <sz val="6"/>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u/>
      <sz val="11"/>
      <color indexed="12"/>
      <name val="ＭＳ Ｐゴシック"/>
      <family val="3"/>
      <charset val="128"/>
    </font>
    <font>
      <b/>
      <sz val="11"/>
      <color indexed="8"/>
      <name val="ＭＳ Ｐゴシック"/>
      <family val="3"/>
      <charset val="128"/>
    </font>
    <font>
      <b/>
      <sz val="9"/>
      <color indexed="81"/>
      <name val="MS P ゴシック"/>
      <family val="3"/>
      <charset val="128"/>
    </font>
    <font>
      <sz val="11"/>
      <color indexed="10"/>
      <name val="HG丸ｺﾞｼｯｸM-PRO"/>
      <family val="3"/>
      <charset val="128"/>
    </font>
    <font>
      <sz val="9"/>
      <color indexed="9"/>
      <name val="ＭＳ Ｐゴシック"/>
      <family val="3"/>
      <charset val="128"/>
    </font>
    <font>
      <sz val="10"/>
      <name val="HG丸ｺﾞｼｯｸM-PRO"/>
      <family val="3"/>
      <charset val="128"/>
    </font>
    <font>
      <sz val="9"/>
      <name val="HG丸ｺﾞｼｯｸM-PRO"/>
      <family val="3"/>
      <charset val="128"/>
    </font>
    <font>
      <sz val="9"/>
      <color indexed="10"/>
      <name val="HG丸ｺﾞｼｯｸM-PRO"/>
      <family val="3"/>
      <charset val="128"/>
    </font>
    <font>
      <sz val="11"/>
      <color theme="1"/>
      <name val="ＭＳ Ｐゴシック"/>
      <family val="3"/>
      <charset val="128"/>
      <scheme val="minor"/>
    </font>
    <font>
      <sz val="10"/>
      <color theme="1"/>
      <name val="HG丸ｺﾞｼｯｸM-PRO"/>
      <family val="3"/>
      <charset val="128"/>
    </font>
    <font>
      <b/>
      <sz val="16"/>
      <color theme="1"/>
      <name val="HG丸ｺﾞｼｯｸM-PRO"/>
      <family val="3"/>
      <charset val="128"/>
    </font>
    <font>
      <sz val="11"/>
      <color theme="1"/>
      <name val="HG丸ｺﾞｼｯｸM-PRO"/>
      <family val="3"/>
      <charset val="128"/>
    </font>
    <font>
      <sz val="9"/>
      <color theme="1"/>
      <name val="HG丸ｺﾞｼｯｸM-PRO"/>
      <family val="3"/>
      <charset val="128"/>
    </font>
    <font>
      <sz val="6"/>
      <name val="ＭＳ Ｐゴシック"/>
      <family val="3"/>
      <charset val="128"/>
      <scheme val="minor"/>
    </font>
    <font>
      <b/>
      <sz val="9"/>
      <name val="HG丸ｺﾞｼｯｸM-PRO"/>
      <family val="3"/>
      <charset val="128"/>
    </font>
    <font>
      <b/>
      <sz val="16"/>
      <name val="ＭＳ ゴシック"/>
      <family val="3"/>
      <charset val="128"/>
    </font>
    <font>
      <sz val="10"/>
      <name val="ＭＳ ゴシック"/>
      <family val="3"/>
      <charset val="128"/>
    </font>
    <font>
      <sz val="10"/>
      <name val="ＭＳ 明朝"/>
      <family val="1"/>
      <charset val="128"/>
    </font>
    <font>
      <u/>
      <sz val="10"/>
      <name val="ＭＳ ゴシック"/>
      <family val="3"/>
      <charset val="128"/>
    </font>
    <font>
      <sz val="10.5"/>
      <name val="ＭＳ 明朝"/>
      <family val="1"/>
      <charset val="128"/>
    </font>
    <font>
      <b/>
      <sz val="16"/>
      <name val="ＭＳ Ｐゴシック"/>
      <family val="3"/>
      <charset val="128"/>
    </font>
    <font>
      <b/>
      <sz val="12"/>
      <name val="ＭＳ Ｐゴシック"/>
      <family val="3"/>
      <charset val="128"/>
    </font>
    <font>
      <sz val="9"/>
      <color rgb="FFFF0000"/>
      <name val="HG丸ｺﾞｼｯｸM-PRO"/>
      <family val="3"/>
      <charset val="128"/>
    </font>
  </fonts>
  <fills count="4">
    <fill>
      <patternFill patternType="none"/>
    </fill>
    <fill>
      <patternFill patternType="gray125"/>
    </fill>
    <fill>
      <patternFill patternType="solid">
        <fgColor rgb="FFFFFF99"/>
        <bgColor indexed="64"/>
      </patternFill>
    </fill>
    <fill>
      <patternFill patternType="solid">
        <fgColor rgb="FFCCFF9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6">
    <xf numFmtId="0" fontId="0" fillId="0" borderId="0">
      <alignment vertical="center"/>
    </xf>
    <xf numFmtId="38" fontId="20" fillId="0" borderId="0" applyFont="0" applyFill="0" applyBorder="0" applyAlignment="0" applyProtection="0">
      <alignment vertical="center"/>
    </xf>
    <xf numFmtId="0" fontId="10" fillId="0" borderId="0"/>
    <xf numFmtId="0" fontId="10" fillId="0" borderId="0"/>
    <xf numFmtId="0" fontId="10" fillId="0" borderId="0"/>
    <xf numFmtId="0" fontId="9" fillId="0" borderId="0">
      <alignment vertical="center"/>
    </xf>
  </cellStyleXfs>
  <cellXfs count="56">
    <xf numFmtId="0" fontId="0" fillId="0" borderId="0" xfId="0">
      <alignment vertical="center"/>
    </xf>
    <xf numFmtId="0" fontId="21" fillId="0" borderId="0" xfId="0" applyFont="1" applyAlignment="1">
      <alignment horizontal="right" vertical="center"/>
    </xf>
    <xf numFmtId="0" fontId="22" fillId="0" borderId="0" xfId="0" applyFont="1" applyAlignment="1"/>
    <xf numFmtId="0" fontId="23" fillId="0" borderId="0" xfId="0" applyFont="1" applyAlignment="1">
      <alignment horizontal="center" vertical="center"/>
    </xf>
    <xf numFmtId="0" fontId="23" fillId="0" borderId="0" xfId="0" applyFont="1">
      <alignment vertical="center"/>
    </xf>
    <xf numFmtId="0" fontId="22" fillId="0" borderId="0" xfId="0" applyFont="1" applyAlignment="1">
      <alignment horizontal="center" vertical="center"/>
    </xf>
    <xf numFmtId="0" fontId="21" fillId="2" borderId="1" xfId="0" applyFont="1" applyFill="1" applyBorder="1" applyAlignment="1">
      <alignment horizontal="center" vertical="center"/>
    </xf>
    <xf numFmtId="0" fontId="23" fillId="0" borderId="0" xfId="0" applyFont="1" applyFill="1">
      <alignment vertical="center"/>
    </xf>
    <xf numFmtId="38" fontId="18" fillId="0" borderId="1" xfId="0" applyNumberFormat="1" applyFont="1" applyFill="1" applyBorder="1" applyAlignment="1">
      <alignment horizontal="center" vertical="center" shrinkToFit="1"/>
    </xf>
    <xf numFmtId="38" fontId="18" fillId="0" borderId="1" xfId="0" applyNumberFormat="1" applyFont="1" applyFill="1" applyBorder="1" applyAlignment="1">
      <alignment vertical="center" wrapText="1" shrinkToFit="1"/>
    </xf>
    <xf numFmtId="178" fontId="18" fillId="0" borderId="1" xfId="0" applyNumberFormat="1" applyFont="1" applyFill="1" applyBorder="1">
      <alignment vertical="center"/>
    </xf>
    <xf numFmtId="0" fontId="18" fillId="0" borderId="1" xfId="0" quotePrefix="1" applyFont="1" applyFill="1" applyBorder="1" applyAlignment="1">
      <alignment horizontal="center" vertical="center" shrinkToFit="1"/>
    </xf>
    <xf numFmtId="0" fontId="18" fillId="0" borderId="1" xfId="2" applyFont="1" applyFill="1" applyBorder="1" applyAlignment="1">
      <alignment horizontal="center" vertical="center" wrapText="1" shrinkToFit="1"/>
    </xf>
    <xf numFmtId="0" fontId="18" fillId="0" borderId="1" xfId="0" applyFont="1" applyFill="1" applyBorder="1" applyAlignment="1">
      <alignment horizontal="center" vertical="center"/>
    </xf>
    <xf numFmtId="0" fontId="18" fillId="0" borderId="1" xfId="2" applyFont="1" applyFill="1" applyBorder="1" applyAlignment="1">
      <alignment horizontal="left" vertical="center" wrapText="1" shrinkToFit="1"/>
    </xf>
    <xf numFmtId="178" fontId="18" fillId="0" borderId="1" xfId="0" applyNumberFormat="1" applyFont="1" applyFill="1" applyBorder="1" applyAlignment="1">
      <alignment vertical="center" shrinkToFit="1"/>
    </xf>
    <xf numFmtId="38" fontId="18" fillId="0" borderId="1" xfId="0" applyNumberFormat="1" applyFont="1" applyFill="1" applyBorder="1" applyAlignment="1">
      <alignment horizontal="center" vertical="center" wrapText="1" shrinkToFit="1"/>
    </xf>
    <xf numFmtId="178" fontId="18" fillId="0" borderId="1" xfId="1" applyNumberFormat="1" applyFont="1" applyFill="1" applyBorder="1" applyAlignment="1" applyProtection="1">
      <alignment vertical="center" wrapText="1"/>
      <protection locked="0"/>
    </xf>
    <xf numFmtId="178" fontId="18" fillId="0" borderId="1" xfId="0" applyNumberFormat="1" applyFont="1" applyFill="1" applyBorder="1" applyAlignment="1">
      <alignment horizontal="right" vertical="top" wrapText="1"/>
    </xf>
    <xf numFmtId="38" fontId="18" fillId="0" borderId="1" xfId="0" applyNumberFormat="1" applyFont="1" applyFill="1" applyBorder="1" applyAlignment="1">
      <alignment horizontal="right" vertical="top" wrapText="1"/>
    </xf>
    <xf numFmtId="177" fontId="18" fillId="0" borderId="1" xfId="5" applyNumberFormat="1" applyFont="1" applyFill="1" applyBorder="1" applyAlignment="1">
      <alignment vertical="center" wrapText="1"/>
    </xf>
    <xf numFmtId="179" fontId="18" fillId="0" borderId="1" xfId="0" applyNumberFormat="1" applyFont="1" applyFill="1" applyBorder="1">
      <alignment vertical="center"/>
    </xf>
    <xf numFmtId="38" fontId="18" fillId="0" borderId="1" xfId="1" applyFont="1" applyFill="1" applyBorder="1">
      <alignment vertical="center"/>
    </xf>
    <xf numFmtId="38" fontId="18" fillId="0" borderId="1" xfId="0" applyNumberFormat="1" applyFont="1" applyFill="1" applyBorder="1" applyAlignment="1">
      <alignment horizontal="left" vertical="center" wrapText="1" shrinkToFit="1"/>
    </xf>
    <xf numFmtId="177" fontId="18" fillId="0" borderId="1" xfId="4" applyNumberFormat="1" applyFont="1" applyFill="1" applyBorder="1" applyAlignment="1">
      <alignment vertical="center" wrapText="1" shrinkToFit="1"/>
    </xf>
    <xf numFmtId="177" fontId="18" fillId="0" borderId="1" xfId="4" applyNumberFormat="1" applyFont="1" applyFill="1" applyBorder="1" applyAlignment="1">
      <alignment vertical="center" wrapText="1"/>
    </xf>
    <xf numFmtId="0" fontId="18" fillId="0" borderId="1" xfId="2" applyFont="1" applyFill="1" applyBorder="1" applyAlignment="1">
      <alignment vertical="center" wrapText="1" shrinkToFit="1"/>
    </xf>
    <xf numFmtId="0" fontId="18" fillId="0" borderId="0" xfId="0" applyFont="1" applyFill="1">
      <alignment vertical="center"/>
    </xf>
    <xf numFmtId="0" fontId="26" fillId="0" borderId="0" xfId="0" applyFont="1" applyFill="1" applyBorder="1" applyAlignment="1">
      <alignment horizontal="center" vertical="center"/>
    </xf>
    <xf numFmtId="0" fontId="9" fillId="0" borderId="0" xfId="0" applyFont="1" applyFill="1" applyBorder="1">
      <alignment vertical="center"/>
    </xf>
    <xf numFmtId="0" fontId="32" fillId="0" borderId="0" xfId="0" applyFont="1" applyFill="1" applyBorder="1" applyAlignment="1">
      <alignment vertical="center"/>
    </xf>
    <xf numFmtId="0" fontId="9" fillId="0" borderId="2" xfId="0" applyFont="1" applyFill="1" applyBorder="1">
      <alignment vertical="center"/>
    </xf>
    <xf numFmtId="0" fontId="9" fillId="0" borderId="3" xfId="0" applyFont="1" applyFill="1" applyBorder="1">
      <alignment vertical="center"/>
    </xf>
    <xf numFmtId="0" fontId="9" fillId="0" borderId="4" xfId="0" applyFont="1" applyFill="1" applyBorder="1">
      <alignment vertical="center"/>
    </xf>
    <xf numFmtId="0" fontId="9" fillId="0" borderId="5" xfId="0" applyFont="1" applyFill="1" applyBorder="1">
      <alignment vertical="center"/>
    </xf>
    <xf numFmtId="0" fontId="9" fillId="0" borderId="6" xfId="0" applyFont="1" applyFill="1" applyBorder="1">
      <alignment vertical="center"/>
    </xf>
    <xf numFmtId="0" fontId="10" fillId="0" borderId="0" xfId="0" applyFont="1" applyFill="1" applyBorder="1">
      <alignment vertical="center"/>
    </xf>
    <xf numFmtId="0" fontId="29" fillId="0" borderId="0" xfId="0" applyFont="1" applyFill="1" applyBorder="1">
      <alignment vertical="center"/>
    </xf>
    <xf numFmtId="0" fontId="9" fillId="0" borderId="7" xfId="0" applyFont="1" applyFill="1" applyBorder="1">
      <alignment vertical="center"/>
    </xf>
    <xf numFmtId="0" fontId="31" fillId="0" borderId="8" xfId="0" applyFont="1" applyFill="1" applyBorder="1" applyAlignment="1">
      <alignment vertical="center" wrapText="1"/>
    </xf>
    <xf numFmtId="0" fontId="9" fillId="0" borderId="9" xfId="0" applyFont="1" applyFill="1" applyBorder="1">
      <alignment vertical="center"/>
    </xf>
    <xf numFmtId="0" fontId="24" fillId="2" borderId="1" xfId="0" applyFont="1" applyFill="1" applyBorder="1" applyAlignment="1">
      <alignment horizontal="center" vertical="center" wrapText="1"/>
    </xf>
    <xf numFmtId="176" fontId="18" fillId="0" borderId="1" xfId="0" applyNumberFormat="1" applyFont="1" applyFill="1" applyBorder="1" applyAlignment="1">
      <alignment horizontal="right" vertical="center"/>
    </xf>
    <xf numFmtId="38" fontId="18" fillId="0" borderId="1" xfId="1" applyFont="1" applyFill="1" applyBorder="1" applyAlignment="1">
      <alignment horizontal="right" vertical="center"/>
    </xf>
    <xf numFmtId="0" fontId="18" fillId="0" borderId="1" xfId="0" applyFont="1" applyFill="1" applyBorder="1" applyAlignment="1">
      <alignment vertical="center" wrapText="1"/>
    </xf>
    <xf numFmtId="178" fontId="18" fillId="0" borderId="1" xfId="0" applyNumberFormat="1" applyFont="1" applyFill="1" applyBorder="1" applyAlignment="1">
      <alignment horizontal="right" vertical="center" wrapText="1"/>
    </xf>
    <xf numFmtId="0" fontId="18" fillId="0" borderId="1" xfId="0" quotePrefix="1" applyFont="1" applyFill="1" applyBorder="1" applyAlignment="1">
      <alignment horizontal="center" vertical="center" wrapText="1" shrinkToFit="1"/>
    </xf>
    <xf numFmtId="0" fontId="33" fillId="0" borderId="3" xfId="0" applyFont="1" applyFill="1" applyBorder="1" applyAlignment="1">
      <alignment vertical="center"/>
    </xf>
    <xf numFmtId="0" fontId="33" fillId="0" borderId="0" xfId="0" applyFont="1" applyFill="1" applyBorder="1" applyAlignment="1">
      <alignment vertical="center"/>
    </xf>
    <xf numFmtId="0" fontId="27" fillId="0" borderId="0" xfId="0" applyFont="1" applyFill="1" applyBorder="1" applyAlignment="1">
      <alignment horizontal="distributed" vertical="center"/>
    </xf>
    <xf numFmtId="0" fontId="28" fillId="0" borderId="0" xfId="0" applyFont="1" applyFill="1" applyBorder="1" applyAlignment="1">
      <alignment vertical="center" wrapText="1"/>
    </xf>
    <xf numFmtId="0" fontId="29" fillId="0" borderId="0" xfId="0" applyFont="1" applyFill="1" applyBorder="1" applyAlignment="1">
      <alignment vertical="center" wrapText="1"/>
    </xf>
    <xf numFmtId="0" fontId="17" fillId="3" borderId="1" xfId="2" applyFont="1" applyFill="1" applyBorder="1" applyAlignment="1">
      <alignment horizontal="left" vertical="center" wrapText="1" shrinkToFit="1"/>
    </xf>
    <xf numFmtId="0" fontId="17" fillId="0" borderId="1" xfId="0" applyFont="1" applyBorder="1" applyAlignment="1">
      <alignment horizontal="left" vertical="center" wrapText="1" shrinkToFit="1"/>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wrapText="1"/>
    </xf>
  </cellXfs>
  <cellStyles count="6">
    <cellStyle name="桁区切り" xfId="1" builtinId="6"/>
    <cellStyle name="標準" xfId="0" builtinId="0"/>
    <cellStyle name="標準 2" xfId="2"/>
    <cellStyle name="標準 2 2" xfId="3"/>
    <cellStyle name="標準_【４号】増減表" xfId="4"/>
    <cellStyle name="標準_【ここに入力】課題がある事業" xfId="5"/>
  </cellStyles>
  <dxfs count="0"/>
  <tableStyles count="0" defaultTableStyle="TableStyleMedium2" defaultPivotStyle="PivotStyleLight16"/>
  <colors>
    <mruColors>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124237</xdr:colOff>
      <xdr:row>32</xdr:row>
      <xdr:rowOff>10056</xdr:rowOff>
    </xdr:from>
    <xdr:to>
      <xdr:col>13</xdr:col>
      <xdr:colOff>86010</xdr:colOff>
      <xdr:row>40</xdr:row>
      <xdr:rowOff>86552</xdr:rowOff>
    </xdr:to>
    <xdr:pic>
      <xdr:nvPicPr>
        <xdr:cNvPr id="15" name="図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237" y="5079013"/>
          <a:ext cx="7653131" cy="2395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95250</xdr:colOff>
      <xdr:row>32</xdr:row>
      <xdr:rowOff>79375</xdr:rowOff>
    </xdr:from>
    <xdr:to>
      <xdr:col>3</xdr:col>
      <xdr:colOff>286426</xdr:colOff>
      <xdr:row>34</xdr:row>
      <xdr:rowOff>30369</xdr:rowOff>
    </xdr:to>
    <xdr:sp macro="" textlink="">
      <xdr:nvSpPr>
        <xdr:cNvPr id="2" name="正方形/長方形 1"/>
        <xdr:cNvSpPr/>
      </xdr:nvSpPr>
      <xdr:spPr>
        <a:xfrm>
          <a:off x="95250" y="5175250"/>
          <a:ext cx="1492926" cy="300244"/>
        </a:xfrm>
        <a:prstGeom prst="rect">
          <a:avLst/>
        </a:prstGeom>
        <a:solidFill>
          <a:schemeClr val="lt1">
            <a:alpha val="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1">
              <a:latin typeface="+mj-ea"/>
              <a:ea typeface="+mj-ea"/>
            </a:rPr>
            <a:t>＜資料の見方＞</a:t>
          </a:r>
        </a:p>
      </xdr:txBody>
    </xdr:sp>
    <xdr:clientData/>
  </xdr:twoCellAnchor>
  <xdr:twoCellAnchor>
    <xdr:from>
      <xdr:col>5</xdr:col>
      <xdr:colOff>21052</xdr:colOff>
      <xdr:row>37</xdr:row>
      <xdr:rowOff>451265</xdr:rowOff>
    </xdr:from>
    <xdr:to>
      <xdr:col>5</xdr:col>
      <xdr:colOff>336301</xdr:colOff>
      <xdr:row>38</xdr:row>
      <xdr:rowOff>44174</xdr:rowOff>
    </xdr:to>
    <xdr:sp macro="" textlink="">
      <xdr:nvSpPr>
        <xdr:cNvPr id="6" name="円/楕円 6"/>
        <xdr:cNvSpPr/>
      </xdr:nvSpPr>
      <xdr:spPr bwMode="auto">
        <a:xfrm>
          <a:off x="2696335" y="6870287"/>
          <a:ext cx="315249" cy="214104"/>
        </a:xfrm>
        <a:prstGeom prst="ellipse">
          <a:avLst/>
        </a:prstGeom>
        <a:solidFill>
          <a:schemeClr val="tx1">
            <a:alpha val="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672482</xdr:colOff>
      <xdr:row>37</xdr:row>
      <xdr:rowOff>500963</xdr:rowOff>
    </xdr:from>
    <xdr:to>
      <xdr:col>6</xdr:col>
      <xdr:colOff>300274</xdr:colOff>
      <xdr:row>38</xdr:row>
      <xdr:rowOff>93872</xdr:rowOff>
    </xdr:to>
    <xdr:sp macro="" textlink="">
      <xdr:nvSpPr>
        <xdr:cNvPr id="7" name="円/楕円 6"/>
        <xdr:cNvSpPr/>
      </xdr:nvSpPr>
      <xdr:spPr bwMode="auto">
        <a:xfrm>
          <a:off x="3347765" y="6919985"/>
          <a:ext cx="315248" cy="214104"/>
        </a:xfrm>
        <a:prstGeom prst="ellipse">
          <a:avLst/>
        </a:prstGeom>
        <a:solidFill>
          <a:schemeClr val="tx1">
            <a:alpha val="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148052</xdr:colOff>
      <xdr:row>38</xdr:row>
      <xdr:rowOff>40378</xdr:rowOff>
    </xdr:from>
    <xdr:to>
      <xdr:col>5</xdr:col>
      <xdr:colOff>151779</xdr:colOff>
      <xdr:row>41</xdr:row>
      <xdr:rowOff>22573</xdr:rowOff>
    </xdr:to>
    <xdr:cxnSp macro="">
      <xdr:nvCxnSpPr>
        <xdr:cNvPr id="8" name="直線矢印コネクタ 7"/>
        <xdr:cNvCxnSpPr/>
      </xdr:nvCxnSpPr>
      <xdr:spPr bwMode="auto">
        <a:xfrm>
          <a:off x="2823335" y="7080595"/>
          <a:ext cx="3727" cy="50400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576676</xdr:colOff>
      <xdr:row>41</xdr:row>
      <xdr:rowOff>25883</xdr:rowOff>
    </xdr:from>
    <xdr:to>
      <xdr:col>5</xdr:col>
      <xdr:colOff>216090</xdr:colOff>
      <xdr:row>42</xdr:row>
      <xdr:rowOff>152280</xdr:rowOff>
    </xdr:to>
    <xdr:sp macro="" textlink="">
      <xdr:nvSpPr>
        <xdr:cNvPr id="9" name="正方形/長方形 8"/>
        <xdr:cNvSpPr/>
      </xdr:nvSpPr>
      <xdr:spPr>
        <a:xfrm>
          <a:off x="701234" y="7462710"/>
          <a:ext cx="2203837" cy="294916"/>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ja-JP" altLang="en-US" sz="1050"/>
            <a:t>各局・統括本部の要求事業費</a:t>
          </a:r>
          <a:endParaRPr lang="en-US" altLang="ja-JP" sz="1050"/>
        </a:p>
      </xdr:txBody>
    </xdr:sp>
    <xdr:clientData/>
  </xdr:twoCellAnchor>
  <xdr:twoCellAnchor>
    <xdr:from>
      <xdr:col>6</xdr:col>
      <xdr:colOff>132867</xdr:colOff>
      <xdr:row>38</xdr:row>
      <xdr:rowOff>90073</xdr:rowOff>
    </xdr:from>
    <xdr:to>
      <xdr:col>6</xdr:col>
      <xdr:colOff>132867</xdr:colOff>
      <xdr:row>41</xdr:row>
      <xdr:rowOff>21981</xdr:rowOff>
    </xdr:to>
    <xdr:cxnSp macro="">
      <xdr:nvCxnSpPr>
        <xdr:cNvPr id="10" name="直線矢印コネクタ 9"/>
        <xdr:cNvCxnSpPr/>
      </xdr:nvCxnSpPr>
      <xdr:spPr bwMode="auto">
        <a:xfrm>
          <a:off x="3510579" y="7021342"/>
          <a:ext cx="0" cy="437466"/>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54528</xdr:colOff>
      <xdr:row>41</xdr:row>
      <xdr:rowOff>25883</xdr:rowOff>
    </xdr:from>
    <xdr:to>
      <xdr:col>10</xdr:col>
      <xdr:colOff>710137</xdr:colOff>
      <xdr:row>45</xdr:row>
      <xdr:rowOff>56797</xdr:rowOff>
    </xdr:to>
    <xdr:sp macro="" textlink="">
      <xdr:nvSpPr>
        <xdr:cNvPr id="11" name="正方形/長方形 10"/>
        <xdr:cNvSpPr/>
      </xdr:nvSpPr>
      <xdr:spPr>
        <a:xfrm>
          <a:off x="3432240" y="7462710"/>
          <a:ext cx="3601032" cy="704991"/>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nSpc>
              <a:spcPts val="1300"/>
            </a:lnSpc>
          </a:pPr>
          <a:r>
            <a:rPr lang="ja-JP" altLang="en-US" sz="1050"/>
            <a:t>局・統括本部の要求した事業費に対して、事業費の緊急性や全庁的な優先順位などを考慮した予算の総合調整を行い、令和２年度予算案として計上した事業費</a:t>
          </a:r>
        </a:p>
      </xdr:txBody>
    </xdr:sp>
    <xdr:clientData/>
  </xdr:twoCellAnchor>
  <xdr:twoCellAnchor>
    <xdr:from>
      <xdr:col>6</xdr:col>
      <xdr:colOff>345454</xdr:colOff>
      <xdr:row>37</xdr:row>
      <xdr:rowOff>112851</xdr:rowOff>
    </xdr:from>
    <xdr:to>
      <xdr:col>9</xdr:col>
      <xdr:colOff>381000</xdr:colOff>
      <xdr:row>39</xdr:row>
      <xdr:rowOff>88344</xdr:rowOff>
    </xdr:to>
    <xdr:sp macro="" textlink="">
      <xdr:nvSpPr>
        <xdr:cNvPr id="12" name="正方形/長方形 11"/>
        <xdr:cNvSpPr/>
      </xdr:nvSpPr>
      <xdr:spPr>
        <a:xfrm>
          <a:off x="3723166" y="6421332"/>
          <a:ext cx="2292238" cy="76680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nSpc>
              <a:spcPts val="1300"/>
            </a:lnSpc>
          </a:pPr>
          <a:r>
            <a:rPr lang="ja-JP" altLang="en-US" sz="1050"/>
            <a:t>各局・統括本部が策定・要求した事業の内容等を記載しています。</a:t>
          </a:r>
        </a:p>
      </xdr:txBody>
    </xdr:sp>
    <xdr:clientData/>
  </xdr:twoCellAnchor>
  <xdr:twoCellAnchor>
    <xdr:from>
      <xdr:col>9</xdr:col>
      <xdr:colOff>480392</xdr:colOff>
      <xdr:row>37</xdr:row>
      <xdr:rowOff>112851</xdr:rowOff>
    </xdr:from>
    <xdr:to>
      <xdr:col>12</xdr:col>
      <xdr:colOff>364433</xdr:colOff>
      <xdr:row>39</xdr:row>
      <xdr:rowOff>87953</xdr:rowOff>
    </xdr:to>
    <xdr:sp macro="" textlink="">
      <xdr:nvSpPr>
        <xdr:cNvPr id="13" name="正方形/長方形 12"/>
        <xdr:cNvSpPr/>
      </xdr:nvSpPr>
      <xdr:spPr>
        <a:xfrm>
          <a:off x="6114796" y="6421332"/>
          <a:ext cx="1495964" cy="766409"/>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nSpc>
              <a:spcPts val="900"/>
            </a:lnSpc>
          </a:pPr>
          <a:r>
            <a:rPr lang="ja-JP" altLang="en-US" sz="950"/>
            <a:t>総合調整を行う中で、どのような考え方で最終予算案を決定したかを記載しています。</a:t>
          </a:r>
        </a:p>
      </xdr:txBody>
    </xdr:sp>
    <xdr:clientData/>
  </xdr:twoCellAnchor>
  <xdr:twoCellAnchor>
    <xdr:from>
      <xdr:col>2</xdr:col>
      <xdr:colOff>447124</xdr:colOff>
      <xdr:row>43</xdr:row>
      <xdr:rowOff>54045</xdr:rowOff>
    </xdr:from>
    <xdr:to>
      <xdr:col>5</xdr:col>
      <xdr:colOff>16564</xdr:colOff>
      <xdr:row>47</xdr:row>
      <xdr:rowOff>21982</xdr:rowOff>
    </xdr:to>
    <xdr:sp macro="" textlink="">
      <xdr:nvSpPr>
        <xdr:cNvPr id="16" name="正方形/長方形 15"/>
        <xdr:cNvSpPr/>
      </xdr:nvSpPr>
      <xdr:spPr>
        <a:xfrm>
          <a:off x="1165162" y="7827910"/>
          <a:ext cx="1540383" cy="642014"/>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nSpc>
              <a:spcPts val="1300"/>
            </a:lnSpc>
          </a:pPr>
          <a:r>
            <a:rPr lang="ja-JP" altLang="en-US" sz="1050"/>
            <a:t>当初予算案に前年度補正分を含めた事業費</a:t>
          </a:r>
        </a:p>
      </xdr:txBody>
    </xdr:sp>
    <xdr:clientData/>
  </xdr:twoCellAnchor>
  <xdr:twoCellAnchor>
    <xdr:from>
      <xdr:col>5</xdr:col>
      <xdr:colOff>518424</xdr:colOff>
      <xdr:row>37</xdr:row>
      <xdr:rowOff>323021</xdr:rowOff>
    </xdr:from>
    <xdr:to>
      <xdr:col>6</xdr:col>
      <xdr:colOff>248477</xdr:colOff>
      <xdr:row>37</xdr:row>
      <xdr:rowOff>519594</xdr:rowOff>
    </xdr:to>
    <xdr:sp macro="" textlink="">
      <xdr:nvSpPr>
        <xdr:cNvPr id="17" name="円/楕円 6"/>
        <xdr:cNvSpPr/>
      </xdr:nvSpPr>
      <xdr:spPr bwMode="auto">
        <a:xfrm>
          <a:off x="3193707" y="6742043"/>
          <a:ext cx="417509" cy="196573"/>
        </a:xfrm>
        <a:prstGeom prst="ellipse">
          <a:avLst/>
        </a:prstGeom>
        <a:solidFill>
          <a:schemeClr val="tx1">
            <a:alpha val="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612699</xdr:colOff>
      <xdr:row>37</xdr:row>
      <xdr:rowOff>496250</xdr:rowOff>
    </xdr:from>
    <xdr:to>
      <xdr:col>5</xdr:col>
      <xdr:colOff>615042</xdr:colOff>
      <xdr:row>45</xdr:row>
      <xdr:rowOff>54429</xdr:rowOff>
    </xdr:to>
    <xdr:cxnSp macro="">
      <xdr:nvCxnSpPr>
        <xdr:cNvPr id="4" name="直線コネクタ 3"/>
        <xdr:cNvCxnSpPr/>
      </xdr:nvCxnSpPr>
      <xdr:spPr>
        <a:xfrm>
          <a:off x="3296028" y="6946036"/>
          <a:ext cx="2343" cy="139786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16564</xdr:colOff>
      <xdr:row>45</xdr:row>
      <xdr:rowOff>50619</xdr:rowOff>
    </xdr:from>
    <xdr:to>
      <xdr:col>5</xdr:col>
      <xdr:colOff>615042</xdr:colOff>
      <xdr:row>45</xdr:row>
      <xdr:rowOff>54805</xdr:rowOff>
    </xdr:to>
    <xdr:cxnSp macro="">
      <xdr:nvCxnSpPr>
        <xdr:cNvPr id="21" name="直線矢印コネクタ 20"/>
        <xdr:cNvCxnSpPr/>
      </xdr:nvCxnSpPr>
      <xdr:spPr bwMode="auto">
        <a:xfrm flipH="1">
          <a:off x="2694994" y="8249739"/>
          <a:ext cx="598478" cy="4186"/>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view="pageBreakPreview" zoomScale="130" zoomScaleNormal="120" zoomScaleSheetLayoutView="130" workbookViewId="0">
      <selection activeCell="B14" sqref="B14:K16"/>
    </sheetView>
  </sheetViews>
  <sheetFormatPr defaultColWidth="9" defaultRowHeight="13.5"/>
  <cols>
    <col min="1" max="1" width="1.625" style="29" customWidth="1"/>
    <col min="2" max="3" width="7.75" style="29" customWidth="1"/>
    <col min="4" max="4" width="9" style="29" customWidth="1"/>
    <col min="5" max="7" width="9" style="29"/>
    <col min="8" max="9" width="10.25" style="29" customWidth="1"/>
    <col min="10" max="10" width="9" style="29"/>
    <col min="11" max="11" width="10.5" style="29" customWidth="1"/>
    <col min="12" max="12" width="1.625" style="29" customWidth="1"/>
    <col min="13" max="13" width="6.125" style="29" customWidth="1"/>
    <col min="14" max="16384" width="9" style="29"/>
  </cols>
  <sheetData>
    <row r="1" spans="1:12" ht="18.75">
      <c r="C1" s="30"/>
      <c r="D1" s="49" t="s">
        <v>250</v>
      </c>
      <c r="E1" s="49"/>
      <c r="F1" s="49"/>
      <c r="G1" s="49"/>
      <c r="H1" s="49"/>
      <c r="I1" s="49"/>
    </row>
    <row r="2" spans="1:12" ht="7.5" customHeight="1"/>
    <row r="4" spans="1:12" ht="6" customHeight="1">
      <c r="A4" s="31"/>
      <c r="B4" s="32"/>
      <c r="C4" s="32"/>
      <c r="D4" s="32"/>
      <c r="E4" s="32"/>
      <c r="F4" s="32"/>
      <c r="G4" s="32"/>
      <c r="H4" s="32"/>
      <c r="I4" s="32"/>
      <c r="J4" s="32"/>
      <c r="K4" s="32"/>
      <c r="L4" s="33"/>
    </row>
    <row r="5" spans="1:12" ht="6" customHeight="1">
      <c r="A5" s="34"/>
      <c r="L5" s="35"/>
    </row>
    <row r="6" spans="1:12" ht="13.5" customHeight="1">
      <c r="A6" s="34"/>
      <c r="B6" s="50" t="s">
        <v>260</v>
      </c>
      <c r="C6" s="50"/>
      <c r="D6" s="50"/>
      <c r="E6" s="50"/>
      <c r="F6" s="50"/>
      <c r="G6" s="50"/>
      <c r="H6" s="50"/>
      <c r="I6" s="50"/>
      <c r="J6" s="50"/>
      <c r="K6" s="50"/>
      <c r="L6" s="35"/>
    </row>
    <row r="7" spans="1:12">
      <c r="A7" s="34"/>
      <c r="B7" s="50"/>
      <c r="C7" s="50"/>
      <c r="D7" s="50"/>
      <c r="E7" s="50"/>
      <c r="F7" s="50"/>
      <c r="G7" s="50"/>
      <c r="H7" s="50"/>
      <c r="I7" s="50"/>
      <c r="J7" s="50"/>
      <c r="K7" s="50"/>
      <c r="L7" s="35"/>
    </row>
    <row r="8" spans="1:12">
      <c r="A8" s="34"/>
      <c r="B8" s="50"/>
      <c r="C8" s="50"/>
      <c r="D8" s="50"/>
      <c r="E8" s="50"/>
      <c r="F8" s="50"/>
      <c r="G8" s="50"/>
      <c r="H8" s="50"/>
      <c r="I8" s="50"/>
      <c r="J8" s="50"/>
      <c r="K8" s="50"/>
      <c r="L8" s="35"/>
    </row>
    <row r="9" spans="1:12">
      <c r="A9" s="34"/>
      <c r="B9" s="50"/>
      <c r="C9" s="50"/>
      <c r="D9" s="50"/>
      <c r="E9" s="50"/>
      <c r="F9" s="50"/>
      <c r="G9" s="50"/>
      <c r="H9" s="50"/>
      <c r="I9" s="50"/>
      <c r="J9" s="50"/>
      <c r="K9" s="50"/>
      <c r="L9" s="35"/>
    </row>
    <row r="10" spans="1:12">
      <c r="A10" s="34"/>
      <c r="L10" s="35"/>
    </row>
    <row r="11" spans="1:12" ht="15" customHeight="1">
      <c r="A11" s="34"/>
      <c r="B11" s="36" t="s">
        <v>251</v>
      </c>
      <c r="L11" s="35"/>
    </row>
    <row r="12" spans="1:12" ht="6" customHeight="1">
      <c r="A12" s="34"/>
      <c r="B12" s="36"/>
      <c r="L12" s="35"/>
    </row>
    <row r="13" spans="1:12">
      <c r="A13" s="34"/>
      <c r="B13" s="36" t="s">
        <v>252</v>
      </c>
      <c r="L13" s="35"/>
    </row>
    <row r="14" spans="1:12">
      <c r="A14" s="34"/>
      <c r="B14" s="51" t="s">
        <v>253</v>
      </c>
      <c r="C14" s="51"/>
      <c r="D14" s="51"/>
      <c r="E14" s="51"/>
      <c r="F14" s="51"/>
      <c r="G14" s="51"/>
      <c r="H14" s="51"/>
      <c r="I14" s="51"/>
      <c r="J14" s="51"/>
      <c r="K14" s="51"/>
      <c r="L14" s="35"/>
    </row>
    <row r="15" spans="1:12" ht="6" customHeight="1">
      <c r="A15" s="34"/>
      <c r="B15" s="51"/>
      <c r="C15" s="51"/>
      <c r="D15" s="51"/>
      <c r="E15" s="51"/>
      <c r="F15" s="51"/>
      <c r="G15" s="51"/>
      <c r="H15" s="51"/>
      <c r="I15" s="51"/>
      <c r="J15" s="51"/>
      <c r="K15" s="51"/>
      <c r="L15" s="35"/>
    </row>
    <row r="16" spans="1:12" ht="16.5" customHeight="1">
      <c r="A16" s="34"/>
      <c r="B16" s="51"/>
      <c r="C16" s="51"/>
      <c r="D16" s="51"/>
      <c r="E16" s="51"/>
      <c r="F16" s="51"/>
      <c r="G16" s="51"/>
      <c r="H16" s="51"/>
      <c r="I16" s="51"/>
      <c r="J16" s="51"/>
      <c r="K16" s="51"/>
      <c r="L16" s="35"/>
    </row>
    <row r="17" spans="1:12" ht="13.5" customHeight="1">
      <c r="A17" s="34"/>
      <c r="L17" s="35"/>
    </row>
    <row r="18" spans="1:12">
      <c r="A18" s="34"/>
      <c r="B18" s="36" t="s">
        <v>254</v>
      </c>
      <c r="L18" s="35"/>
    </row>
    <row r="19" spans="1:12">
      <c r="A19" s="34"/>
      <c r="B19" s="51" t="s">
        <v>257</v>
      </c>
      <c r="C19" s="51"/>
      <c r="D19" s="51"/>
      <c r="E19" s="51"/>
      <c r="F19" s="51"/>
      <c r="G19" s="51"/>
      <c r="H19" s="51"/>
      <c r="I19" s="51"/>
      <c r="J19" s="51"/>
      <c r="K19" s="51"/>
      <c r="L19" s="35"/>
    </row>
    <row r="20" spans="1:12" ht="16.5" customHeight="1">
      <c r="A20" s="34"/>
      <c r="B20" s="51"/>
      <c r="C20" s="51"/>
      <c r="D20" s="51"/>
      <c r="E20" s="51"/>
      <c r="F20" s="51"/>
      <c r="G20" s="51"/>
      <c r="H20" s="51"/>
      <c r="I20" s="51"/>
      <c r="J20" s="51"/>
      <c r="K20" s="51"/>
      <c r="L20" s="35"/>
    </row>
    <row r="21" spans="1:12" ht="16.5" customHeight="1">
      <c r="A21" s="34"/>
      <c r="L21" s="35"/>
    </row>
    <row r="22" spans="1:12">
      <c r="A22" s="34"/>
      <c r="B22" s="36" t="s">
        <v>255</v>
      </c>
      <c r="L22" s="35"/>
    </row>
    <row r="23" spans="1:12">
      <c r="A23" s="34"/>
      <c r="B23" s="51" t="s">
        <v>258</v>
      </c>
      <c r="C23" s="51"/>
      <c r="D23" s="51"/>
      <c r="E23" s="51"/>
      <c r="F23" s="51"/>
      <c r="G23" s="51"/>
      <c r="H23" s="51"/>
      <c r="I23" s="51"/>
      <c r="J23" s="51"/>
      <c r="K23" s="51"/>
      <c r="L23" s="35"/>
    </row>
    <row r="24" spans="1:12">
      <c r="A24" s="34"/>
      <c r="B24" s="51"/>
      <c r="C24" s="51"/>
      <c r="D24" s="51"/>
      <c r="E24" s="51"/>
      <c r="F24" s="51"/>
      <c r="G24" s="51"/>
      <c r="H24" s="51"/>
      <c r="I24" s="51"/>
      <c r="J24" s="51"/>
      <c r="K24" s="51"/>
      <c r="L24" s="35"/>
    </row>
    <row r="25" spans="1:12" ht="13.5" customHeight="1">
      <c r="A25" s="34"/>
      <c r="B25" s="51"/>
      <c r="C25" s="51"/>
      <c r="D25" s="51"/>
      <c r="E25" s="51"/>
      <c r="F25" s="51"/>
      <c r="G25" s="51"/>
      <c r="H25" s="51"/>
      <c r="I25" s="51"/>
      <c r="J25" s="51"/>
      <c r="K25" s="51"/>
      <c r="L25" s="35"/>
    </row>
    <row r="26" spans="1:12">
      <c r="A26" s="34"/>
      <c r="B26" s="51"/>
      <c r="C26" s="51"/>
      <c r="D26" s="51"/>
      <c r="E26" s="51"/>
      <c r="F26" s="51"/>
      <c r="G26" s="51"/>
      <c r="H26" s="51"/>
      <c r="I26" s="51"/>
      <c r="J26" s="51"/>
      <c r="K26" s="51"/>
      <c r="L26" s="35"/>
    </row>
    <row r="27" spans="1:12">
      <c r="A27" s="34"/>
      <c r="B27" s="51"/>
      <c r="C27" s="51"/>
      <c r="D27" s="51"/>
      <c r="E27" s="51"/>
      <c r="F27" s="51"/>
      <c r="G27" s="51"/>
      <c r="H27" s="51"/>
      <c r="I27" s="51"/>
      <c r="J27" s="51"/>
      <c r="K27" s="51"/>
      <c r="L27" s="35"/>
    </row>
    <row r="28" spans="1:12">
      <c r="A28" s="34"/>
      <c r="B28" s="36"/>
      <c r="L28" s="35"/>
    </row>
    <row r="29" spans="1:12" ht="13.5" customHeight="1">
      <c r="A29" s="34"/>
      <c r="B29" s="37" t="s">
        <v>259</v>
      </c>
      <c r="L29" s="35"/>
    </row>
    <row r="30" spans="1:12">
      <c r="A30" s="34"/>
      <c r="B30" s="37" t="s">
        <v>256</v>
      </c>
      <c r="L30" s="35"/>
    </row>
    <row r="31" spans="1:12" ht="5.25" customHeight="1">
      <c r="A31" s="34"/>
      <c r="L31" s="35"/>
    </row>
    <row r="32" spans="1:12" ht="6" customHeight="1">
      <c r="A32" s="38"/>
      <c r="B32" s="39"/>
      <c r="C32" s="39"/>
      <c r="D32" s="39"/>
      <c r="E32" s="39"/>
      <c r="F32" s="39"/>
      <c r="G32" s="39"/>
      <c r="H32" s="39"/>
      <c r="I32" s="39"/>
      <c r="J32" s="39"/>
      <c r="K32" s="39"/>
      <c r="L32" s="40"/>
    </row>
    <row r="33" spans="2:4" ht="13.5" customHeight="1">
      <c r="B33" s="47"/>
      <c r="C33" s="47"/>
      <c r="D33" s="47"/>
    </row>
    <row r="34" spans="2:4" ht="13.5" customHeight="1">
      <c r="B34" s="48"/>
      <c r="C34" s="48"/>
      <c r="D34" s="48"/>
    </row>
    <row r="35" spans="2:4" ht="31.5" customHeight="1"/>
    <row r="37" spans="2:4" ht="33.75" customHeight="1"/>
    <row r="38" spans="2:4" ht="48.75" customHeight="1"/>
  </sheetData>
  <mergeCells count="6">
    <mergeCell ref="B33:D34"/>
    <mergeCell ref="D1:I1"/>
    <mergeCell ref="B6:K9"/>
    <mergeCell ref="B14:K16"/>
    <mergeCell ref="B19:K20"/>
    <mergeCell ref="B23:K27"/>
  </mergeCells>
  <phoneticPr fontId="25"/>
  <pageMargins left="0.72" right="0.46" top="0.75" bottom="0.75" header="0.3" footer="0.3"/>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118"/>
  <sheetViews>
    <sheetView tabSelected="1" view="pageLayout" zoomScaleNormal="100" zoomScaleSheetLayoutView="130" workbookViewId="0">
      <selection activeCell="A5" sqref="A5:G5"/>
    </sheetView>
  </sheetViews>
  <sheetFormatPr defaultColWidth="9" defaultRowHeight="13.5"/>
  <cols>
    <col min="1" max="1" width="9.875" style="3" customWidth="1"/>
    <col min="2" max="2" width="13.125" style="4" customWidth="1"/>
    <col min="3" max="5" width="10" style="4" customWidth="1"/>
    <col min="6" max="6" width="37.5" style="4" customWidth="1"/>
    <col min="7" max="7" width="25" style="4" customWidth="1"/>
    <col min="8" max="8" width="30.25" style="4" customWidth="1"/>
    <col min="9" max="13" width="4.375" style="3" customWidth="1"/>
    <col min="14" max="14" width="8.25" style="3" customWidth="1"/>
    <col min="15" max="15" width="6.625" style="3" customWidth="1"/>
    <col min="16" max="16384" width="9" style="4"/>
  </cols>
  <sheetData>
    <row r="1" spans="1:15" ht="45" customHeight="1">
      <c r="A1" s="2" t="s">
        <v>0</v>
      </c>
      <c r="I1" s="4"/>
      <c r="J1" s="4"/>
      <c r="K1" s="4"/>
      <c r="L1" s="4"/>
      <c r="M1" s="4"/>
      <c r="N1" s="4"/>
      <c r="O1" s="4"/>
    </row>
    <row r="2" spans="1:15" ht="18.75">
      <c r="A2" s="5"/>
      <c r="E2" s="1" t="s">
        <v>5</v>
      </c>
      <c r="I2" s="4"/>
      <c r="J2" s="4"/>
      <c r="K2" s="4"/>
      <c r="L2" s="4"/>
      <c r="M2" s="4"/>
      <c r="N2" s="4"/>
      <c r="O2" s="4"/>
    </row>
    <row r="3" spans="1:15" ht="18" customHeight="1">
      <c r="A3" s="54" t="s">
        <v>1</v>
      </c>
      <c r="B3" s="54" t="s">
        <v>2</v>
      </c>
      <c r="C3" s="55" t="s">
        <v>10</v>
      </c>
      <c r="D3" s="54" t="s">
        <v>11</v>
      </c>
      <c r="E3" s="54"/>
      <c r="F3" s="55" t="s">
        <v>9</v>
      </c>
      <c r="G3" s="54" t="s">
        <v>4</v>
      </c>
      <c r="I3" s="4"/>
      <c r="J3" s="4"/>
      <c r="K3" s="4"/>
      <c r="L3" s="4"/>
      <c r="M3" s="4"/>
      <c r="N3" s="4"/>
      <c r="O3" s="4"/>
    </row>
    <row r="4" spans="1:15" ht="45" customHeight="1">
      <c r="A4" s="54"/>
      <c r="B4" s="54"/>
      <c r="C4" s="55"/>
      <c r="D4" s="6" t="s">
        <v>3</v>
      </c>
      <c r="E4" s="41" t="s">
        <v>261</v>
      </c>
      <c r="F4" s="55"/>
      <c r="G4" s="54"/>
      <c r="I4" s="4"/>
      <c r="J4" s="4"/>
      <c r="K4" s="4"/>
      <c r="L4" s="4"/>
      <c r="M4" s="4"/>
      <c r="N4" s="4"/>
      <c r="O4" s="4"/>
    </row>
    <row r="5" spans="1:15" ht="30" customHeight="1">
      <c r="A5" s="52" t="s">
        <v>237</v>
      </c>
      <c r="B5" s="52"/>
      <c r="C5" s="52"/>
      <c r="D5" s="52"/>
      <c r="E5" s="52"/>
      <c r="F5" s="52"/>
      <c r="G5" s="52"/>
      <c r="I5" s="4"/>
      <c r="J5" s="4"/>
      <c r="K5" s="4"/>
      <c r="L5" s="4"/>
      <c r="M5" s="4"/>
      <c r="N5" s="4"/>
      <c r="O5" s="4"/>
    </row>
    <row r="6" spans="1:15" ht="60" customHeight="1">
      <c r="A6" s="8" t="s">
        <v>83</v>
      </c>
      <c r="B6" s="9" t="s">
        <v>216</v>
      </c>
      <c r="C6" s="10">
        <v>30</v>
      </c>
      <c r="D6" s="10">
        <v>200</v>
      </c>
      <c r="E6" s="10">
        <v>200</v>
      </c>
      <c r="F6" s="44" t="s">
        <v>311</v>
      </c>
      <c r="G6" s="44" t="s">
        <v>206</v>
      </c>
      <c r="I6" s="4"/>
      <c r="J6" s="4"/>
      <c r="K6" s="4"/>
      <c r="L6" s="4"/>
      <c r="M6" s="4"/>
      <c r="N6" s="4"/>
      <c r="O6" s="4"/>
    </row>
    <row r="7" spans="1:15" ht="60" customHeight="1">
      <c r="A7" s="8" t="s">
        <v>83</v>
      </c>
      <c r="B7" s="9" t="s">
        <v>106</v>
      </c>
      <c r="C7" s="42" t="s">
        <v>262</v>
      </c>
      <c r="D7" s="10">
        <v>100</v>
      </c>
      <c r="E7" s="10">
        <v>100</v>
      </c>
      <c r="F7" s="44" t="s">
        <v>305</v>
      </c>
      <c r="G7" s="44" t="s">
        <v>109</v>
      </c>
      <c r="I7" s="4"/>
      <c r="J7" s="4"/>
      <c r="K7" s="4"/>
      <c r="L7" s="4"/>
      <c r="M7" s="4"/>
      <c r="N7" s="4"/>
      <c r="O7" s="4"/>
    </row>
    <row r="8" spans="1:15" ht="75" customHeight="1">
      <c r="A8" s="8" t="s">
        <v>84</v>
      </c>
      <c r="B8" s="9" t="s">
        <v>217</v>
      </c>
      <c r="C8" s="10">
        <v>79</v>
      </c>
      <c r="D8" s="10">
        <v>144</v>
      </c>
      <c r="E8" s="10">
        <v>111</v>
      </c>
      <c r="F8" s="44" t="s">
        <v>281</v>
      </c>
      <c r="G8" s="44" t="s">
        <v>136</v>
      </c>
      <c r="I8" s="4"/>
      <c r="J8" s="4"/>
      <c r="K8" s="4"/>
      <c r="L8" s="4"/>
      <c r="M8" s="4"/>
      <c r="N8" s="4"/>
      <c r="O8" s="4"/>
    </row>
    <row r="9" spans="1:15" ht="60" customHeight="1">
      <c r="A9" s="8" t="s">
        <v>84</v>
      </c>
      <c r="B9" s="9" t="s">
        <v>69</v>
      </c>
      <c r="C9" s="10">
        <v>64</v>
      </c>
      <c r="D9" s="10">
        <v>84</v>
      </c>
      <c r="E9" s="10">
        <v>64</v>
      </c>
      <c r="F9" s="44" t="s">
        <v>207</v>
      </c>
      <c r="G9" s="44" t="s">
        <v>131</v>
      </c>
      <c r="I9" s="4"/>
      <c r="J9" s="4"/>
      <c r="K9" s="4"/>
      <c r="L9" s="4"/>
      <c r="M9" s="4"/>
      <c r="N9" s="4"/>
      <c r="O9" s="4"/>
    </row>
    <row r="10" spans="1:15" ht="75" customHeight="1">
      <c r="A10" s="11" t="s">
        <v>55</v>
      </c>
      <c r="B10" s="44" t="s">
        <v>28</v>
      </c>
      <c r="C10" s="10">
        <v>87</v>
      </c>
      <c r="D10" s="10">
        <v>122</v>
      </c>
      <c r="E10" s="10">
        <v>120</v>
      </c>
      <c r="F10" s="44" t="s">
        <v>215</v>
      </c>
      <c r="G10" s="44" t="s">
        <v>136</v>
      </c>
      <c r="I10" s="4"/>
      <c r="J10" s="4"/>
      <c r="K10" s="4"/>
      <c r="L10" s="4"/>
      <c r="M10" s="4"/>
      <c r="N10" s="4"/>
      <c r="O10" s="4"/>
    </row>
    <row r="11" spans="1:15" ht="75" customHeight="1">
      <c r="A11" s="8" t="s">
        <v>87</v>
      </c>
      <c r="B11" s="9" t="s">
        <v>12</v>
      </c>
      <c r="C11" s="10">
        <v>0</v>
      </c>
      <c r="D11" s="10">
        <v>10</v>
      </c>
      <c r="E11" s="10">
        <v>7</v>
      </c>
      <c r="F11" s="44" t="s">
        <v>282</v>
      </c>
      <c r="G11" s="44" t="s">
        <v>92</v>
      </c>
      <c r="I11" s="4"/>
      <c r="J11" s="4"/>
      <c r="K11" s="4"/>
      <c r="L11" s="4"/>
      <c r="M11" s="4"/>
      <c r="N11" s="4"/>
      <c r="O11" s="4"/>
    </row>
    <row r="12" spans="1:15" ht="60" customHeight="1">
      <c r="A12" s="8" t="s">
        <v>87</v>
      </c>
      <c r="B12" s="9" t="s">
        <v>283</v>
      </c>
      <c r="C12" s="10">
        <v>232</v>
      </c>
      <c r="D12" s="10">
        <v>375</v>
      </c>
      <c r="E12" s="10">
        <v>370</v>
      </c>
      <c r="F12" s="44" t="s">
        <v>284</v>
      </c>
      <c r="G12" s="44" t="s">
        <v>92</v>
      </c>
      <c r="I12" s="4"/>
      <c r="J12" s="4"/>
      <c r="K12" s="4"/>
      <c r="L12" s="4"/>
      <c r="M12" s="4"/>
      <c r="N12" s="4"/>
      <c r="O12" s="4"/>
    </row>
    <row r="13" spans="1:15" ht="90" customHeight="1">
      <c r="A13" s="12" t="s">
        <v>60</v>
      </c>
      <c r="B13" s="14" t="s">
        <v>43</v>
      </c>
      <c r="C13" s="10">
        <v>0</v>
      </c>
      <c r="D13" s="10">
        <v>25</v>
      </c>
      <c r="E13" s="10">
        <v>28</v>
      </c>
      <c r="F13" s="44" t="s">
        <v>196</v>
      </c>
      <c r="G13" s="44" t="s">
        <v>197</v>
      </c>
      <c r="I13" s="4"/>
      <c r="J13" s="4"/>
      <c r="K13" s="4"/>
      <c r="L13" s="4"/>
      <c r="M13" s="4"/>
      <c r="N13" s="4"/>
      <c r="O13" s="4"/>
    </row>
    <row r="14" spans="1:15" ht="110.1" customHeight="1">
      <c r="A14" s="8" t="s">
        <v>218</v>
      </c>
      <c r="B14" s="9" t="s">
        <v>35</v>
      </c>
      <c r="C14" s="10">
        <v>671</v>
      </c>
      <c r="D14" s="10">
        <v>2035</v>
      </c>
      <c r="E14" s="10">
        <v>2035</v>
      </c>
      <c r="F14" s="44" t="s">
        <v>278</v>
      </c>
      <c r="G14" s="44" t="s">
        <v>195</v>
      </c>
      <c r="I14" s="4"/>
      <c r="J14" s="4"/>
      <c r="K14" s="4"/>
      <c r="L14" s="4"/>
      <c r="M14" s="4"/>
      <c r="N14" s="4"/>
      <c r="O14" s="4"/>
    </row>
    <row r="15" spans="1:15" ht="75" customHeight="1">
      <c r="A15" s="8" t="s">
        <v>88</v>
      </c>
      <c r="B15" s="9" t="s">
        <v>103</v>
      </c>
      <c r="C15" s="10">
        <v>300</v>
      </c>
      <c r="D15" s="10">
        <v>370</v>
      </c>
      <c r="E15" s="10">
        <v>335</v>
      </c>
      <c r="F15" s="44" t="s">
        <v>337</v>
      </c>
      <c r="G15" s="44" t="s">
        <v>208</v>
      </c>
      <c r="I15" s="4"/>
      <c r="J15" s="4"/>
      <c r="K15" s="4"/>
      <c r="L15" s="4"/>
      <c r="M15" s="4"/>
      <c r="N15" s="4"/>
      <c r="O15" s="4"/>
    </row>
    <row r="16" spans="1:15" ht="75" customHeight="1">
      <c r="A16" s="8" t="s">
        <v>88</v>
      </c>
      <c r="B16" s="9" t="s">
        <v>13</v>
      </c>
      <c r="C16" s="10">
        <v>307</v>
      </c>
      <c r="D16" s="10">
        <v>318</v>
      </c>
      <c r="E16" s="10">
        <v>258</v>
      </c>
      <c r="F16" s="44" t="s">
        <v>338</v>
      </c>
      <c r="G16" s="44" t="s">
        <v>208</v>
      </c>
      <c r="I16" s="4"/>
      <c r="J16" s="4"/>
      <c r="K16" s="4"/>
      <c r="L16" s="4"/>
      <c r="M16" s="4"/>
      <c r="N16" s="4"/>
      <c r="O16" s="4"/>
    </row>
    <row r="17" spans="1:15" ht="75" customHeight="1">
      <c r="A17" s="8" t="s">
        <v>88</v>
      </c>
      <c r="B17" s="9" t="s">
        <v>120</v>
      </c>
      <c r="C17" s="10">
        <v>60</v>
      </c>
      <c r="D17" s="10">
        <v>78</v>
      </c>
      <c r="E17" s="10">
        <v>70</v>
      </c>
      <c r="F17" s="44" t="s">
        <v>285</v>
      </c>
      <c r="G17" s="44" t="s">
        <v>208</v>
      </c>
      <c r="I17" s="4"/>
      <c r="J17" s="4"/>
      <c r="K17" s="4"/>
      <c r="L17" s="4"/>
      <c r="M17" s="4"/>
      <c r="N17" s="4"/>
      <c r="O17" s="4"/>
    </row>
    <row r="18" spans="1:15" ht="65.099999999999994" customHeight="1">
      <c r="A18" s="8" t="s">
        <v>88</v>
      </c>
      <c r="B18" s="9" t="s">
        <v>104</v>
      </c>
      <c r="C18" s="10">
        <v>203</v>
      </c>
      <c r="D18" s="10">
        <v>247</v>
      </c>
      <c r="E18" s="10">
        <v>197</v>
      </c>
      <c r="F18" s="44" t="s">
        <v>286</v>
      </c>
      <c r="G18" s="44" t="s">
        <v>209</v>
      </c>
      <c r="I18" s="4"/>
      <c r="J18" s="4"/>
      <c r="K18" s="4"/>
      <c r="L18" s="4"/>
      <c r="M18" s="4"/>
      <c r="N18" s="4"/>
      <c r="O18" s="4"/>
    </row>
    <row r="19" spans="1:15" ht="75" customHeight="1">
      <c r="A19" s="8" t="s">
        <v>88</v>
      </c>
      <c r="B19" s="9" t="s">
        <v>137</v>
      </c>
      <c r="C19" s="10">
        <v>133</v>
      </c>
      <c r="D19" s="10">
        <v>133</v>
      </c>
      <c r="E19" s="10">
        <v>127</v>
      </c>
      <c r="F19" s="44" t="s">
        <v>175</v>
      </c>
      <c r="G19" s="44" t="s">
        <v>208</v>
      </c>
      <c r="I19" s="4"/>
      <c r="J19" s="4"/>
      <c r="K19" s="4"/>
      <c r="L19" s="4"/>
      <c r="M19" s="4"/>
      <c r="N19" s="4"/>
      <c r="O19" s="4"/>
    </row>
    <row r="20" spans="1:15" ht="90" customHeight="1">
      <c r="A20" s="8" t="s">
        <v>88</v>
      </c>
      <c r="B20" s="9" t="s">
        <v>14</v>
      </c>
      <c r="C20" s="10">
        <v>301</v>
      </c>
      <c r="D20" s="10">
        <v>369</v>
      </c>
      <c r="E20" s="10">
        <v>309</v>
      </c>
      <c r="F20" s="44" t="s">
        <v>287</v>
      </c>
      <c r="G20" s="44" t="s">
        <v>208</v>
      </c>
      <c r="I20" s="4"/>
      <c r="J20" s="4"/>
      <c r="K20" s="4"/>
      <c r="L20" s="4"/>
      <c r="M20" s="4"/>
      <c r="N20" s="4"/>
      <c r="O20" s="4"/>
    </row>
    <row r="21" spans="1:15" ht="60" customHeight="1">
      <c r="A21" s="8" t="s">
        <v>44</v>
      </c>
      <c r="B21" s="9" t="s">
        <v>15</v>
      </c>
      <c r="C21" s="15">
        <v>3</v>
      </c>
      <c r="D21" s="15">
        <v>20</v>
      </c>
      <c r="E21" s="15">
        <v>11</v>
      </c>
      <c r="F21" s="44" t="s">
        <v>121</v>
      </c>
      <c r="G21" s="44" t="s">
        <v>131</v>
      </c>
      <c r="I21" s="4"/>
      <c r="J21" s="4"/>
      <c r="K21" s="4"/>
      <c r="L21" s="4"/>
      <c r="M21" s="4"/>
      <c r="N21" s="4"/>
      <c r="O21" s="4"/>
    </row>
    <row r="22" spans="1:15" ht="93.75" customHeight="1">
      <c r="A22" s="8" t="s">
        <v>44</v>
      </c>
      <c r="B22" s="9" t="s">
        <v>219</v>
      </c>
      <c r="C22" s="15">
        <v>0</v>
      </c>
      <c r="D22" s="15">
        <v>23</v>
      </c>
      <c r="E22" s="15">
        <v>17</v>
      </c>
      <c r="F22" s="44" t="s">
        <v>122</v>
      </c>
      <c r="G22" s="44" t="s">
        <v>131</v>
      </c>
      <c r="I22" s="4"/>
      <c r="J22" s="4"/>
      <c r="K22" s="4"/>
      <c r="L22" s="4"/>
      <c r="M22" s="4"/>
      <c r="N22" s="4"/>
      <c r="O22" s="4"/>
    </row>
    <row r="23" spans="1:15" ht="60" customHeight="1">
      <c r="A23" s="8" t="s">
        <v>44</v>
      </c>
      <c r="B23" s="9" t="s">
        <v>16</v>
      </c>
      <c r="C23" s="15">
        <v>344</v>
      </c>
      <c r="D23" s="15">
        <v>344</v>
      </c>
      <c r="E23" s="15">
        <v>344</v>
      </c>
      <c r="F23" s="44" t="s">
        <v>312</v>
      </c>
      <c r="G23" s="44" t="s">
        <v>195</v>
      </c>
      <c r="I23" s="4"/>
      <c r="J23" s="4"/>
      <c r="K23" s="4"/>
      <c r="L23" s="4"/>
      <c r="M23" s="4"/>
      <c r="N23" s="4"/>
      <c r="O23" s="4"/>
    </row>
    <row r="24" spans="1:15" ht="75" customHeight="1">
      <c r="A24" s="8" t="s">
        <v>44</v>
      </c>
      <c r="B24" s="9" t="s">
        <v>17</v>
      </c>
      <c r="C24" s="15">
        <v>34585</v>
      </c>
      <c r="D24" s="15">
        <v>35012</v>
      </c>
      <c r="E24" s="15">
        <v>35012</v>
      </c>
      <c r="F24" s="44" t="s">
        <v>146</v>
      </c>
      <c r="G24" s="44" t="s">
        <v>195</v>
      </c>
      <c r="I24" s="4"/>
      <c r="J24" s="4"/>
      <c r="K24" s="4"/>
      <c r="L24" s="4"/>
      <c r="M24" s="4"/>
      <c r="N24" s="4"/>
      <c r="O24" s="4"/>
    </row>
    <row r="25" spans="1:15" ht="75" customHeight="1">
      <c r="A25" s="8" t="s">
        <v>44</v>
      </c>
      <c r="B25" s="9" t="s">
        <v>36</v>
      </c>
      <c r="C25" s="15">
        <v>658</v>
      </c>
      <c r="D25" s="15">
        <v>997</v>
      </c>
      <c r="E25" s="15">
        <v>674</v>
      </c>
      <c r="F25" s="44" t="s">
        <v>271</v>
      </c>
      <c r="G25" s="44" t="s">
        <v>131</v>
      </c>
      <c r="I25" s="4"/>
      <c r="J25" s="4"/>
      <c r="K25" s="4"/>
      <c r="L25" s="4"/>
      <c r="M25" s="4"/>
      <c r="N25" s="4"/>
      <c r="O25" s="4"/>
    </row>
    <row r="26" spans="1:15" ht="60" customHeight="1">
      <c r="A26" s="11" t="s">
        <v>57</v>
      </c>
      <c r="B26" s="44" t="s">
        <v>30</v>
      </c>
      <c r="C26" s="15">
        <v>0</v>
      </c>
      <c r="D26" s="15">
        <v>131</v>
      </c>
      <c r="E26" s="15">
        <v>131</v>
      </c>
      <c r="F26" s="44" t="s">
        <v>288</v>
      </c>
      <c r="G26" s="44" t="s">
        <v>195</v>
      </c>
      <c r="I26" s="4"/>
      <c r="J26" s="4"/>
      <c r="K26" s="4"/>
      <c r="L26" s="4"/>
      <c r="M26" s="4"/>
      <c r="N26" s="4"/>
      <c r="O26" s="4"/>
    </row>
    <row r="27" spans="1:15" ht="110.1" customHeight="1">
      <c r="A27" s="8" t="s">
        <v>44</v>
      </c>
      <c r="B27" s="9" t="s">
        <v>220</v>
      </c>
      <c r="C27" s="15">
        <v>5</v>
      </c>
      <c r="D27" s="15">
        <v>200</v>
      </c>
      <c r="E27" s="15">
        <v>200</v>
      </c>
      <c r="F27" s="44" t="s">
        <v>123</v>
      </c>
      <c r="G27" s="44" t="s">
        <v>195</v>
      </c>
      <c r="I27" s="4"/>
      <c r="J27" s="4"/>
      <c r="K27" s="4"/>
      <c r="L27" s="4"/>
      <c r="M27" s="4"/>
      <c r="N27" s="4"/>
      <c r="O27" s="4"/>
    </row>
    <row r="28" spans="1:15" ht="75" customHeight="1">
      <c r="A28" s="8" t="s">
        <v>51</v>
      </c>
      <c r="B28" s="9" t="s">
        <v>221</v>
      </c>
      <c r="C28" s="10">
        <v>616</v>
      </c>
      <c r="D28" s="10">
        <v>1689</v>
      </c>
      <c r="E28" s="10">
        <v>1497</v>
      </c>
      <c r="F28" s="44" t="s">
        <v>117</v>
      </c>
      <c r="G28" s="44" t="s">
        <v>114</v>
      </c>
      <c r="I28" s="4"/>
      <c r="J28" s="4"/>
      <c r="K28" s="4"/>
      <c r="L28" s="4"/>
      <c r="M28" s="4"/>
      <c r="N28" s="4"/>
      <c r="O28" s="4"/>
    </row>
    <row r="29" spans="1:15" ht="30" customHeight="1">
      <c r="A29" s="52" t="s">
        <v>238</v>
      </c>
      <c r="B29" s="52"/>
      <c r="C29" s="52"/>
      <c r="D29" s="52"/>
      <c r="E29" s="52"/>
      <c r="F29" s="52"/>
      <c r="G29" s="52"/>
      <c r="I29" s="4"/>
      <c r="J29" s="4"/>
      <c r="K29" s="4"/>
      <c r="L29" s="4"/>
      <c r="M29" s="4"/>
      <c r="N29" s="4"/>
      <c r="O29" s="4"/>
    </row>
    <row r="30" spans="1:15" ht="90" customHeight="1">
      <c r="A30" s="16" t="s">
        <v>243</v>
      </c>
      <c r="B30" s="9" t="s">
        <v>66</v>
      </c>
      <c r="C30" s="17">
        <v>190</v>
      </c>
      <c r="D30" s="10">
        <v>193</v>
      </c>
      <c r="E30" s="10">
        <v>193</v>
      </c>
      <c r="F30" s="44" t="s">
        <v>313</v>
      </c>
      <c r="G30" s="44" t="s">
        <v>177</v>
      </c>
      <c r="I30" s="4"/>
      <c r="J30" s="4"/>
      <c r="K30" s="4"/>
      <c r="L30" s="4"/>
      <c r="M30" s="4"/>
      <c r="N30" s="4"/>
      <c r="O30" s="4"/>
    </row>
    <row r="31" spans="1:15" ht="75" customHeight="1">
      <c r="A31" s="8" t="s">
        <v>83</v>
      </c>
      <c r="B31" s="9" t="s">
        <v>105</v>
      </c>
      <c r="C31" s="10">
        <v>123</v>
      </c>
      <c r="D31" s="10">
        <v>724</v>
      </c>
      <c r="E31" s="10">
        <v>559</v>
      </c>
      <c r="F31" s="44" t="s">
        <v>108</v>
      </c>
      <c r="G31" s="44" t="s">
        <v>131</v>
      </c>
      <c r="I31" s="4"/>
      <c r="J31" s="4"/>
      <c r="K31" s="4"/>
      <c r="L31" s="4"/>
      <c r="M31" s="4"/>
      <c r="N31" s="4"/>
      <c r="O31" s="4"/>
    </row>
    <row r="32" spans="1:15" s="7" customFormat="1" ht="60" customHeight="1">
      <c r="A32" s="8" t="s">
        <v>53</v>
      </c>
      <c r="B32" s="9" t="s">
        <v>178</v>
      </c>
      <c r="C32" s="10">
        <v>0</v>
      </c>
      <c r="D32" s="10">
        <v>231</v>
      </c>
      <c r="E32" s="10">
        <v>200</v>
      </c>
      <c r="F32" s="44" t="s">
        <v>185</v>
      </c>
      <c r="G32" s="44" t="s">
        <v>92</v>
      </c>
    </row>
    <row r="33" spans="1:15" ht="75" customHeight="1">
      <c r="A33" s="8" t="s">
        <v>58</v>
      </c>
      <c r="B33" s="9" t="s">
        <v>23</v>
      </c>
      <c r="C33" s="18" t="s">
        <v>199</v>
      </c>
      <c r="D33" s="19" t="s">
        <v>200</v>
      </c>
      <c r="E33" s="18" t="s">
        <v>201</v>
      </c>
      <c r="F33" s="44" t="s">
        <v>180</v>
      </c>
      <c r="G33" s="44" t="s">
        <v>340</v>
      </c>
      <c r="I33" s="4"/>
      <c r="J33" s="4"/>
      <c r="K33" s="4"/>
      <c r="L33" s="4"/>
      <c r="M33" s="4"/>
      <c r="N33" s="4"/>
      <c r="O33" s="4"/>
    </row>
    <row r="34" spans="1:15" ht="60" customHeight="1">
      <c r="A34" s="8" t="s">
        <v>46</v>
      </c>
      <c r="B34" s="9" t="s">
        <v>47</v>
      </c>
      <c r="C34" s="10">
        <v>23</v>
      </c>
      <c r="D34" s="10">
        <v>263</v>
      </c>
      <c r="E34" s="10">
        <v>173</v>
      </c>
      <c r="F34" s="44" t="s">
        <v>198</v>
      </c>
      <c r="G34" s="44" t="s">
        <v>136</v>
      </c>
      <c r="I34" s="4"/>
      <c r="J34" s="4"/>
      <c r="K34" s="4"/>
      <c r="L34" s="4"/>
      <c r="M34" s="4"/>
      <c r="N34" s="4"/>
      <c r="O34" s="4"/>
    </row>
    <row r="35" spans="1:15" ht="30" customHeight="1">
      <c r="A35" s="52" t="s">
        <v>239</v>
      </c>
      <c r="B35" s="53"/>
      <c r="C35" s="53"/>
      <c r="D35" s="53"/>
      <c r="E35" s="53"/>
      <c r="F35" s="53"/>
      <c r="G35" s="53"/>
      <c r="I35" s="4"/>
      <c r="J35" s="4"/>
      <c r="K35" s="4"/>
      <c r="L35" s="4"/>
      <c r="M35" s="4"/>
      <c r="N35" s="4"/>
      <c r="O35" s="4"/>
    </row>
    <row r="36" spans="1:15" ht="75" customHeight="1">
      <c r="A36" s="11" t="s">
        <v>54</v>
      </c>
      <c r="B36" s="9" t="s">
        <v>107</v>
      </c>
      <c r="C36" s="42" t="s">
        <v>263</v>
      </c>
      <c r="D36" s="10">
        <v>748</v>
      </c>
      <c r="E36" s="10">
        <v>343</v>
      </c>
      <c r="F36" s="44" t="s">
        <v>289</v>
      </c>
      <c r="G36" s="44" t="s">
        <v>110</v>
      </c>
      <c r="I36" s="4"/>
      <c r="J36" s="4"/>
      <c r="K36" s="4"/>
      <c r="L36" s="4"/>
      <c r="M36" s="4"/>
      <c r="N36" s="4"/>
      <c r="O36" s="4"/>
    </row>
    <row r="37" spans="1:15" ht="60" customHeight="1">
      <c r="A37" s="8" t="s">
        <v>89</v>
      </c>
      <c r="B37" s="9" t="s">
        <v>78</v>
      </c>
      <c r="C37" s="10">
        <v>2616</v>
      </c>
      <c r="D37" s="10">
        <v>2784</v>
      </c>
      <c r="E37" s="10">
        <v>2784</v>
      </c>
      <c r="F37" s="44" t="s">
        <v>124</v>
      </c>
      <c r="G37" s="44" t="s">
        <v>125</v>
      </c>
      <c r="I37" s="4"/>
      <c r="J37" s="4"/>
      <c r="K37" s="4"/>
      <c r="L37" s="4"/>
      <c r="M37" s="4"/>
      <c r="N37" s="4"/>
      <c r="O37" s="4"/>
    </row>
    <row r="38" spans="1:15" ht="75" customHeight="1">
      <c r="A38" s="8" t="s">
        <v>89</v>
      </c>
      <c r="B38" s="20" t="s">
        <v>20</v>
      </c>
      <c r="C38" s="10">
        <v>281</v>
      </c>
      <c r="D38" s="10">
        <v>282</v>
      </c>
      <c r="E38" s="10">
        <v>282</v>
      </c>
      <c r="F38" s="44" t="s">
        <v>290</v>
      </c>
      <c r="G38" s="44" t="s">
        <v>128</v>
      </c>
      <c r="I38" s="4"/>
      <c r="J38" s="4"/>
      <c r="K38" s="4"/>
      <c r="L38" s="4"/>
      <c r="M38" s="4"/>
      <c r="N38" s="4"/>
      <c r="O38" s="4"/>
    </row>
    <row r="39" spans="1:15" ht="75" customHeight="1">
      <c r="A39" s="8" t="s">
        <v>89</v>
      </c>
      <c r="B39" s="9" t="s">
        <v>37</v>
      </c>
      <c r="C39" s="10">
        <v>12164</v>
      </c>
      <c r="D39" s="10">
        <v>12626</v>
      </c>
      <c r="E39" s="10">
        <v>12626</v>
      </c>
      <c r="F39" s="44" t="s">
        <v>184</v>
      </c>
      <c r="G39" s="44" t="s">
        <v>130</v>
      </c>
      <c r="I39" s="4"/>
      <c r="J39" s="4"/>
      <c r="K39" s="4"/>
      <c r="L39" s="4"/>
      <c r="M39" s="4"/>
      <c r="N39" s="4"/>
      <c r="O39" s="4"/>
    </row>
    <row r="40" spans="1:15" ht="84.75" customHeight="1">
      <c r="A40" s="8" t="s">
        <v>89</v>
      </c>
      <c r="B40" s="9" t="s">
        <v>38</v>
      </c>
      <c r="C40" s="10">
        <v>2611</v>
      </c>
      <c r="D40" s="10">
        <v>3234</v>
      </c>
      <c r="E40" s="10">
        <v>3234</v>
      </c>
      <c r="F40" s="44" t="s">
        <v>291</v>
      </c>
      <c r="G40" s="44" t="s">
        <v>128</v>
      </c>
      <c r="I40" s="4"/>
      <c r="J40" s="4"/>
      <c r="K40" s="4"/>
      <c r="L40" s="4"/>
      <c r="M40" s="4"/>
      <c r="N40" s="4"/>
      <c r="O40" s="4"/>
    </row>
    <row r="41" spans="1:15" ht="60" customHeight="1">
      <c r="A41" s="8" t="s">
        <v>89</v>
      </c>
      <c r="B41" s="9" t="s">
        <v>6</v>
      </c>
      <c r="C41" s="10">
        <v>31164</v>
      </c>
      <c r="D41" s="10">
        <v>27971</v>
      </c>
      <c r="E41" s="10">
        <v>27971</v>
      </c>
      <c r="F41" s="44" t="s">
        <v>119</v>
      </c>
      <c r="G41" s="44" t="s">
        <v>128</v>
      </c>
      <c r="I41" s="4"/>
      <c r="J41" s="4"/>
      <c r="K41" s="4"/>
      <c r="L41" s="4"/>
      <c r="M41" s="4"/>
      <c r="N41" s="4"/>
      <c r="O41" s="4"/>
    </row>
    <row r="42" spans="1:15" ht="75" customHeight="1">
      <c r="A42" s="46" t="s">
        <v>244</v>
      </c>
      <c r="B42" s="44" t="s">
        <v>33</v>
      </c>
      <c r="C42" s="10">
        <v>23</v>
      </c>
      <c r="D42" s="10">
        <v>65</v>
      </c>
      <c r="E42" s="10">
        <v>65</v>
      </c>
      <c r="F42" s="44" t="s">
        <v>306</v>
      </c>
      <c r="G42" s="44" t="s">
        <v>128</v>
      </c>
      <c r="I42" s="4"/>
      <c r="J42" s="4"/>
      <c r="K42" s="4"/>
      <c r="L42" s="4"/>
      <c r="M42" s="4"/>
      <c r="N42" s="4"/>
      <c r="O42" s="4"/>
    </row>
    <row r="43" spans="1:15" ht="75" customHeight="1">
      <c r="A43" s="12" t="s">
        <v>132</v>
      </c>
      <c r="B43" s="14" t="s">
        <v>222</v>
      </c>
      <c r="C43" s="10">
        <v>501</v>
      </c>
      <c r="D43" s="10">
        <v>324</v>
      </c>
      <c r="E43" s="10">
        <v>353</v>
      </c>
      <c r="F43" s="44" t="s">
        <v>133</v>
      </c>
      <c r="G43" s="44" t="s">
        <v>144</v>
      </c>
      <c r="I43" s="4"/>
      <c r="J43" s="4"/>
      <c r="K43" s="4"/>
      <c r="L43" s="4"/>
      <c r="M43" s="4"/>
      <c r="N43" s="4"/>
      <c r="O43" s="4"/>
    </row>
    <row r="44" spans="1:15" ht="75" customHeight="1">
      <c r="A44" s="12" t="s">
        <v>132</v>
      </c>
      <c r="B44" s="14" t="s">
        <v>135</v>
      </c>
      <c r="C44" s="10">
        <v>8237</v>
      </c>
      <c r="D44" s="10">
        <v>7936</v>
      </c>
      <c r="E44" s="10">
        <v>8370</v>
      </c>
      <c r="F44" s="44" t="s">
        <v>118</v>
      </c>
      <c r="G44" s="44" t="s">
        <v>145</v>
      </c>
      <c r="I44" s="4"/>
      <c r="J44" s="4"/>
      <c r="K44" s="4"/>
      <c r="L44" s="4"/>
      <c r="M44" s="4"/>
      <c r="N44" s="4"/>
      <c r="O44" s="4"/>
    </row>
    <row r="45" spans="1:15" ht="75" customHeight="1">
      <c r="A45" s="12" t="s">
        <v>89</v>
      </c>
      <c r="B45" s="14" t="s">
        <v>42</v>
      </c>
      <c r="C45" s="10">
        <v>68</v>
      </c>
      <c r="D45" s="10">
        <v>82</v>
      </c>
      <c r="E45" s="10">
        <v>95</v>
      </c>
      <c r="F45" s="44" t="s">
        <v>141</v>
      </c>
      <c r="G45" s="44" t="s">
        <v>183</v>
      </c>
      <c r="I45" s="4"/>
      <c r="J45" s="4"/>
      <c r="K45" s="4"/>
      <c r="L45" s="4"/>
      <c r="M45" s="4"/>
      <c r="N45" s="4"/>
      <c r="O45" s="4"/>
    </row>
    <row r="46" spans="1:15" ht="75" customHeight="1">
      <c r="A46" s="8" t="s">
        <v>45</v>
      </c>
      <c r="B46" s="9" t="s">
        <v>202</v>
      </c>
      <c r="C46" s="10">
        <v>98</v>
      </c>
      <c r="D46" s="10">
        <v>84</v>
      </c>
      <c r="E46" s="10">
        <v>57</v>
      </c>
      <c r="F46" s="44" t="s">
        <v>314</v>
      </c>
      <c r="G46" s="44" t="s">
        <v>131</v>
      </c>
      <c r="I46" s="4"/>
      <c r="J46" s="4"/>
      <c r="K46" s="4"/>
      <c r="L46" s="4"/>
      <c r="M46" s="4"/>
      <c r="N46" s="4"/>
      <c r="O46" s="4"/>
    </row>
    <row r="47" spans="1:15" ht="75" customHeight="1">
      <c r="A47" s="16" t="s">
        <v>223</v>
      </c>
      <c r="B47" s="9" t="s">
        <v>203</v>
      </c>
      <c r="C47" s="10">
        <v>5</v>
      </c>
      <c r="D47" s="10">
        <v>213</v>
      </c>
      <c r="E47" s="10">
        <v>175</v>
      </c>
      <c r="F47" s="44" t="s">
        <v>315</v>
      </c>
      <c r="G47" s="44" t="s">
        <v>136</v>
      </c>
      <c r="I47" s="4"/>
      <c r="J47" s="4"/>
      <c r="K47" s="4"/>
      <c r="L47" s="4"/>
      <c r="M47" s="4"/>
      <c r="N47" s="4"/>
      <c r="O47" s="4"/>
    </row>
    <row r="48" spans="1:15" ht="77.25" customHeight="1">
      <c r="A48" s="16" t="s">
        <v>52</v>
      </c>
      <c r="B48" s="9" t="s">
        <v>224</v>
      </c>
      <c r="C48" s="10">
        <v>0</v>
      </c>
      <c r="D48" s="10">
        <v>155</v>
      </c>
      <c r="E48" s="10">
        <v>155</v>
      </c>
      <c r="F48" s="44" t="s">
        <v>316</v>
      </c>
      <c r="G48" s="44" t="s">
        <v>116</v>
      </c>
      <c r="I48" s="4"/>
      <c r="J48" s="4"/>
      <c r="K48" s="4"/>
      <c r="L48" s="4"/>
      <c r="M48" s="4"/>
      <c r="N48" s="4"/>
      <c r="O48" s="4"/>
    </row>
    <row r="49" spans="1:15" ht="30" customHeight="1">
      <c r="A49" s="52" t="s">
        <v>240</v>
      </c>
      <c r="B49" s="53"/>
      <c r="C49" s="53"/>
      <c r="D49" s="53"/>
      <c r="E49" s="53"/>
      <c r="F49" s="53"/>
      <c r="G49" s="53"/>
      <c r="I49" s="4"/>
      <c r="J49" s="4"/>
      <c r="K49" s="4"/>
      <c r="L49" s="4"/>
      <c r="M49" s="4"/>
      <c r="N49" s="4"/>
      <c r="O49" s="4"/>
    </row>
    <row r="50" spans="1:15" ht="75" customHeight="1">
      <c r="A50" s="8" t="s">
        <v>83</v>
      </c>
      <c r="B50" s="9" t="s">
        <v>68</v>
      </c>
      <c r="C50" s="10">
        <v>107</v>
      </c>
      <c r="D50" s="10">
        <v>65</v>
      </c>
      <c r="E50" s="10">
        <v>52</v>
      </c>
      <c r="F50" s="44" t="s">
        <v>292</v>
      </c>
      <c r="G50" s="44" t="s">
        <v>210</v>
      </c>
      <c r="I50" s="4"/>
      <c r="J50" s="4"/>
      <c r="K50" s="4"/>
      <c r="L50" s="4"/>
      <c r="M50" s="4"/>
      <c r="N50" s="4"/>
      <c r="O50" s="4"/>
    </row>
    <row r="51" spans="1:15" ht="75" customHeight="1">
      <c r="A51" s="8" t="s">
        <v>85</v>
      </c>
      <c r="B51" s="9" t="s">
        <v>190</v>
      </c>
      <c r="C51" s="10">
        <f>41778+2477+356</f>
        <v>44611</v>
      </c>
      <c r="D51" s="10">
        <v>11496</v>
      </c>
      <c r="E51" s="10">
        <v>11496</v>
      </c>
      <c r="F51" s="44" t="s">
        <v>317</v>
      </c>
      <c r="G51" s="44" t="s">
        <v>116</v>
      </c>
      <c r="I51" s="4"/>
      <c r="J51" s="4"/>
      <c r="K51" s="4"/>
      <c r="L51" s="4"/>
      <c r="M51" s="4"/>
      <c r="N51" s="4"/>
      <c r="O51" s="4"/>
    </row>
    <row r="52" spans="1:15" ht="75" customHeight="1">
      <c r="A52" s="8" t="s">
        <v>53</v>
      </c>
      <c r="B52" s="9" t="s">
        <v>21</v>
      </c>
      <c r="C52" s="10">
        <v>38</v>
      </c>
      <c r="D52" s="10">
        <v>95</v>
      </c>
      <c r="E52" s="10">
        <v>68</v>
      </c>
      <c r="F52" s="44" t="s">
        <v>279</v>
      </c>
      <c r="G52" s="44" t="s">
        <v>92</v>
      </c>
      <c r="I52" s="4"/>
      <c r="J52" s="4"/>
      <c r="K52" s="4"/>
      <c r="L52" s="4"/>
      <c r="M52" s="4"/>
      <c r="N52" s="4"/>
      <c r="O52" s="4"/>
    </row>
    <row r="53" spans="1:15" ht="75" customHeight="1">
      <c r="A53" s="8" t="s">
        <v>48</v>
      </c>
      <c r="B53" s="9" t="s">
        <v>22</v>
      </c>
      <c r="C53" s="10">
        <v>2723</v>
      </c>
      <c r="D53" s="10">
        <v>3335</v>
      </c>
      <c r="E53" s="10">
        <v>2939</v>
      </c>
      <c r="F53" s="44" t="s">
        <v>176</v>
      </c>
      <c r="G53" s="44" t="s">
        <v>136</v>
      </c>
      <c r="I53" s="4"/>
      <c r="J53" s="4"/>
      <c r="K53" s="4"/>
      <c r="L53" s="4"/>
      <c r="M53" s="4"/>
      <c r="N53" s="4"/>
      <c r="O53" s="4"/>
    </row>
    <row r="54" spans="1:15" ht="75" customHeight="1">
      <c r="A54" s="12" t="s">
        <v>59</v>
      </c>
      <c r="B54" s="14" t="s">
        <v>204</v>
      </c>
      <c r="C54" s="10">
        <v>5</v>
      </c>
      <c r="D54" s="10">
        <v>6</v>
      </c>
      <c r="E54" s="10">
        <v>9</v>
      </c>
      <c r="F54" s="44" t="s">
        <v>318</v>
      </c>
      <c r="G54" s="44" t="s">
        <v>319</v>
      </c>
      <c r="I54" s="4"/>
      <c r="J54" s="4"/>
      <c r="K54" s="4"/>
      <c r="L54" s="4"/>
      <c r="M54" s="4"/>
      <c r="N54" s="4"/>
      <c r="O54" s="4"/>
    </row>
    <row r="55" spans="1:15" ht="75" customHeight="1">
      <c r="A55" s="8" t="s">
        <v>49</v>
      </c>
      <c r="B55" s="9" t="s">
        <v>40</v>
      </c>
      <c r="C55" s="10">
        <v>1459</v>
      </c>
      <c r="D55" s="10">
        <v>2229</v>
      </c>
      <c r="E55" s="10">
        <v>1347</v>
      </c>
      <c r="F55" s="44" t="s">
        <v>140</v>
      </c>
      <c r="G55" s="44" t="s">
        <v>293</v>
      </c>
      <c r="I55" s="4"/>
      <c r="J55" s="4"/>
      <c r="K55" s="4"/>
      <c r="L55" s="4"/>
      <c r="M55" s="4"/>
      <c r="N55" s="4"/>
      <c r="O55" s="4"/>
    </row>
    <row r="56" spans="1:15" ht="90" customHeight="1">
      <c r="A56" s="8" t="s">
        <v>49</v>
      </c>
      <c r="B56" s="9" t="s">
        <v>205</v>
      </c>
      <c r="C56" s="10">
        <v>967</v>
      </c>
      <c r="D56" s="10">
        <v>1603</v>
      </c>
      <c r="E56" s="10">
        <v>971</v>
      </c>
      <c r="F56" s="44" t="s">
        <v>330</v>
      </c>
      <c r="G56" s="44" t="s">
        <v>139</v>
      </c>
      <c r="I56" s="4"/>
      <c r="J56" s="4"/>
      <c r="K56" s="4"/>
      <c r="L56" s="4"/>
      <c r="M56" s="4"/>
      <c r="N56" s="4"/>
      <c r="O56" s="4"/>
    </row>
    <row r="57" spans="1:15" ht="75" customHeight="1">
      <c r="A57" s="8" t="s">
        <v>49</v>
      </c>
      <c r="B57" s="9" t="s">
        <v>310</v>
      </c>
      <c r="C57" s="10">
        <v>701</v>
      </c>
      <c r="D57" s="10">
        <v>1500</v>
      </c>
      <c r="E57" s="10">
        <v>1021</v>
      </c>
      <c r="F57" s="44" t="s">
        <v>320</v>
      </c>
      <c r="G57" s="44" t="s">
        <v>92</v>
      </c>
      <c r="I57" s="4"/>
      <c r="J57" s="4"/>
      <c r="K57" s="4"/>
      <c r="L57" s="4"/>
      <c r="M57" s="4"/>
      <c r="N57" s="4"/>
      <c r="O57" s="4"/>
    </row>
    <row r="58" spans="1:15" ht="99.95" customHeight="1">
      <c r="A58" s="8" t="s">
        <v>49</v>
      </c>
      <c r="B58" s="9" t="s">
        <v>67</v>
      </c>
      <c r="C58" s="10">
        <v>10</v>
      </c>
      <c r="D58" s="10">
        <v>400</v>
      </c>
      <c r="E58" s="10">
        <v>400</v>
      </c>
      <c r="F58" s="44" t="s">
        <v>138</v>
      </c>
      <c r="G58" s="44" t="s">
        <v>128</v>
      </c>
      <c r="I58" s="4"/>
      <c r="J58" s="4"/>
      <c r="K58" s="4"/>
      <c r="L58" s="4"/>
      <c r="M58" s="4"/>
      <c r="N58" s="4"/>
      <c r="O58" s="4"/>
    </row>
    <row r="59" spans="1:15" ht="75" customHeight="1">
      <c r="A59" s="8" t="s">
        <v>50</v>
      </c>
      <c r="B59" s="9" t="s">
        <v>41</v>
      </c>
      <c r="C59" s="10">
        <v>346</v>
      </c>
      <c r="D59" s="10">
        <v>366</v>
      </c>
      <c r="E59" s="10">
        <v>363</v>
      </c>
      <c r="F59" s="44" t="s">
        <v>277</v>
      </c>
      <c r="G59" s="44" t="s">
        <v>280</v>
      </c>
      <c r="I59" s="4"/>
      <c r="J59" s="4"/>
      <c r="K59" s="4"/>
      <c r="L59" s="4"/>
      <c r="M59" s="4"/>
      <c r="N59" s="4"/>
      <c r="O59" s="4"/>
    </row>
    <row r="60" spans="1:15" ht="75" customHeight="1">
      <c r="A60" s="8" t="s">
        <v>82</v>
      </c>
      <c r="B60" s="9" t="s">
        <v>25</v>
      </c>
      <c r="C60" s="18" t="s">
        <v>247</v>
      </c>
      <c r="D60" s="18" t="s">
        <v>248</v>
      </c>
      <c r="E60" s="18" t="s">
        <v>249</v>
      </c>
      <c r="F60" s="44" t="s">
        <v>189</v>
      </c>
      <c r="G60" s="44" t="s">
        <v>339</v>
      </c>
      <c r="I60" s="4"/>
      <c r="J60" s="4"/>
      <c r="K60" s="4"/>
      <c r="L60" s="4"/>
      <c r="M60" s="4"/>
      <c r="N60" s="4"/>
      <c r="O60" s="4"/>
    </row>
    <row r="61" spans="1:15" ht="75" customHeight="1">
      <c r="A61" s="8" t="s">
        <v>82</v>
      </c>
      <c r="B61" s="9" t="s">
        <v>34</v>
      </c>
      <c r="C61" s="45">
        <v>0</v>
      </c>
      <c r="D61" s="45">
        <v>43</v>
      </c>
      <c r="E61" s="45">
        <v>43</v>
      </c>
      <c r="F61" s="44" t="s">
        <v>331</v>
      </c>
      <c r="G61" s="44" t="s">
        <v>332</v>
      </c>
      <c r="I61" s="4"/>
      <c r="J61" s="4"/>
      <c r="K61" s="4"/>
      <c r="L61" s="4"/>
      <c r="M61" s="4"/>
      <c r="N61" s="4"/>
      <c r="O61" s="4"/>
    </row>
    <row r="62" spans="1:15" ht="60" customHeight="1">
      <c r="A62" s="8" t="s">
        <v>51</v>
      </c>
      <c r="B62" s="9" t="s">
        <v>225</v>
      </c>
      <c r="C62" s="10">
        <v>8169</v>
      </c>
      <c r="D62" s="10">
        <v>6741</v>
      </c>
      <c r="E62" s="10">
        <v>6741</v>
      </c>
      <c r="F62" s="44" t="s">
        <v>294</v>
      </c>
      <c r="G62" s="44" t="s">
        <v>116</v>
      </c>
      <c r="I62" s="4"/>
      <c r="J62" s="4"/>
      <c r="K62" s="4"/>
      <c r="L62" s="4"/>
      <c r="M62" s="4"/>
      <c r="N62" s="4"/>
      <c r="O62" s="4"/>
    </row>
    <row r="63" spans="1:15" ht="30" customHeight="1">
      <c r="A63" s="52" t="s">
        <v>241</v>
      </c>
      <c r="B63" s="53"/>
      <c r="C63" s="53"/>
      <c r="D63" s="53"/>
      <c r="E63" s="53"/>
      <c r="F63" s="53"/>
      <c r="G63" s="53"/>
      <c r="I63" s="4"/>
      <c r="J63" s="4"/>
      <c r="K63" s="4"/>
      <c r="L63" s="4"/>
      <c r="M63" s="4"/>
      <c r="N63" s="4"/>
      <c r="O63" s="4"/>
    </row>
    <row r="64" spans="1:15" ht="93" customHeight="1">
      <c r="A64" s="8" t="s">
        <v>226</v>
      </c>
      <c r="B64" s="9" t="s">
        <v>70</v>
      </c>
      <c r="C64" s="21">
        <v>1425</v>
      </c>
      <c r="D64" s="21">
        <v>5132</v>
      </c>
      <c r="E64" s="21">
        <v>5132</v>
      </c>
      <c r="F64" s="44" t="s">
        <v>321</v>
      </c>
      <c r="G64" s="44" t="s">
        <v>116</v>
      </c>
      <c r="I64" s="4"/>
      <c r="J64" s="4"/>
      <c r="K64" s="4"/>
      <c r="L64" s="4"/>
      <c r="M64" s="4"/>
      <c r="N64" s="4"/>
      <c r="O64" s="4"/>
    </row>
    <row r="65" spans="1:15" ht="89.25" customHeight="1">
      <c r="A65" s="8" t="s">
        <v>85</v>
      </c>
      <c r="B65" s="9" t="s">
        <v>191</v>
      </c>
      <c r="C65" s="22">
        <v>28</v>
      </c>
      <c r="D65" s="22">
        <v>28</v>
      </c>
      <c r="E65" s="22">
        <v>28</v>
      </c>
      <c r="F65" s="44" t="s">
        <v>322</v>
      </c>
      <c r="G65" s="44" t="s">
        <v>116</v>
      </c>
      <c r="I65" s="4"/>
      <c r="J65" s="4"/>
      <c r="K65" s="4"/>
      <c r="L65" s="4"/>
      <c r="M65" s="4"/>
      <c r="N65" s="4"/>
      <c r="O65" s="4"/>
    </row>
    <row r="66" spans="1:15" ht="99.95" customHeight="1">
      <c r="A66" s="8" t="s">
        <v>86</v>
      </c>
      <c r="B66" s="23" t="s">
        <v>71</v>
      </c>
      <c r="C66" s="10">
        <v>36</v>
      </c>
      <c r="D66" s="10">
        <v>36</v>
      </c>
      <c r="E66" s="10">
        <v>36</v>
      </c>
      <c r="F66" s="44" t="s">
        <v>323</v>
      </c>
      <c r="G66" s="44" t="s">
        <v>109</v>
      </c>
      <c r="I66" s="4"/>
      <c r="J66" s="4"/>
      <c r="K66" s="4"/>
      <c r="L66" s="4"/>
      <c r="M66" s="4"/>
      <c r="N66" s="4"/>
      <c r="O66" s="4"/>
    </row>
    <row r="67" spans="1:15" ht="91.5" customHeight="1">
      <c r="A67" s="8" t="s">
        <v>86</v>
      </c>
      <c r="B67" s="23" t="s">
        <v>324</v>
      </c>
      <c r="C67" s="10">
        <v>36</v>
      </c>
      <c r="D67" s="10">
        <v>36</v>
      </c>
      <c r="E67" s="10">
        <v>36</v>
      </c>
      <c r="F67" s="44" t="s">
        <v>325</v>
      </c>
      <c r="G67" s="44" t="s">
        <v>109</v>
      </c>
      <c r="I67" s="4"/>
      <c r="J67" s="4"/>
      <c r="K67" s="4"/>
      <c r="L67" s="4"/>
      <c r="M67" s="4"/>
      <c r="N67" s="4"/>
      <c r="O67" s="4"/>
    </row>
    <row r="68" spans="1:15" ht="75" customHeight="1">
      <c r="A68" s="11" t="s">
        <v>56</v>
      </c>
      <c r="B68" s="44" t="s">
        <v>29</v>
      </c>
      <c r="C68" s="10">
        <v>235</v>
      </c>
      <c r="D68" s="10">
        <v>307</v>
      </c>
      <c r="E68" s="10">
        <v>277</v>
      </c>
      <c r="F68" s="44" t="s">
        <v>333</v>
      </c>
      <c r="G68" s="44" t="s">
        <v>92</v>
      </c>
      <c r="I68" s="4"/>
      <c r="J68" s="4"/>
      <c r="K68" s="4"/>
      <c r="L68" s="4"/>
      <c r="M68" s="4"/>
      <c r="N68" s="4"/>
      <c r="O68" s="4"/>
    </row>
    <row r="69" spans="1:15" ht="75" customHeight="1">
      <c r="A69" s="16" t="s">
        <v>245</v>
      </c>
      <c r="B69" s="9" t="s">
        <v>18</v>
      </c>
      <c r="C69" s="22">
        <v>98132</v>
      </c>
      <c r="D69" s="22">
        <v>103353</v>
      </c>
      <c r="E69" s="22">
        <v>104524</v>
      </c>
      <c r="F69" s="44" t="s">
        <v>147</v>
      </c>
      <c r="G69" s="44" t="s">
        <v>148</v>
      </c>
      <c r="I69" s="4"/>
      <c r="J69" s="4"/>
      <c r="K69" s="4"/>
      <c r="L69" s="4"/>
      <c r="M69" s="4"/>
      <c r="N69" s="4"/>
      <c r="O69" s="4"/>
    </row>
    <row r="70" spans="1:15" ht="75" customHeight="1">
      <c r="A70" s="16" t="s">
        <v>245</v>
      </c>
      <c r="B70" s="9" t="s">
        <v>19</v>
      </c>
      <c r="C70" s="22">
        <v>7129</v>
      </c>
      <c r="D70" s="22">
        <v>8251</v>
      </c>
      <c r="E70" s="22">
        <v>8316</v>
      </c>
      <c r="F70" s="44" t="s">
        <v>149</v>
      </c>
      <c r="G70" s="44" t="s">
        <v>150</v>
      </c>
      <c r="I70" s="4"/>
      <c r="J70" s="4"/>
      <c r="K70" s="4"/>
      <c r="L70" s="4"/>
      <c r="M70" s="4"/>
      <c r="N70" s="4"/>
      <c r="O70" s="4"/>
    </row>
    <row r="71" spans="1:15" ht="150" customHeight="1">
      <c r="A71" s="16" t="s">
        <v>245</v>
      </c>
      <c r="B71" s="9" t="s">
        <v>227</v>
      </c>
      <c r="C71" s="22">
        <v>21389</v>
      </c>
      <c r="D71" s="22">
        <v>25270</v>
      </c>
      <c r="E71" s="22">
        <v>25270</v>
      </c>
      <c r="F71" s="44" t="s">
        <v>295</v>
      </c>
      <c r="G71" s="44" t="s">
        <v>125</v>
      </c>
      <c r="I71" s="4"/>
      <c r="J71" s="4"/>
      <c r="K71" s="4"/>
      <c r="L71" s="4"/>
      <c r="M71" s="4"/>
      <c r="N71" s="4"/>
      <c r="O71" s="4"/>
    </row>
    <row r="72" spans="1:15" ht="90" customHeight="1">
      <c r="A72" s="16" t="s">
        <v>245</v>
      </c>
      <c r="B72" s="9" t="s">
        <v>72</v>
      </c>
      <c r="C72" s="22">
        <v>24110</v>
      </c>
      <c r="D72" s="22">
        <v>25494</v>
      </c>
      <c r="E72" s="22">
        <v>25562</v>
      </c>
      <c r="F72" s="44" t="s">
        <v>151</v>
      </c>
      <c r="G72" s="44" t="s">
        <v>150</v>
      </c>
      <c r="I72" s="4"/>
      <c r="J72" s="4"/>
      <c r="K72" s="4"/>
      <c r="L72" s="4"/>
      <c r="M72" s="4"/>
      <c r="N72" s="4"/>
      <c r="O72" s="4"/>
    </row>
    <row r="73" spans="1:15" ht="99.95" customHeight="1">
      <c r="A73" s="16" t="s">
        <v>245</v>
      </c>
      <c r="B73" s="9" t="s">
        <v>73</v>
      </c>
      <c r="C73" s="22">
        <v>788</v>
      </c>
      <c r="D73" s="22">
        <v>866</v>
      </c>
      <c r="E73" s="22">
        <v>866</v>
      </c>
      <c r="F73" s="44" t="s">
        <v>152</v>
      </c>
      <c r="G73" s="44" t="s">
        <v>125</v>
      </c>
      <c r="I73" s="4"/>
      <c r="J73" s="4"/>
      <c r="K73" s="4"/>
      <c r="L73" s="4"/>
      <c r="M73" s="4"/>
      <c r="N73" s="4"/>
      <c r="O73" s="4"/>
    </row>
    <row r="74" spans="1:15" ht="60" customHeight="1">
      <c r="A74" s="16" t="s">
        <v>245</v>
      </c>
      <c r="B74" s="9" t="s">
        <v>74</v>
      </c>
      <c r="C74" s="22">
        <v>5579</v>
      </c>
      <c r="D74" s="22">
        <v>6408</v>
      </c>
      <c r="E74" s="22">
        <v>6113</v>
      </c>
      <c r="F74" s="44" t="s">
        <v>153</v>
      </c>
      <c r="G74" s="44" t="s">
        <v>154</v>
      </c>
      <c r="I74" s="4"/>
      <c r="J74" s="4"/>
      <c r="K74" s="4"/>
      <c r="L74" s="4"/>
      <c r="M74" s="4"/>
      <c r="N74" s="4"/>
      <c r="O74" s="4"/>
    </row>
    <row r="75" spans="1:15" ht="60" customHeight="1">
      <c r="A75" s="16" t="s">
        <v>245</v>
      </c>
      <c r="B75" s="20" t="s">
        <v>75</v>
      </c>
      <c r="C75" s="22">
        <v>2734</v>
      </c>
      <c r="D75" s="22">
        <v>2739</v>
      </c>
      <c r="E75" s="22">
        <v>2600</v>
      </c>
      <c r="F75" s="44" t="s">
        <v>155</v>
      </c>
      <c r="G75" s="44" t="s">
        <v>154</v>
      </c>
      <c r="I75" s="4"/>
      <c r="J75" s="4"/>
      <c r="K75" s="4"/>
      <c r="L75" s="4"/>
      <c r="M75" s="4"/>
      <c r="N75" s="4"/>
      <c r="O75" s="4"/>
    </row>
    <row r="76" spans="1:15" ht="110.1" customHeight="1">
      <c r="A76" s="16" t="s">
        <v>245</v>
      </c>
      <c r="B76" s="20" t="s">
        <v>90</v>
      </c>
      <c r="C76" s="22">
        <v>3271</v>
      </c>
      <c r="D76" s="22">
        <v>2777</v>
      </c>
      <c r="E76" s="22">
        <v>2465</v>
      </c>
      <c r="F76" s="44" t="s">
        <v>156</v>
      </c>
      <c r="G76" s="44" t="s">
        <v>157</v>
      </c>
      <c r="I76" s="4"/>
      <c r="J76" s="4"/>
      <c r="K76" s="4"/>
      <c r="L76" s="4"/>
      <c r="M76" s="4"/>
      <c r="N76" s="4"/>
      <c r="O76" s="4"/>
    </row>
    <row r="77" spans="1:15" ht="117.75" customHeight="1">
      <c r="A77" s="16" t="s">
        <v>245</v>
      </c>
      <c r="B77" s="20" t="s">
        <v>76</v>
      </c>
      <c r="C77" s="22">
        <v>190</v>
      </c>
      <c r="D77" s="22">
        <v>229</v>
      </c>
      <c r="E77" s="22">
        <v>225</v>
      </c>
      <c r="F77" s="44" t="s">
        <v>328</v>
      </c>
      <c r="G77" s="44" t="s">
        <v>157</v>
      </c>
      <c r="I77" s="4"/>
      <c r="J77" s="4"/>
      <c r="K77" s="4"/>
      <c r="L77" s="4"/>
      <c r="M77" s="4"/>
      <c r="N77" s="4"/>
      <c r="O77" s="4"/>
    </row>
    <row r="78" spans="1:15" ht="75" customHeight="1">
      <c r="A78" s="16" t="s">
        <v>245</v>
      </c>
      <c r="B78" s="20" t="s">
        <v>77</v>
      </c>
      <c r="C78" s="22">
        <v>438</v>
      </c>
      <c r="D78" s="22">
        <v>499</v>
      </c>
      <c r="E78" s="22">
        <v>460</v>
      </c>
      <c r="F78" s="44" t="s">
        <v>158</v>
      </c>
      <c r="G78" s="44" t="s">
        <v>264</v>
      </c>
      <c r="I78" s="4"/>
      <c r="J78" s="4"/>
      <c r="K78" s="4"/>
      <c r="L78" s="4"/>
      <c r="M78" s="4"/>
      <c r="N78" s="4"/>
      <c r="O78" s="4"/>
    </row>
    <row r="79" spans="1:15" ht="129.94999999999999" customHeight="1">
      <c r="A79" s="16" t="s">
        <v>245</v>
      </c>
      <c r="B79" s="20" t="s">
        <v>228</v>
      </c>
      <c r="C79" s="22">
        <v>535</v>
      </c>
      <c r="D79" s="22">
        <v>1444</v>
      </c>
      <c r="E79" s="22">
        <v>1397</v>
      </c>
      <c r="F79" s="44" t="s">
        <v>159</v>
      </c>
      <c r="G79" s="44" t="s">
        <v>160</v>
      </c>
      <c r="I79" s="4"/>
      <c r="J79" s="4"/>
      <c r="K79" s="4"/>
      <c r="L79" s="4"/>
      <c r="M79" s="4"/>
      <c r="N79" s="4"/>
      <c r="O79" s="4"/>
    </row>
    <row r="80" spans="1:15" ht="60" customHeight="1">
      <c r="A80" s="16" t="s">
        <v>245</v>
      </c>
      <c r="B80" s="44" t="s">
        <v>31</v>
      </c>
      <c r="C80" s="22">
        <v>2807</v>
      </c>
      <c r="D80" s="22">
        <v>2390</v>
      </c>
      <c r="E80" s="22">
        <v>2390</v>
      </c>
      <c r="F80" s="44" t="s">
        <v>161</v>
      </c>
      <c r="G80" s="44" t="s">
        <v>125</v>
      </c>
      <c r="I80" s="4"/>
      <c r="J80" s="4"/>
      <c r="K80" s="4"/>
      <c r="L80" s="4"/>
      <c r="M80" s="4"/>
      <c r="N80" s="4"/>
      <c r="O80" s="4"/>
    </row>
    <row r="81" spans="1:15" ht="60" customHeight="1">
      <c r="A81" s="16" t="s">
        <v>245</v>
      </c>
      <c r="B81" s="44" t="s">
        <v>229</v>
      </c>
      <c r="C81" s="43" t="s">
        <v>263</v>
      </c>
      <c r="D81" s="22">
        <v>75</v>
      </c>
      <c r="E81" s="22">
        <v>75</v>
      </c>
      <c r="F81" s="44" t="s">
        <v>162</v>
      </c>
      <c r="G81" s="44" t="s">
        <v>109</v>
      </c>
      <c r="I81" s="4"/>
      <c r="J81" s="4"/>
      <c r="K81" s="4"/>
      <c r="L81" s="4"/>
      <c r="M81" s="4"/>
      <c r="N81" s="4"/>
      <c r="O81" s="4"/>
    </row>
    <row r="82" spans="1:15" ht="90" customHeight="1">
      <c r="A82" s="16" t="s">
        <v>245</v>
      </c>
      <c r="B82" s="44" t="s">
        <v>32</v>
      </c>
      <c r="C82" s="22">
        <v>84</v>
      </c>
      <c r="D82" s="22">
        <v>121</v>
      </c>
      <c r="E82" s="22">
        <v>107</v>
      </c>
      <c r="F82" s="44" t="s">
        <v>163</v>
      </c>
      <c r="G82" s="44" t="s">
        <v>164</v>
      </c>
      <c r="I82" s="4"/>
      <c r="J82" s="4"/>
      <c r="K82" s="4"/>
      <c r="L82" s="4"/>
      <c r="M82" s="4"/>
      <c r="N82" s="4"/>
      <c r="O82" s="4"/>
    </row>
    <row r="83" spans="1:15" ht="60" customHeight="1">
      <c r="A83" s="16" t="s">
        <v>245</v>
      </c>
      <c r="B83" s="24" t="s">
        <v>61</v>
      </c>
      <c r="C83" s="22">
        <v>980</v>
      </c>
      <c r="D83" s="22">
        <v>879</v>
      </c>
      <c r="E83" s="22">
        <v>888</v>
      </c>
      <c r="F83" s="44" t="s">
        <v>165</v>
      </c>
      <c r="G83" s="44" t="s">
        <v>166</v>
      </c>
      <c r="I83" s="4"/>
      <c r="J83" s="4"/>
      <c r="K83" s="4"/>
      <c r="L83" s="4"/>
      <c r="M83" s="4"/>
      <c r="N83" s="4"/>
      <c r="O83" s="4"/>
    </row>
    <row r="84" spans="1:15" ht="75" customHeight="1">
      <c r="A84" s="16" t="s">
        <v>245</v>
      </c>
      <c r="B84" s="24" t="s">
        <v>62</v>
      </c>
      <c r="C84" s="22">
        <v>311</v>
      </c>
      <c r="D84" s="22">
        <v>321</v>
      </c>
      <c r="E84" s="22">
        <v>321</v>
      </c>
      <c r="F84" s="44" t="s">
        <v>167</v>
      </c>
      <c r="G84" s="44" t="s">
        <v>168</v>
      </c>
      <c r="I84" s="4"/>
      <c r="J84" s="4"/>
      <c r="K84" s="4"/>
      <c r="L84" s="4"/>
      <c r="M84" s="4"/>
      <c r="N84" s="4"/>
      <c r="O84" s="4"/>
    </row>
    <row r="85" spans="1:15" ht="60" customHeight="1">
      <c r="A85" s="16" t="s">
        <v>245</v>
      </c>
      <c r="B85" s="24" t="s">
        <v>63</v>
      </c>
      <c r="C85" s="22">
        <v>135</v>
      </c>
      <c r="D85" s="22">
        <v>32</v>
      </c>
      <c r="E85" s="22">
        <v>135</v>
      </c>
      <c r="F85" s="44" t="s">
        <v>169</v>
      </c>
      <c r="G85" s="44" t="s">
        <v>170</v>
      </c>
      <c r="I85" s="4"/>
      <c r="J85" s="4"/>
      <c r="K85" s="4"/>
      <c r="L85" s="4"/>
      <c r="M85" s="4"/>
      <c r="N85" s="4"/>
      <c r="O85" s="4"/>
    </row>
    <row r="86" spans="1:15" ht="60" customHeight="1">
      <c r="A86" s="16" t="s">
        <v>245</v>
      </c>
      <c r="B86" s="25" t="s">
        <v>64</v>
      </c>
      <c r="C86" s="22">
        <v>6158</v>
      </c>
      <c r="D86" s="22">
        <v>5918</v>
      </c>
      <c r="E86" s="22">
        <v>5921</v>
      </c>
      <c r="F86" s="44" t="s">
        <v>171</v>
      </c>
      <c r="G86" s="44" t="s">
        <v>172</v>
      </c>
      <c r="I86" s="4"/>
      <c r="J86" s="4"/>
      <c r="K86" s="4"/>
      <c r="L86" s="4"/>
      <c r="M86" s="4"/>
      <c r="N86" s="4"/>
      <c r="O86" s="4"/>
    </row>
    <row r="87" spans="1:15" ht="75" customHeight="1">
      <c r="A87" s="16" t="s">
        <v>245</v>
      </c>
      <c r="B87" s="25" t="s">
        <v>65</v>
      </c>
      <c r="C87" s="22">
        <v>184</v>
      </c>
      <c r="D87" s="22">
        <v>186</v>
      </c>
      <c r="E87" s="22">
        <v>966</v>
      </c>
      <c r="F87" s="44" t="s">
        <v>173</v>
      </c>
      <c r="G87" s="44" t="s">
        <v>174</v>
      </c>
      <c r="I87" s="4"/>
      <c r="J87" s="4"/>
      <c r="K87" s="4"/>
      <c r="L87" s="4"/>
      <c r="M87" s="4"/>
      <c r="N87" s="4"/>
      <c r="O87" s="4"/>
    </row>
    <row r="88" spans="1:15" ht="75" customHeight="1">
      <c r="A88" s="8" t="s">
        <v>89</v>
      </c>
      <c r="B88" s="9" t="s">
        <v>79</v>
      </c>
      <c r="C88" s="10">
        <v>10570</v>
      </c>
      <c r="D88" s="10">
        <v>9535</v>
      </c>
      <c r="E88" s="10">
        <v>9535</v>
      </c>
      <c r="F88" s="44" t="s">
        <v>126</v>
      </c>
      <c r="G88" s="44" t="s">
        <v>125</v>
      </c>
      <c r="I88" s="4"/>
      <c r="J88" s="4"/>
      <c r="K88" s="4"/>
      <c r="L88" s="4"/>
      <c r="M88" s="4"/>
      <c r="N88" s="4"/>
      <c r="O88" s="4"/>
    </row>
    <row r="89" spans="1:15" ht="60" customHeight="1">
      <c r="A89" s="8" t="s">
        <v>89</v>
      </c>
      <c r="B89" s="9" t="s">
        <v>80</v>
      </c>
      <c r="C89" s="10">
        <v>305</v>
      </c>
      <c r="D89" s="10">
        <v>305</v>
      </c>
      <c r="E89" s="10">
        <v>305</v>
      </c>
      <c r="F89" s="44" t="s">
        <v>127</v>
      </c>
      <c r="G89" s="44" t="s">
        <v>128</v>
      </c>
      <c r="I89" s="4"/>
      <c r="J89" s="4"/>
      <c r="K89" s="4"/>
      <c r="L89" s="4"/>
      <c r="M89" s="4"/>
      <c r="N89" s="4"/>
      <c r="O89" s="4"/>
    </row>
    <row r="90" spans="1:15" ht="75" customHeight="1">
      <c r="A90" s="8" t="s">
        <v>89</v>
      </c>
      <c r="B90" s="20" t="s">
        <v>81</v>
      </c>
      <c r="C90" s="10">
        <v>1056</v>
      </c>
      <c r="D90" s="10">
        <v>1157</v>
      </c>
      <c r="E90" s="10">
        <v>1157</v>
      </c>
      <c r="F90" s="44" t="s">
        <v>129</v>
      </c>
      <c r="G90" s="44" t="s">
        <v>128</v>
      </c>
      <c r="I90" s="4"/>
      <c r="J90" s="4"/>
      <c r="K90" s="4"/>
      <c r="L90" s="4"/>
      <c r="M90" s="4"/>
      <c r="N90" s="4"/>
      <c r="O90" s="4"/>
    </row>
    <row r="91" spans="1:15" ht="90" customHeight="1">
      <c r="A91" s="8" t="s">
        <v>89</v>
      </c>
      <c r="B91" s="9" t="s">
        <v>230</v>
      </c>
      <c r="C91" s="10">
        <v>136</v>
      </c>
      <c r="D91" s="10">
        <v>146</v>
      </c>
      <c r="E91" s="10">
        <v>134</v>
      </c>
      <c r="F91" s="44" t="s">
        <v>142</v>
      </c>
      <c r="G91" s="44" t="s">
        <v>131</v>
      </c>
      <c r="I91" s="4"/>
      <c r="J91" s="4"/>
      <c r="K91" s="4"/>
      <c r="L91" s="4"/>
      <c r="M91" s="4"/>
      <c r="N91" s="4"/>
      <c r="O91" s="4"/>
    </row>
    <row r="92" spans="1:15" ht="75" customHeight="1">
      <c r="A92" s="16" t="s">
        <v>246</v>
      </c>
      <c r="B92" s="9" t="s">
        <v>91</v>
      </c>
      <c r="C92" s="10">
        <f>ROUND(10000,-3)/1000</f>
        <v>10</v>
      </c>
      <c r="D92" s="10">
        <f>ROUND(10000,-3)/1000</f>
        <v>10</v>
      </c>
      <c r="E92" s="10">
        <f>ROUND(10000,-3)/1000</f>
        <v>10</v>
      </c>
      <c r="F92" s="44" t="s">
        <v>192</v>
      </c>
      <c r="G92" s="44" t="s">
        <v>211</v>
      </c>
      <c r="I92" s="4"/>
      <c r="J92" s="4"/>
      <c r="K92" s="4"/>
      <c r="L92" s="4"/>
      <c r="M92" s="4"/>
      <c r="N92" s="4"/>
      <c r="O92" s="4"/>
    </row>
    <row r="93" spans="1:15" ht="75" customHeight="1">
      <c r="A93" s="16" t="s">
        <v>246</v>
      </c>
      <c r="B93" s="9" t="s">
        <v>93</v>
      </c>
      <c r="C93" s="10">
        <f>ROUND(1003958,-3)/1000</f>
        <v>1004</v>
      </c>
      <c r="D93" s="10">
        <f>ROUND(1189936,-3)/1000</f>
        <v>1190</v>
      </c>
      <c r="E93" s="10">
        <f>ROUND(1189936,-3)/1000</f>
        <v>1190</v>
      </c>
      <c r="F93" s="44" t="s">
        <v>326</v>
      </c>
      <c r="G93" s="44" t="s">
        <v>212</v>
      </c>
      <c r="I93" s="4"/>
      <c r="J93" s="4"/>
      <c r="K93" s="4"/>
      <c r="L93" s="4"/>
      <c r="M93" s="4"/>
      <c r="N93" s="4"/>
      <c r="O93" s="4"/>
    </row>
    <row r="94" spans="1:15" ht="75" customHeight="1">
      <c r="A94" s="16" t="s">
        <v>246</v>
      </c>
      <c r="B94" s="9" t="s">
        <v>8</v>
      </c>
      <c r="C94" s="10">
        <v>9566</v>
      </c>
      <c r="D94" s="10">
        <f>ROUND(7583000,-3)/1000</f>
        <v>7583</v>
      </c>
      <c r="E94" s="10">
        <f>ROUND(6497996,-3)/1000</f>
        <v>6498</v>
      </c>
      <c r="F94" s="44" t="s">
        <v>193</v>
      </c>
      <c r="G94" s="44" t="s">
        <v>208</v>
      </c>
      <c r="I94" s="4"/>
      <c r="J94" s="4"/>
      <c r="K94" s="4"/>
      <c r="L94" s="4"/>
      <c r="M94" s="4"/>
      <c r="N94" s="4"/>
      <c r="O94" s="4"/>
    </row>
    <row r="95" spans="1:15" ht="75" customHeight="1">
      <c r="A95" s="16" t="s">
        <v>246</v>
      </c>
      <c r="B95" s="23" t="s">
        <v>94</v>
      </c>
      <c r="C95" s="10">
        <f>ROUND(891840,-3)/1000</f>
        <v>892</v>
      </c>
      <c r="D95" s="10">
        <f>ROUND(904140,-3)/1000</f>
        <v>904</v>
      </c>
      <c r="E95" s="10">
        <f>ROUND(813730,-3)/1000</f>
        <v>814</v>
      </c>
      <c r="F95" s="44" t="s">
        <v>95</v>
      </c>
      <c r="G95" s="44" t="s">
        <v>208</v>
      </c>
      <c r="I95" s="4"/>
      <c r="J95" s="4"/>
      <c r="K95" s="4"/>
      <c r="L95" s="4"/>
      <c r="M95" s="4"/>
      <c r="N95" s="4"/>
      <c r="O95" s="4"/>
    </row>
    <row r="96" spans="1:15" ht="60" customHeight="1">
      <c r="A96" s="16" t="s">
        <v>246</v>
      </c>
      <c r="B96" s="23" t="s">
        <v>96</v>
      </c>
      <c r="C96" s="10">
        <f>ROUND(2466320,-3)/1000</f>
        <v>2466</v>
      </c>
      <c r="D96" s="10">
        <f>ROUND(1261060,-3)/1000</f>
        <v>1261</v>
      </c>
      <c r="E96" s="10">
        <f>ROUND(1135062,-3)/1000</f>
        <v>1135</v>
      </c>
      <c r="F96" s="44" t="s">
        <v>97</v>
      </c>
      <c r="G96" s="44" t="s">
        <v>208</v>
      </c>
      <c r="I96" s="4"/>
      <c r="J96" s="4"/>
      <c r="K96" s="4"/>
      <c r="L96" s="4"/>
      <c r="M96" s="4"/>
      <c r="N96" s="4"/>
      <c r="O96" s="4"/>
    </row>
    <row r="97" spans="1:15" ht="76.5" customHeight="1">
      <c r="A97" s="16" t="s">
        <v>246</v>
      </c>
      <c r="B97" s="9" t="s">
        <v>308</v>
      </c>
      <c r="C97" s="10">
        <f>ROUND(5000,-3)/1000</f>
        <v>5</v>
      </c>
      <c r="D97" s="10">
        <f>ROUND(250080,-3)/1000</f>
        <v>250</v>
      </c>
      <c r="E97" s="10">
        <f>ROUND(250080,-3)/1000</f>
        <v>250</v>
      </c>
      <c r="F97" s="44" t="s">
        <v>334</v>
      </c>
      <c r="G97" s="44" t="s">
        <v>213</v>
      </c>
      <c r="I97" s="4"/>
      <c r="J97" s="4"/>
      <c r="K97" s="4"/>
      <c r="L97" s="4"/>
      <c r="M97" s="4"/>
      <c r="N97" s="4"/>
      <c r="O97" s="4"/>
    </row>
    <row r="98" spans="1:15" ht="75" customHeight="1">
      <c r="A98" s="16" t="s">
        <v>303</v>
      </c>
      <c r="B98" s="9" t="s">
        <v>309</v>
      </c>
      <c r="C98" s="10">
        <f>ROUND(250452,-3)/1000</f>
        <v>250</v>
      </c>
      <c r="D98" s="10">
        <f>ROUND(352064,-3)/1000</f>
        <v>352</v>
      </c>
      <c r="E98" s="10">
        <f>ROUND(352064,-3)/1000</f>
        <v>352</v>
      </c>
      <c r="F98" s="44" t="s">
        <v>307</v>
      </c>
      <c r="G98" s="44" t="s">
        <v>125</v>
      </c>
      <c r="I98" s="4"/>
      <c r="J98" s="4"/>
      <c r="K98" s="4"/>
      <c r="L98" s="4"/>
      <c r="M98" s="4"/>
      <c r="N98" s="4"/>
      <c r="O98" s="4"/>
    </row>
    <row r="99" spans="1:15" ht="75" customHeight="1">
      <c r="A99" s="16" t="s">
        <v>246</v>
      </c>
      <c r="B99" s="9" t="s">
        <v>98</v>
      </c>
      <c r="C99" s="10">
        <f>ROUND(15162017,-3)/1000</f>
        <v>15162</v>
      </c>
      <c r="D99" s="10">
        <f>ROUND(15313637,-3)/1000</f>
        <v>15314</v>
      </c>
      <c r="E99" s="10">
        <f>ROUND(15313637,-3)/1000</f>
        <v>15314</v>
      </c>
      <c r="F99" s="44" t="s">
        <v>329</v>
      </c>
      <c r="G99" s="44" t="s">
        <v>212</v>
      </c>
      <c r="I99" s="4"/>
      <c r="J99" s="4"/>
      <c r="K99" s="4"/>
      <c r="L99" s="4"/>
      <c r="M99" s="4"/>
      <c r="N99" s="4"/>
      <c r="O99" s="4"/>
    </row>
    <row r="100" spans="1:15" ht="90" customHeight="1">
      <c r="A100" s="16" t="s">
        <v>246</v>
      </c>
      <c r="B100" s="26" t="s">
        <v>99</v>
      </c>
      <c r="C100" s="10">
        <f>ROUND(0,-3)/1000</f>
        <v>0</v>
      </c>
      <c r="D100" s="10">
        <f>ROUND(26344,-3)/1000</f>
        <v>26</v>
      </c>
      <c r="E100" s="10">
        <f>ROUND(26344,-3)/1000</f>
        <v>26</v>
      </c>
      <c r="F100" s="44" t="s">
        <v>304</v>
      </c>
      <c r="G100" s="44" t="s">
        <v>100</v>
      </c>
      <c r="I100" s="4"/>
      <c r="J100" s="4"/>
      <c r="K100" s="4"/>
      <c r="L100" s="4"/>
      <c r="M100" s="4"/>
      <c r="N100" s="4"/>
      <c r="O100" s="4"/>
    </row>
    <row r="101" spans="1:15" ht="75" customHeight="1">
      <c r="A101" s="16" t="s">
        <v>246</v>
      </c>
      <c r="B101" s="26" t="s">
        <v>101</v>
      </c>
      <c r="C101" s="10">
        <f>ROUND(2189258,-3)/1000</f>
        <v>2189</v>
      </c>
      <c r="D101" s="10">
        <f>ROUND((2164968-12006),-3)/1000</f>
        <v>2153</v>
      </c>
      <c r="E101" s="10">
        <f>ROUND(2164968,-3)/1000</f>
        <v>2165</v>
      </c>
      <c r="F101" s="44" t="s">
        <v>102</v>
      </c>
      <c r="G101" s="44" t="s">
        <v>194</v>
      </c>
      <c r="I101" s="4"/>
      <c r="J101" s="4"/>
      <c r="K101" s="4"/>
      <c r="L101" s="4"/>
      <c r="M101" s="4"/>
      <c r="N101" s="4"/>
      <c r="O101" s="4"/>
    </row>
    <row r="102" spans="1:15" ht="30" customHeight="1">
      <c r="A102" s="52" t="s">
        <v>242</v>
      </c>
      <c r="B102" s="53"/>
      <c r="C102" s="53"/>
      <c r="D102" s="53"/>
      <c r="E102" s="53"/>
      <c r="F102" s="53"/>
      <c r="G102" s="53"/>
      <c r="I102" s="4"/>
      <c r="J102" s="4"/>
      <c r="K102" s="4"/>
      <c r="L102" s="4"/>
      <c r="M102" s="4"/>
      <c r="N102" s="4"/>
      <c r="O102" s="4"/>
    </row>
    <row r="103" spans="1:15" ht="75" customHeight="1">
      <c r="A103" s="12" t="s">
        <v>132</v>
      </c>
      <c r="B103" s="26" t="s">
        <v>231</v>
      </c>
      <c r="C103" s="10">
        <v>45</v>
      </c>
      <c r="D103" s="10">
        <v>0</v>
      </c>
      <c r="E103" s="10">
        <v>98</v>
      </c>
      <c r="F103" s="13" t="s">
        <v>134</v>
      </c>
      <c r="G103" s="44" t="s">
        <v>143</v>
      </c>
      <c r="I103" s="4"/>
      <c r="J103" s="4"/>
      <c r="K103" s="4"/>
      <c r="L103" s="4"/>
      <c r="M103" s="4"/>
      <c r="N103" s="4"/>
      <c r="O103" s="4"/>
    </row>
    <row r="104" spans="1:15" ht="75" customHeight="1">
      <c r="A104" s="8" t="s">
        <v>53</v>
      </c>
      <c r="B104" s="9" t="s">
        <v>39</v>
      </c>
      <c r="C104" s="10">
        <v>43374</v>
      </c>
      <c r="D104" s="10">
        <v>42634</v>
      </c>
      <c r="E104" s="10">
        <v>38729</v>
      </c>
      <c r="F104" s="44" t="s">
        <v>179</v>
      </c>
      <c r="G104" s="44" t="s">
        <v>208</v>
      </c>
      <c r="I104" s="4"/>
      <c r="J104" s="4"/>
      <c r="K104" s="4"/>
      <c r="L104" s="4"/>
      <c r="M104" s="4"/>
      <c r="N104" s="4"/>
      <c r="O104" s="4"/>
    </row>
    <row r="105" spans="1:15" ht="75" customHeight="1">
      <c r="A105" s="8" t="s">
        <v>48</v>
      </c>
      <c r="B105" s="9" t="s">
        <v>232</v>
      </c>
      <c r="C105" s="10">
        <v>1782</v>
      </c>
      <c r="D105" s="10">
        <v>2497</v>
      </c>
      <c r="E105" s="10">
        <v>2107</v>
      </c>
      <c r="F105" s="44" t="s">
        <v>270</v>
      </c>
      <c r="G105" s="44" t="s">
        <v>136</v>
      </c>
      <c r="I105" s="4"/>
      <c r="J105" s="4"/>
      <c r="K105" s="4"/>
      <c r="L105" s="4"/>
      <c r="M105" s="4"/>
      <c r="N105" s="4"/>
      <c r="O105" s="4"/>
    </row>
    <row r="106" spans="1:15" ht="75" customHeight="1">
      <c r="A106" s="8" t="s">
        <v>299</v>
      </c>
      <c r="B106" s="9" t="s">
        <v>300</v>
      </c>
      <c r="C106" s="10">
        <v>1490</v>
      </c>
      <c r="D106" s="10">
        <v>1693</v>
      </c>
      <c r="E106" s="10">
        <v>664</v>
      </c>
      <c r="F106" s="44" t="s">
        <v>301</v>
      </c>
      <c r="G106" s="44" t="s">
        <v>302</v>
      </c>
      <c r="I106" s="4"/>
      <c r="J106" s="4"/>
      <c r="K106" s="4"/>
      <c r="L106" s="4"/>
      <c r="M106" s="4"/>
      <c r="N106" s="4"/>
      <c r="O106" s="4"/>
    </row>
    <row r="107" spans="1:15" ht="75" customHeight="1">
      <c r="A107" s="8" t="s">
        <v>50</v>
      </c>
      <c r="B107" s="9" t="s">
        <v>111</v>
      </c>
      <c r="C107" s="10">
        <v>5000</v>
      </c>
      <c r="D107" s="10">
        <v>5000</v>
      </c>
      <c r="E107" s="10">
        <v>3000</v>
      </c>
      <c r="F107" s="44" t="s">
        <v>272</v>
      </c>
      <c r="G107" s="44" t="s">
        <v>296</v>
      </c>
      <c r="I107" s="4"/>
      <c r="J107" s="4"/>
      <c r="K107" s="4"/>
      <c r="L107" s="4"/>
      <c r="M107" s="4"/>
      <c r="N107" s="4"/>
      <c r="O107" s="4"/>
    </row>
    <row r="108" spans="1:15" ht="75" customHeight="1">
      <c r="A108" s="8" t="s">
        <v>50</v>
      </c>
      <c r="B108" s="9" t="s">
        <v>7</v>
      </c>
      <c r="C108" s="10">
        <v>11254</v>
      </c>
      <c r="D108" s="10">
        <v>9598</v>
      </c>
      <c r="E108" s="10">
        <v>9598</v>
      </c>
      <c r="F108" s="44" t="s">
        <v>186</v>
      </c>
      <c r="G108" s="44" t="s">
        <v>128</v>
      </c>
      <c r="I108" s="4"/>
      <c r="J108" s="4"/>
      <c r="K108" s="4"/>
      <c r="L108" s="4"/>
      <c r="M108" s="4"/>
      <c r="N108" s="4"/>
      <c r="O108" s="4"/>
    </row>
    <row r="109" spans="1:15" ht="75" customHeight="1">
      <c r="A109" s="8" t="s">
        <v>50</v>
      </c>
      <c r="B109" s="9" t="s">
        <v>24</v>
      </c>
      <c r="C109" s="10">
        <v>10160</v>
      </c>
      <c r="D109" s="10">
        <v>10262</v>
      </c>
      <c r="E109" s="10">
        <v>10465</v>
      </c>
      <c r="F109" s="44" t="s">
        <v>112</v>
      </c>
      <c r="G109" s="44" t="s">
        <v>327</v>
      </c>
      <c r="I109" s="4"/>
      <c r="J109" s="4"/>
      <c r="K109" s="4"/>
      <c r="L109" s="4"/>
      <c r="M109" s="4"/>
      <c r="N109" s="4"/>
      <c r="O109" s="4"/>
    </row>
    <row r="110" spans="1:15" ht="75" customHeight="1">
      <c r="A110" s="8" t="s">
        <v>82</v>
      </c>
      <c r="B110" s="9" t="s">
        <v>26</v>
      </c>
      <c r="C110" s="18" t="s">
        <v>265</v>
      </c>
      <c r="D110" s="18" t="s">
        <v>341</v>
      </c>
      <c r="E110" s="18" t="s">
        <v>266</v>
      </c>
      <c r="F110" s="44" t="s">
        <v>188</v>
      </c>
      <c r="G110" s="44" t="s">
        <v>273</v>
      </c>
      <c r="I110" s="4"/>
      <c r="J110" s="4"/>
      <c r="K110" s="4"/>
      <c r="L110" s="4"/>
      <c r="M110" s="4"/>
      <c r="N110" s="4"/>
      <c r="O110" s="4"/>
    </row>
    <row r="111" spans="1:15" ht="75" customHeight="1">
      <c r="A111" s="8" t="s">
        <v>82</v>
      </c>
      <c r="B111" s="9" t="s">
        <v>275</v>
      </c>
      <c r="C111" s="45">
        <v>0</v>
      </c>
      <c r="D111" s="45">
        <v>1019</v>
      </c>
      <c r="E111" s="45">
        <v>1019</v>
      </c>
      <c r="F111" s="44" t="s">
        <v>276</v>
      </c>
      <c r="G111" s="44" t="s">
        <v>335</v>
      </c>
      <c r="I111" s="4"/>
      <c r="J111" s="4"/>
      <c r="K111" s="4"/>
      <c r="L111" s="4"/>
      <c r="M111" s="4"/>
      <c r="N111" s="4"/>
      <c r="O111" s="4"/>
    </row>
    <row r="112" spans="1:15" ht="75" customHeight="1">
      <c r="A112" s="8" t="s">
        <v>82</v>
      </c>
      <c r="B112" s="9" t="s">
        <v>27</v>
      </c>
      <c r="C112" s="18" t="s">
        <v>267</v>
      </c>
      <c r="D112" s="18" t="s">
        <v>268</v>
      </c>
      <c r="E112" s="18" t="s">
        <v>269</v>
      </c>
      <c r="F112" s="44" t="s">
        <v>181</v>
      </c>
      <c r="G112" s="44" t="s">
        <v>274</v>
      </c>
      <c r="I112" s="4"/>
      <c r="J112" s="4"/>
      <c r="K112" s="4"/>
      <c r="L112" s="4"/>
      <c r="M112" s="4"/>
      <c r="N112" s="4"/>
      <c r="O112" s="4"/>
    </row>
    <row r="113" spans="1:15" ht="75" customHeight="1">
      <c r="A113" s="12" t="s">
        <v>50</v>
      </c>
      <c r="B113" s="14" t="s">
        <v>182</v>
      </c>
      <c r="C113" s="10">
        <v>1747</v>
      </c>
      <c r="D113" s="10">
        <v>1460</v>
      </c>
      <c r="E113" s="10">
        <v>1747</v>
      </c>
      <c r="F113" s="44" t="s">
        <v>187</v>
      </c>
      <c r="G113" s="44" t="s">
        <v>336</v>
      </c>
      <c r="I113" s="4"/>
      <c r="J113" s="4"/>
      <c r="K113" s="4"/>
      <c r="L113" s="4"/>
      <c r="M113" s="4"/>
      <c r="N113" s="4"/>
      <c r="O113" s="4"/>
    </row>
    <row r="114" spans="1:15" ht="75" customHeight="1">
      <c r="A114" s="8" t="s">
        <v>51</v>
      </c>
      <c r="B114" s="9" t="s">
        <v>233</v>
      </c>
      <c r="C114" s="10">
        <v>8480</v>
      </c>
      <c r="D114" s="10">
        <v>20217</v>
      </c>
      <c r="E114" s="10">
        <v>20213</v>
      </c>
      <c r="F114" s="44" t="s">
        <v>113</v>
      </c>
      <c r="G114" s="44" t="s">
        <v>114</v>
      </c>
      <c r="I114" s="4"/>
      <c r="J114" s="4"/>
      <c r="K114" s="4"/>
      <c r="L114" s="4"/>
      <c r="M114" s="4"/>
      <c r="N114" s="4"/>
      <c r="O114" s="4"/>
    </row>
    <row r="115" spans="1:15" ht="75" customHeight="1">
      <c r="A115" s="8" t="s">
        <v>51</v>
      </c>
      <c r="B115" s="9" t="s">
        <v>234</v>
      </c>
      <c r="C115" s="10">
        <v>3326</v>
      </c>
      <c r="D115" s="10">
        <v>3517</v>
      </c>
      <c r="E115" s="10">
        <v>3517</v>
      </c>
      <c r="F115" s="44" t="s">
        <v>115</v>
      </c>
      <c r="G115" s="44" t="s">
        <v>116</v>
      </c>
      <c r="I115" s="4"/>
      <c r="J115" s="4"/>
      <c r="K115" s="4"/>
      <c r="L115" s="4"/>
      <c r="M115" s="4"/>
      <c r="N115" s="4"/>
      <c r="O115" s="4"/>
    </row>
    <row r="116" spans="1:15" ht="75" customHeight="1">
      <c r="A116" s="16" t="s">
        <v>52</v>
      </c>
      <c r="B116" s="9" t="s">
        <v>235</v>
      </c>
      <c r="C116" s="10">
        <v>2024</v>
      </c>
      <c r="D116" s="10">
        <v>561</v>
      </c>
      <c r="E116" s="10">
        <v>461</v>
      </c>
      <c r="F116" s="44" t="s">
        <v>297</v>
      </c>
      <c r="G116" s="44" t="s">
        <v>214</v>
      </c>
      <c r="I116" s="4"/>
      <c r="J116" s="4"/>
      <c r="K116" s="4"/>
      <c r="L116" s="4"/>
      <c r="M116" s="4"/>
      <c r="N116" s="4"/>
      <c r="O116" s="4"/>
    </row>
    <row r="117" spans="1:15" ht="75" customHeight="1">
      <c r="A117" s="16" t="s">
        <v>52</v>
      </c>
      <c r="B117" s="9" t="s">
        <v>236</v>
      </c>
      <c r="C117" s="10">
        <v>7</v>
      </c>
      <c r="D117" s="10">
        <v>398</v>
      </c>
      <c r="E117" s="10">
        <v>398</v>
      </c>
      <c r="F117" s="44" t="s">
        <v>298</v>
      </c>
      <c r="G117" s="44" t="s">
        <v>116</v>
      </c>
      <c r="I117" s="4"/>
      <c r="J117" s="4"/>
      <c r="K117" s="4"/>
      <c r="L117" s="4"/>
      <c r="M117" s="4"/>
      <c r="N117" s="4"/>
      <c r="O117" s="4"/>
    </row>
    <row r="118" spans="1:15" ht="75" customHeight="1">
      <c r="A118" s="28"/>
      <c r="B118" s="28"/>
      <c r="C118" s="27"/>
      <c r="D118" s="27"/>
      <c r="E118" s="27"/>
      <c r="F118" s="27"/>
      <c r="G118" s="27"/>
      <c r="I118" s="4"/>
      <c r="J118" s="4"/>
      <c r="K118" s="4"/>
      <c r="L118" s="4"/>
      <c r="M118" s="4"/>
      <c r="N118" s="4"/>
      <c r="O118" s="4"/>
    </row>
  </sheetData>
  <mergeCells count="12">
    <mergeCell ref="A5:G5"/>
    <mergeCell ref="A3:A4"/>
    <mergeCell ref="B3:B4"/>
    <mergeCell ref="C3:C4"/>
    <mergeCell ref="D3:E3"/>
    <mergeCell ref="F3:F4"/>
    <mergeCell ref="G3:G4"/>
    <mergeCell ref="A29:G29"/>
    <mergeCell ref="A35:G35"/>
    <mergeCell ref="A49:G49"/>
    <mergeCell ref="A63:G63"/>
    <mergeCell ref="A102:G102"/>
  </mergeCells>
  <phoneticPr fontId="25"/>
  <pageMargins left="0.70866141732283472" right="0.70866141732283472" top="0.74803149606299213" bottom="0.74803149606299213" header="0.31496062992125984" footer="0.31496062992125984"/>
  <pageSetup paperSize="9" scale="76" fitToHeight="0" orientation="portrait" r:id="rId1"/>
  <rowBreaks count="1" manualBreakCount="1">
    <brk id="2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R2頭紙</vt:lpstr>
      <vt:lpstr>公表一覧</vt:lpstr>
      <vt:lpstr>'R2頭紙'!Print_Area</vt:lpstr>
      <vt:lpstr>公表一覧!Print_Area</vt:lpstr>
      <vt:lpstr>公表一覧!Print_Titles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2020-02-17T00:58:58Z</dcterms:created>
  <dcterms:modified xsi:type="dcterms:W3CDTF">2020-03-03T00:34:27Z</dcterms:modified>
</cp:coreProperties>
</file>