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2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912" windowWidth="15576" windowHeight="3528" firstSheet="5" activeTab="6"/>
  </bookViews>
  <sheets>
    <sheet name="H26会計別予算 (事項別順) v3" sheetId="1" state="hidden" r:id="rId1"/>
    <sheet name="P77　会計別予算" sheetId="2" r:id="rId2"/>
    <sheet name="P78　一般会計別予算（局再編前）" sheetId="3" r:id="rId3"/>
    <sheet name="P79　一般会計予算局別一覧 (局再編後)" sheetId="4" r:id="rId4"/>
    <sheet name="P80　一般会計予算　区編成事業　区別一覧表" sheetId="5" r:id="rId5"/>
    <sheet name="P81 会計別予算及び施設等整備費の推移" sheetId="6" r:id="rId6"/>
    <sheet name="P82　一般会計予算 財源別一覧表" sheetId="7" r:id="rId7"/>
    <sheet name="P85　市税実収見込、地方交付税の推移、基金残高の推移" sheetId="8" r:id="rId8"/>
    <sheet name="P86　市民1人あたり予算の使い道" sheetId="9" r:id="rId9"/>
    <sheet name="P95　完成予定施設等の一覧" sheetId="10" r:id="rId10"/>
  </sheets>
  <externalReferences>
    <externalReference r:id="rId13"/>
    <externalReference r:id="rId14"/>
  </externalReferences>
  <definedNames>
    <definedName name="_xlnm.Print_Area" localSheetId="0">'H26会計別予算 (事項別順) v3'!$A$1:$H$54</definedName>
    <definedName name="_xlnm.Print_Area" localSheetId="1">'P77　会計別予算'!$B$1:$I$47</definedName>
    <definedName name="_xlnm.Print_Area" localSheetId="2">'P78　一般会計別予算（局再編前）'!$A$1:$G$31</definedName>
    <definedName name="_xlnm.Print_Area" localSheetId="3">'P79　一般会計予算局別一覧 (局再編後)'!$A$1:$G$33</definedName>
    <definedName name="_xlnm.Print_Area" localSheetId="4">'P80　一般会計予算　区編成事業　区別一覧表'!$A$1:$D$49</definedName>
    <definedName name="_xlnm.Print_Area" localSheetId="5">'P81 会計別予算及び施設等整備費の推移'!$A$1:$L$35</definedName>
    <definedName name="_xlnm.Print_Area" localSheetId="6">'P82　一般会計予算 財源別一覧表'!$A$1:$H$56</definedName>
    <definedName name="_xlnm.Print_Area" localSheetId="7">'P85　市税実収見込、地方交付税の推移、基金残高の推移'!$B$1:$K$43</definedName>
    <definedName name="_xlnm.Print_Area" localSheetId="8">'P86　市民1人あたり予算の使い道'!$B$1:$H$38</definedName>
    <definedName name="_xlnm.Print_Area" localSheetId="9">'P95　完成予定施設等の一覧'!$A$1:$U$57</definedName>
    <definedName name="Z_0046CAB6_72E0_4584_985A_25DBB67A798B_.wvu.PrintArea" localSheetId="2" hidden="1">'P78　一般会計別予算（局再編前）'!$A$1:$G$32</definedName>
    <definedName name="Z_0046CAB6_72E0_4584_985A_25DBB67A798B_.wvu.PrintArea" localSheetId="3" hidden="1">'P79　一般会計予算局別一覧 (局再編後)'!$A$1:$G$34</definedName>
    <definedName name="Z_013CE915_3F0D_4511_BF3E_12141B12DEA8_.wvu.PrintArea" localSheetId="2" hidden="1">'P78　一般会計別予算（局再編前）'!$A$1:$G$30</definedName>
    <definedName name="Z_013CE915_3F0D_4511_BF3E_12141B12DEA8_.wvu.PrintArea" localSheetId="3" hidden="1">'P79　一般会計予算局別一覧 (局再編後)'!$A$1:$G$32</definedName>
    <definedName name="Z_09E7F564_EF01_11D5_BEE6_0080C88A1594_.wvu.PrintArea" localSheetId="9" hidden="1">'P95　完成予定施設等の一覧'!$A$1:$U$57</definedName>
    <definedName name="Z_09E7F564_EF01_11D5_BEE6_0080C88A1594_.wvu.Rows" localSheetId="9" hidden="1">'P95　完成予定施設等の一覧'!#REF!</definedName>
    <definedName name="Z_0A398339_2865_4439_8D5F_1A026F2EEC7F_.wvu.PrintArea" localSheetId="9" hidden="1">'P95　完成予定施設等の一覧'!$A$1:$U$57</definedName>
    <definedName name="Z_0C12A3B1_6448_4A39_8162_A936555A4C3E_.wvu.PrintArea" localSheetId="2" hidden="1">'P78　一般会計別予算（局再編前）'!$A$1:$M$32</definedName>
    <definedName name="Z_0C12A3B1_6448_4A39_8162_A936555A4C3E_.wvu.PrintArea" localSheetId="3" hidden="1">'P79　一般会計予算局別一覧 (局再編後)'!$A$1:$K$33</definedName>
    <definedName name="Z_0D46B47A_19BC_4446_B791_435D7FCB2B1B_.wvu.PrintArea" localSheetId="9" hidden="1">'P95　完成予定施設等の一覧'!$A$1:$U$57</definedName>
    <definedName name="Z_123D942C_EF08_11D5_866E_00000E635C6C_.wvu.PrintArea" localSheetId="9" hidden="1">'P95　完成予定施設等の一覧'!$A$1:$U$57</definedName>
    <definedName name="Z_123D942C_EF08_11D5_866E_00000E635C6C_.wvu.Rows" localSheetId="9" hidden="1">'P95　完成予定施設等の一覧'!#REF!</definedName>
    <definedName name="Z_15B7C622_B4A3_463E_869F_0B2434054D31_.wvu.PrintArea" localSheetId="2" hidden="1">'P78　一般会計別予算（局再編前）'!$A$1:$G$30</definedName>
    <definedName name="Z_15B7C622_B4A3_463E_869F_0B2434054D31_.wvu.PrintArea" localSheetId="3" hidden="1">'P79　一般会計予算局別一覧 (局再編後)'!$A$1:$G$32</definedName>
    <definedName name="Z_1875B1CD_80CD_4281_9534_706CE21BE766_.wvu.PrintArea" localSheetId="2" hidden="1">'P78　一般会計別予算（局再編前）'!$A$1:$G$30</definedName>
    <definedName name="Z_1875B1CD_80CD_4281_9534_706CE21BE766_.wvu.PrintArea" localSheetId="3" hidden="1">'P79　一般会計予算局別一覧 (局再編後)'!$A$1:$G$32</definedName>
    <definedName name="Z_1E000C40_22A1_4AA1_B437_5CCB22F2FE7F_.wvu.PrintArea" localSheetId="2" hidden="1">'P78　一般会計別予算（局再編前）'!$A$1:$G$30</definedName>
    <definedName name="Z_1E000C40_22A1_4AA1_B437_5CCB22F2FE7F_.wvu.PrintArea" localSheetId="3" hidden="1">'P79　一般会計予算局別一覧 (局再編後)'!$A$1:$G$32</definedName>
    <definedName name="Z_1EBA7631_F481_4A33_BC9C_69478E2C4C94_.wvu.PrintArea" localSheetId="2" hidden="1">'P78　一般会計別予算（局再編前）'!$A$1:$G$30</definedName>
    <definedName name="Z_1EBA7631_F481_4A33_BC9C_69478E2C4C94_.wvu.PrintArea" localSheetId="3" hidden="1">'P79　一般会計予算局別一覧 (局再編後)'!$A$1:$G$32</definedName>
    <definedName name="Z_2172FE30_D5FE_46B2_BF30_D17A067B852C_.wvu.PrintArea" localSheetId="2" hidden="1">'P78　一般会計別予算（局再編前）'!$A$1:$G$32</definedName>
    <definedName name="Z_2172FE30_D5FE_46B2_BF30_D17A067B852C_.wvu.PrintArea" localSheetId="3" hidden="1">'P79　一般会計予算局別一覧 (局再編後)'!$A$1:$G$34</definedName>
    <definedName name="Z_24414572_68E7_4402_8EB5_CAAE943DCFCE_.wvu.PrintArea" localSheetId="2" hidden="1">'P78　一般会計別予算（局再編前）'!$A$1:$M$32</definedName>
    <definedName name="Z_24414572_68E7_4402_8EB5_CAAE943DCFCE_.wvu.PrintArea" localSheetId="3" hidden="1">'P79　一般会計予算局別一覧 (局再編後)'!$A$1:$K$33</definedName>
    <definedName name="Z_2601B17E_3192_4EAF_99E2_9F030E663945_.wvu.PrintArea" localSheetId="2" hidden="1">'P78　一般会計別予算（局再編前）'!$A$1:$G$32</definedName>
    <definedName name="Z_2601B17E_3192_4EAF_99E2_9F030E663945_.wvu.PrintArea" localSheetId="3" hidden="1">'P79　一般会計予算局別一覧 (局再編後)'!$A$1:$G$34</definedName>
    <definedName name="Z_265FFE03_F29F_4E89_9C1E_8DBF5FFE318D_.wvu.PrintArea" localSheetId="2" hidden="1">'P78　一般会計別予算（局再編前）'!$A$1:$G$32</definedName>
    <definedName name="Z_265FFE03_F29F_4E89_9C1E_8DBF5FFE318D_.wvu.PrintArea" localSheetId="3" hidden="1">'P79　一般会計予算局別一覧 (局再編後)'!$A$1:$G$34</definedName>
    <definedName name="Z_2C40CB73_906F_46C8_8C06_E3D005247B9B_.wvu.PrintArea" localSheetId="2" hidden="1">'P78　一般会計別予算（局再編前）'!$A$1:$G$30</definedName>
    <definedName name="Z_2C40CB73_906F_46C8_8C06_E3D005247B9B_.wvu.PrintArea" localSheetId="3" hidden="1">'P79　一般会計予算局別一覧 (局再編後)'!$A$1:$G$32</definedName>
    <definedName name="Z_314DE063_F39D_11D5_9141_00000E568FAE_.wvu.PrintArea" localSheetId="9" hidden="1">'P95　完成予定施設等の一覧'!$A$1:$U$57</definedName>
    <definedName name="Z_314DE063_F39D_11D5_9141_00000E568FAE_.wvu.Rows" localSheetId="9" hidden="1">'P95　完成予定施設等の一覧'!#REF!</definedName>
    <definedName name="Z_3ADA90B0_7BAD_4AC1_831F_29D0133DCC40_.wvu.PrintArea" localSheetId="2" hidden="1">'P78　一般会計別予算（局再編前）'!$A$1:$G$30</definedName>
    <definedName name="Z_3ADA90B0_7BAD_4AC1_831F_29D0133DCC40_.wvu.PrintArea" localSheetId="3" hidden="1">'P79　一般会計予算局別一覧 (局再編後)'!$A$1:$G$32</definedName>
    <definedName name="Z_449BF371_B7FA_4311_9FC6_B2F0D8D2AC31_.wvu.PrintArea" localSheetId="2" hidden="1">'P78　一般会計別予算（局再編前）'!$A$1:$M$32</definedName>
    <definedName name="Z_449BF371_B7FA_4311_9FC6_B2F0D8D2AC31_.wvu.PrintArea" localSheetId="3" hidden="1">'P79　一般会計予算局別一覧 (局再編後)'!$A$1:$M$34</definedName>
    <definedName name="Z_45B93EDC_9A1F_4BB7_9786_D0D8CEBEC651_.wvu.PrintArea" localSheetId="2" hidden="1">'P78　一般会計別予算（局再編前）'!$A$1:$K$31</definedName>
    <definedName name="Z_45B93EDC_9A1F_4BB7_9786_D0D8CEBEC651_.wvu.PrintArea" localSheetId="3" hidden="1">'P79　一般会計予算局別一覧 (局再編後)'!$A$1:$K$33</definedName>
    <definedName name="Z_47B28F2C_7D46_4FAB_B324_CD0E1D8D5039_.wvu.PrintArea" localSheetId="2" hidden="1">'P78　一般会計別予算（局再編前）'!$A$1:$G$30</definedName>
    <definedName name="Z_47B28F2C_7D46_4FAB_B324_CD0E1D8D5039_.wvu.PrintArea" localSheetId="3" hidden="1">'P79　一般会計予算局別一覧 (局再編後)'!$A$1:$G$32</definedName>
    <definedName name="Z_5075DEE5_AEB7_49F5_B673_171CC932E451_.wvu.PrintArea" localSheetId="9" hidden="1">'P95　完成予定施設等の一覧'!$A$1:$U$57</definedName>
    <definedName name="Z_5D2F4450_1103_4B29_B20D_A06205D07B5F_.wvu.PrintArea" localSheetId="2" hidden="1">'P78　一般会計別予算（局再編前）'!$A$1:$M$32</definedName>
    <definedName name="Z_5D2F4450_1103_4B29_B20D_A06205D07B5F_.wvu.PrintArea" localSheetId="3" hidden="1">'P79　一般会計予算局別一覧 (局再編後)'!$A$1:$K$33</definedName>
    <definedName name="Z_5D4A51B3_A214_4899_A33B_6E543CE84C2D_.wvu.PrintArea" localSheetId="2" hidden="1">'P78　一般会計別予算（局再編前）'!$A$1:$G$30</definedName>
    <definedName name="Z_5D4A51B3_A214_4899_A33B_6E543CE84C2D_.wvu.PrintArea" localSheetId="3" hidden="1">'P79　一般会計予算局別一覧 (局再編後)'!$A$1:$G$32</definedName>
    <definedName name="Z_634E5195_B0E9_42F4_BFC5_C3A927925CB7_.wvu.PrintArea" localSheetId="2" hidden="1">'P78　一般会計別予算（局再編前）'!$A$1:$G$32</definedName>
    <definedName name="Z_634E5195_B0E9_42F4_BFC5_C3A927925CB7_.wvu.PrintArea" localSheetId="3" hidden="1">'P79　一般会計予算局別一覧 (局再編後)'!$A$1:$G$34</definedName>
    <definedName name="Z_64048175_C8CC_488B_B5B6_DE69A814FB39_.wvu.PrintArea" localSheetId="2" hidden="1">'P78　一般会計別予算（局再編前）'!$A$1:$G$30</definedName>
    <definedName name="Z_64048175_C8CC_488B_B5B6_DE69A814FB39_.wvu.PrintArea" localSheetId="3" hidden="1">'P79　一般会計予算局別一覧 (局再編後)'!$A$1:$G$32</definedName>
    <definedName name="Z_696154DF_5EBA_4323_9347_1349DFA97DBF_.wvu.PrintArea" localSheetId="2" hidden="1">'P78　一般会計別予算（局再編前）'!$A$1:$G$32</definedName>
    <definedName name="Z_696154DF_5EBA_4323_9347_1349DFA97DBF_.wvu.PrintArea" localSheetId="3" hidden="1">'P79　一般会計予算局別一覧 (局再編後)'!$A$1:$G$34</definedName>
    <definedName name="Z_6A90FE0B_351F_41AF_B21E_D3EA71039BCE_.wvu.PrintArea" localSheetId="9" hidden="1">'P95　完成予定施設等の一覧'!$A$1:$U$57</definedName>
    <definedName name="Z_730EC663_3E59_4FED_9E1C_FCA0763E25BE_.wvu.PrintArea" localSheetId="2" hidden="1">'P78　一般会計別予算（局再編前）'!$A$1:$G$32</definedName>
    <definedName name="Z_730EC663_3E59_4FED_9E1C_FCA0763E25BE_.wvu.PrintArea" localSheetId="3" hidden="1">'P79　一般会計予算局別一覧 (局再編後)'!$A$1:$G$34</definedName>
    <definedName name="Z_735FE703_8AAE_47B7_833C_47E0DC7437A8_.wvu.PrintArea" localSheetId="2" hidden="1">'P78　一般会計別予算（局再編前）'!$A$1:$G$32</definedName>
    <definedName name="Z_735FE703_8AAE_47B7_833C_47E0DC7437A8_.wvu.PrintArea" localSheetId="3" hidden="1">'P79　一般会計予算局別一覧 (局再編後)'!$A$1:$G$34</definedName>
    <definedName name="Z_766F3C58_7D47_41AD_9E91_1AC22BD86DCB_.wvu.PrintArea" localSheetId="9" hidden="1">'P95　完成予定施設等の一覧'!$A$1:$U$57</definedName>
    <definedName name="Z_77D453C3_1860_4DA6_9190_E90D2B593905_.wvu.PrintArea" localSheetId="2" hidden="1">'P78　一般会計別予算（局再編前）'!$A$1:$M$32</definedName>
    <definedName name="Z_77D453C3_1860_4DA6_9190_E90D2B593905_.wvu.PrintArea" localSheetId="3" hidden="1">'P79　一般会計予算局別一覧 (局再編後)'!$A$1:$M$34</definedName>
    <definedName name="Z_785E99AC_A8C6_4D40_831C_4FEF33946E52_.wvu.PrintArea" localSheetId="9" hidden="1">'P95　完成予定施設等の一覧'!$A$1:$U$57</definedName>
    <definedName name="Z_7C25D055_4E24_4B66_B71B_68FECCE96812_.wvu.PrintArea" localSheetId="2" hidden="1">'P78　一般会計別予算（局再編前）'!$A$1:$G$30</definedName>
    <definedName name="Z_7C25D055_4E24_4B66_B71B_68FECCE96812_.wvu.PrintArea" localSheetId="3" hidden="1">'P79　一般会計予算局別一覧 (局再編後)'!$A$1:$G$32</definedName>
    <definedName name="Z_7EC5B014_E609_4935_989C_BA533BC1725E_.wvu.PrintArea" localSheetId="2" hidden="1">'P78　一般会計別予算（局再編前）'!$A$1:$M$32</definedName>
    <definedName name="Z_7EC5B014_E609_4935_989C_BA533BC1725E_.wvu.PrintArea" localSheetId="3" hidden="1">'P79　一般会計予算局別一覧 (局再編後)'!$A$1:$M$34</definedName>
    <definedName name="Z_7F2E37F1_42EE_4F11_93E7_7903A59423BC_.wvu.PrintArea" localSheetId="2" hidden="1">'P78　一般会計別予算（局再編前）'!$A$1:$M$32</definedName>
    <definedName name="Z_7F2E37F1_42EE_4F11_93E7_7903A59423BC_.wvu.PrintArea" localSheetId="3" hidden="1">'P79　一般会計予算局別一覧 (局再編後)'!$A$1:$K$33</definedName>
    <definedName name="Z_848BCDA4_F2E3_4100_9CF3_D11DE76334E3_.wvu.PrintArea" localSheetId="2" hidden="1">'P78　一般会計別予算（局再編前）'!$A$1:$G$30</definedName>
    <definedName name="Z_848BCDA4_F2E3_4100_9CF3_D11DE76334E3_.wvu.PrintArea" localSheetId="3" hidden="1">'P79　一般会計予算局別一覧 (局再編後)'!$A$1:$G$32</definedName>
    <definedName name="Z_8FE0C7D2_9817_494A_A56A_C9857FBE4DBE_.wvu.PrintArea" localSheetId="2" hidden="1">'P78　一般会計別予算（局再編前）'!$A$1:$G$32</definedName>
    <definedName name="Z_8FE0C7D2_9817_494A_A56A_C9857FBE4DBE_.wvu.PrintArea" localSheetId="3" hidden="1">'P79　一般会計予算局別一覧 (局再編後)'!$A$1:$G$34</definedName>
    <definedName name="Z_9588406F_5641_4539_888E_69AB1F266A30_.wvu.PrintArea" localSheetId="9" hidden="1">'P95　完成予定施設等の一覧'!$A$1:$U$57</definedName>
    <definedName name="Z_A4E869A3_D4AA_11D3_866E_00000E568F9E_.wvu.Cols" localSheetId="0" hidden="1">'H26会計別予算 (事項別順) v3'!$I:$I</definedName>
    <definedName name="Z_A4E869A3_D4AA_11D3_866E_00000E568F9E_.wvu.Cols" localSheetId="1" hidden="1">'P77　会計別予算'!#REF!</definedName>
    <definedName name="Z_A4E869A3_D4AA_11D3_866E_00000E568F9E_.wvu.PrintArea" localSheetId="0" hidden="1">'H26会計別予算 (事項別順) v3'!$A$1:$H$49</definedName>
    <definedName name="Z_A4E869A3_D4AA_11D3_866E_00000E568F9E_.wvu.PrintArea" localSheetId="1" hidden="1">'P77　会計別予算'!$B$1:$I$42</definedName>
    <definedName name="Z_A4E869A3_D4AA_11D3_866E_00000E568F9E_.wvu.PrintArea" localSheetId="2" hidden="1">'P78　一般会計別予算（局再編前）'!$A$1:$F$30</definedName>
    <definedName name="Z_A4E869A3_D4AA_11D3_866E_00000E568F9E_.wvu.PrintArea" localSheetId="3" hidden="1">'P79　一般会計予算局別一覧 (局再編後)'!$A$1:$F$32</definedName>
    <definedName name="Z_A4E869A3_D4AA_11D3_866E_00000E568F9E_.wvu.PrintArea" localSheetId="6" hidden="1">'P82　一般会計予算 財源別一覧表'!$B:$H</definedName>
    <definedName name="Z_A4E869A3_D4AA_11D3_866E_00000E568F9E_.wvu.PrintArea" localSheetId="7" hidden="1">'P85　市税実収見込、地方交付税の推移、基金残高の推移'!$B:$F</definedName>
    <definedName name="Z_A4E869A3_D4AA_11D3_866E_00000E568F9E_.wvu.PrintArea" localSheetId="9" hidden="1">'P95　完成予定施設等の一覧'!$A$1:$U$57</definedName>
    <definedName name="Z_A4E869A3_D4AA_11D3_866E_00000E568F9E_.wvu.Rows" localSheetId="6" hidden="1">'P82　一般会計予算 財源別一覧表'!#REF!</definedName>
    <definedName name="Z_A4E869A3_D4AA_11D3_866E_00000E568F9E_.wvu.Rows" localSheetId="7" hidden="1">'P85　市税実収見込、地方交付税の推移、基金残高の推移'!#REF!</definedName>
    <definedName name="Z_A59FABEC_D4CF_11D3_A43E_00000E56901B_.wvu.PrintArea" localSheetId="2" hidden="1">'P78　一般会計別予算（局再編前）'!$A$1:$F$30</definedName>
    <definedName name="Z_A59FABEC_D4CF_11D3_A43E_00000E56901B_.wvu.PrintArea" localSheetId="3" hidden="1">'P79　一般会計予算局別一覧 (局再編後)'!$A$1:$F$32</definedName>
    <definedName name="Z_AFD1712E_FAFB_4E61_82AE_50752D1C16C9_.wvu.PrintArea" localSheetId="9" hidden="1">'P95　完成予定施設等の一覧'!$A$1:$U$57</definedName>
    <definedName name="Z_B40DBE4F_3812_434B_8287_78C87318B522_.wvu.PrintArea" localSheetId="2" hidden="1">'P78　一般会計別予算（局再編前）'!$A$1:$G$32</definedName>
    <definedName name="Z_B40DBE4F_3812_434B_8287_78C87318B522_.wvu.PrintArea" localSheetId="3" hidden="1">'P79　一般会計予算局別一覧 (局再編後)'!$A$1:$G$34</definedName>
    <definedName name="Z_B61016A9_48D9_4B58_AB55_C0EF8F544122_.wvu.PrintArea" localSheetId="2" hidden="1">'P78　一般会計別予算（局再編前）'!$A$1:$G$30</definedName>
    <definedName name="Z_B61016A9_48D9_4B58_AB55_C0EF8F544122_.wvu.PrintArea" localSheetId="3" hidden="1">'P79　一般会計予算局別一覧 (局再編後)'!$A$1:$G$32</definedName>
    <definedName name="Z_B79D342D_5685_4934_A668_98813C160CF3_.wvu.PrintArea" localSheetId="3" hidden="1">'P79　一般会計予算局別一覧 (局再編後)'!$A$1:$K$33</definedName>
    <definedName name="Z_BE3E7E4C_0B89_11D6_866E_00000E635C6C_.wvu.Cols" localSheetId="0" hidden="1">'H26会計別予算 (事項別順) v3'!$I:$I</definedName>
    <definedName name="Z_BE3E7E4C_0B89_11D6_866E_00000E635C6C_.wvu.Cols" localSheetId="1" hidden="1">'P77　会計別予算'!#REF!</definedName>
    <definedName name="Z_BE3E7E4C_0B89_11D6_866E_00000E635C6C_.wvu.Cols" localSheetId="7" hidden="1">'P85　市税実収見込、地方交付税の推移、基金残高の推移'!$K:$K</definedName>
    <definedName name="Z_BE3E7E4C_0B89_11D6_866E_00000E635C6C_.wvu.PrintArea" localSheetId="0" hidden="1">'H26会計別予算 (事項別順) v3'!$A$1:$H$49</definedName>
    <definedName name="Z_BE3E7E4C_0B89_11D6_866E_00000E635C6C_.wvu.PrintArea" localSheetId="1" hidden="1">'P77　会計別予算'!$B$1:$I$42</definedName>
    <definedName name="Z_BE3E7E4C_0B89_11D6_866E_00000E635C6C_.wvu.PrintArea" localSheetId="2" hidden="1">'P78　一般会計別予算（局再編前）'!$A$1:$F$30</definedName>
    <definedName name="Z_BE3E7E4C_0B89_11D6_866E_00000E635C6C_.wvu.PrintArea" localSheetId="3" hidden="1">'P79　一般会計予算局別一覧 (局再編後)'!$A$1:$F$32</definedName>
    <definedName name="Z_BE3E7E4C_0B89_11D6_866E_00000E635C6C_.wvu.PrintArea" localSheetId="6" hidden="1">'P82　一般会計予算 財源別一覧表'!$B:$H</definedName>
    <definedName name="Z_BE3E7E4C_0B89_11D6_866E_00000E635C6C_.wvu.PrintArea" localSheetId="7" hidden="1">'P85　市税実収見込、地方交付税の推移、基金残高の推移'!$A$1:$D$1</definedName>
    <definedName name="Z_BE3E7E4C_0B89_11D6_866E_00000E635C6C_.wvu.PrintArea" localSheetId="8" hidden="1">'P86　市民1人あたり予算の使い道'!$B$1:$H$41</definedName>
    <definedName name="Z_BE3E7E4C_0B89_11D6_866E_00000E635C6C_.wvu.Rows" localSheetId="6" hidden="1">'P82　一般会計予算 財源別一覧表'!#REF!</definedName>
    <definedName name="Z_C52FB0EE_1124_4456_BD62_4E522E1E4F0A_.wvu.PrintArea" localSheetId="9" hidden="1">'P95　完成予定施設等の一覧'!$A$1:$U$57</definedName>
    <definedName name="Z_C9C6CA70_711B_4D02_A0C5_D31AAADC7E16_.wvu.PrintArea" localSheetId="2" hidden="1">'P78　一般会計別予算（局再編前）'!$A$1:$M$32</definedName>
    <definedName name="Z_C9C6CA70_711B_4D02_A0C5_D31AAADC7E16_.wvu.PrintArea" localSheetId="3" hidden="1">'P79　一般会計予算局別一覧 (局再編後)'!$A$1:$M$34</definedName>
    <definedName name="Z_C9C7798C_8B4F_4929_AAFC_267AE6826955_.wvu.PrintArea" localSheetId="2" hidden="1">'P78　一般会計別予算（局再編前）'!$A$1:$M$32</definedName>
    <definedName name="Z_C9C7798C_8B4F_4929_AAFC_267AE6826955_.wvu.PrintArea" localSheetId="3" hidden="1">'P79　一般会計予算局別一覧 (局再編後)'!$A$1:$K$33</definedName>
    <definedName name="Z_D9955CAE_7220_4532_A0E8_871B04071EB9_.wvu.PrintArea" localSheetId="9" hidden="1">'P95　完成予定施設等の一覧'!$A$1:$U$57</definedName>
    <definedName name="Z_DD7F3200_345D_4F0F_804D_EE6A81C916EB_.wvu.PrintArea" localSheetId="2" hidden="1">'P78　一般会計別予算（局再編前）'!$A$1:$G$30</definedName>
    <definedName name="Z_DD7F3200_345D_4F0F_804D_EE6A81C916EB_.wvu.PrintArea" localSheetId="3" hidden="1">'P79　一般会計予算局別一覧 (局再編後)'!$A$1:$G$32</definedName>
    <definedName name="Z_DFBABA5A_4D86_4DBC_A377_63B5561D54B4_.wvu.PrintArea" localSheetId="9" hidden="1">'P95　完成予定施設等の一覧'!$A$1:$U$57</definedName>
    <definedName name="Z_E113690D_807E_4CD7_8507_6D1369922411_.wvu.PrintArea" localSheetId="2" hidden="1">'P78　一般会計別予算（局再編前）'!$A$1:$G$32</definedName>
    <definedName name="Z_E113690D_807E_4CD7_8507_6D1369922411_.wvu.PrintArea" localSheetId="3" hidden="1">'P79　一般会計予算局別一覧 (局再編後)'!$A$1:$K$33</definedName>
    <definedName name="Z_E463B29A_8B8F_4500_ABCC_C538622DC216_.wvu.PrintArea" localSheetId="2" hidden="1">'P78　一般会計別予算（局再編前）'!$A$1:$G$30</definedName>
    <definedName name="Z_E463B29A_8B8F_4500_ABCC_C538622DC216_.wvu.PrintArea" localSheetId="3" hidden="1">'P79　一般会計予算局別一覧 (局再編後)'!$A$1:$G$32</definedName>
    <definedName name="Z_E6584A92_46E7_49C1_9244_CE6B3519F0A3_.wvu.PrintArea" localSheetId="2" hidden="1">'P78　一般会計別予算（局再編前）'!$A$1:$G$30</definedName>
    <definedName name="Z_E6584A92_46E7_49C1_9244_CE6B3519F0A3_.wvu.PrintArea" localSheetId="3" hidden="1">'P79　一般会計予算局別一覧 (局再編後)'!$A$1:$G$32</definedName>
    <definedName name="Z_E7D3B475_5E89_4360_BB64_3E9C2C973935_.wvu.PrintArea" localSheetId="2" hidden="1">'P78　一般会計別予算（局再編前）'!$A$1:$G$32</definedName>
    <definedName name="Z_E7D3B475_5E89_4360_BB64_3E9C2C973935_.wvu.PrintArea" localSheetId="3" hidden="1">'P79　一般会計予算局別一覧 (局再編後)'!$A$1:$G$34</definedName>
    <definedName name="Z_EF55EAE5_59B2_4E35_952D_B5D543830817_.wvu.PrintArea" localSheetId="2" hidden="1">'P78　一般会計別予算（局再編前）'!$A$1:$P$32</definedName>
    <definedName name="Z_EF55EAE5_59B2_4E35_952D_B5D543830817_.wvu.PrintArea" localSheetId="3" hidden="1">'P79　一般会計予算局別一覧 (局再編後)'!$A$1:$K$33</definedName>
    <definedName name="Z_F1617AC9_7B38_4FA4_9F87_41438D98723D_.wvu.PrintArea" localSheetId="2" hidden="1">'P78　一般会計別予算（局再編前）'!$A$1:$M$32</definedName>
    <definedName name="Z_F1617AC9_7B38_4FA4_9F87_41438D98723D_.wvu.PrintArea" localSheetId="3" hidden="1">'P79　一般会計予算局別一覧 (局再編後)'!$A$1:$M$34</definedName>
    <definedName name="Z_F790F638_BFB4_4A7A_BBAD_592A2354A673_.wvu.PrintArea" localSheetId="2" hidden="1">'P78　一般会計別予算（局再編前）'!$A$1:$G$32</definedName>
    <definedName name="Z_F790F638_BFB4_4A7A_BBAD_592A2354A673_.wvu.PrintArea" localSheetId="3" hidden="1">'P79　一般会計予算局別一覧 (局再編後)'!$A$1:$G$34</definedName>
    <definedName name="エクセル出力クエリ">#REF!</definedName>
    <definedName name="確認用">#REF!</definedName>
  </definedNames>
  <calcPr fullCalcOnLoad="1"/>
</workbook>
</file>

<file path=xl/sharedStrings.xml><?xml version="1.0" encoding="utf-8"?>
<sst xmlns="http://schemas.openxmlformats.org/spreadsheetml/2006/main" count="482" uniqueCount="322">
  <si>
    <t>(経済局)</t>
  </si>
  <si>
    <t>(財政局)</t>
  </si>
  <si>
    <t>公営企業会計</t>
  </si>
  <si>
    <t>特別会計</t>
  </si>
  <si>
    <t>一般会計</t>
  </si>
  <si>
    <t xml:space="preserve">   (単位：百万円)</t>
  </si>
  <si>
    <t>比　　　較</t>
  </si>
  <si>
    <t>補正額の説明(百万円)</t>
  </si>
  <si>
    <t>国民健康保険事業費</t>
  </si>
  <si>
    <t>介護保険事業費</t>
  </si>
  <si>
    <t>母子寡婦福祉資金</t>
  </si>
  <si>
    <t>中央卸売市場費</t>
  </si>
  <si>
    <t>中央と畜場費</t>
  </si>
  <si>
    <t>市街地開発事業費</t>
  </si>
  <si>
    <t>自動車駐車場事業費</t>
  </si>
  <si>
    <t>(道路局)</t>
  </si>
  <si>
    <t>港湾整備事業費</t>
  </si>
  <si>
    <t>(港湾局)</t>
  </si>
  <si>
    <t>公共事業用地費</t>
  </si>
  <si>
    <t>市債金</t>
  </si>
  <si>
    <t>病院事業</t>
  </si>
  <si>
    <t>下水道事業</t>
  </si>
  <si>
    <t>埋立事業</t>
  </si>
  <si>
    <t>水道事業</t>
  </si>
  <si>
    <t>(水道局)</t>
  </si>
  <si>
    <t>工業用水道事業</t>
  </si>
  <si>
    <t>自動車事業</t>
  </si>
  <si>
    <t>(交通局)</t>
  </si>
  <si>
    <t>高速鉄道事業</t>
  </si>
  <si>
    <t>（会計あたま計）→</t>
  </si>
  <si>
    <t>風力発電事業費</t>
  </si>
  <si>
    <t>(環境創造局)</t>
  </si>
  <si>
    <t>(都市整備局)</t>
  </si>
  <si>
    <t>(病院経営局)</t>
  </si>
  <si>
    <t>(こども青少年局)</t>
  </si>
  <si>
    <t>(健康福祉局)</t>
  </si>
  <si>
    <t>(健康福祉局)</t>
  </si>
  <si>
    <t>勤労者福祉共済事業費</t>
  </si>
  <si>
    <t>増減率（％）　</t>
  </si>
  <si>
    <t>後期高齢者医療事業費</t>
  </si>
  <si>
    <t>増△減</t>
  </si>
  <si>
    <t>みどり保全創造事業費</t>
  </si>
  <si>
    <t>公害被害者救済事業費</t>
  </si>
  <si>
    <t>新墓園事業費</t>
  </si>
  <si>
    <t>22年度</t>
  </si>
  <si>
    <t>総　　　　　計</t>
  </si>
  <si>
    <t>区　　　　　分</t>
  </si>
  <si>
    <t>25年度</t>
  </si>
  <si>
    <t>増△減</t>
  </si>
  <si>
    <t>平成25年度</t>
  </si>
  <si>
    <t>純　　　　　計</t>
  </si>
  <si>
    <t>１　会計別予算</t>
  </si>
  <si>
    <t>注1：純計は、会計間で相互にやり取りする重複部分を除いた金額です。</t>
  </si>
  <si>
    <t>注2：下段( )内は土地開発公社負担金を除いたもの、&lt; &gt;内は24年度2月補正予算(25年度予算の前倒し・上乗</t>
  </si>
  <si>
    <t>　　せ補正分)を含めたもの(土地開発公社負担金は除く)です。</t>
  </si>
  <si>
    <t>平成26年度</t>
  </si>
  <si>
    <t>26年度</t>
  </si>
  <si>
    <t>27年度</t>
  </si>
  <si>
    <t>母子父子寡婦福祉資金</t>
  </si>
  <si>
    <t>注2：公営企業会計、総計及び純計の26年度下段( )内は、地方公営企業会計基準の見直しに伴う、</t>
  </si>
  <si>
    <t xml:space="preserve">     退職給与引当金の計上等の影響額を除いたものです。</t>
  </si>
  <si>
    <t>増▲減</t>
  </si>
  <si>
    <t>２－１　一般会計予算 局別一覧表（局再編前）</t>
  </si>
  <si>
    <t>(単位：百万円)</t>
  </si>
  <si>
    <t>局・統括本部名</t>
  </si>
  <si>
    <t>主な増減理由（金額は増減金額）</t>
  </si>
  <si>
    <t>増減率(％)</t>
  </si>
  <si>
    <t>構成比(％)</t>
  </si>
  <si>
    <t>温暖化対策
統括本部</t>
  </si>
  <si>
    <t>・横浜スマートシティプロジェクトでの、エネルギー面的利用の促進（コージェネレーションシステムの導入）に係る機器の
設置工事が終了したため（▲691）
・水素エネルギー利活用推進事業開始のため（72）</t>
  </si>
  <si>
    <t>政策局</t>
  </si>
  <si>
    <t>・平成27年国勢調査を実施のため（1,763）
・市大八景キャンパス耐震性等向上整備事業費が増加したため
　　　　　　　　　　　　　　　　　　　　　　　　（1,220）</t>
  </si>
  <si>
    <t>総務局</t>
  </si>
  <si>
    <t>・社会保障・税番号制度導入対応を行うため（1,025）
・退職者数の増加等により職員人件費（退職手当等）が増加した
　ため（373）</t>
  </si>
  <si>
    <t>財政局</t>
  </si>
  <si>
    <t>・高速鉄道事業会計に対する繰出金が減少したため（▲1,645）
・公債費が減少したため（▲970）</t>
  </si>
  <si>
    <t>市民局</t>
  </si>
  <si>
    <t>・区庁舎再整備工事が本格化するため（11,600）
・社会保障・税番号制度導入対応を行うため（2,146）</t>
  </si>
  <si>
    <t>文化観光局</t>
  </si>
  <si>
    <t>・区民文化センターの整備費（保留床取得費等）が増となった
　ため（1,105）
・Dance Dance Dance@YOKOHAMA2015を開催するため（483）</t>
  </si>
  <si>
    <t>経済局</t>
  </si>
  <si>
    <t>・中小企業制度融資における預託額が減となったため（▲3,150）
　＜参考＞中小企業制度融資枠1,500億円（H26：1,800億円）</t>
  </si>
  <si>
    <t>こども青少年局</t>
  </si>
  <si>
    <t>・子ども・子育て支援新制度に伴う個人給付、本市独自助成の
　開始のため（18,789）
・給付対象施設への移行などにより、私立幼稚園就園奨励補助金
　や横浜保育室への助成金が減少したため（▲3,162）</t>
  </si>
  <si>
    <t>健康福祉局</t>
  </si>
  <si>
    <t>・臨時福祉給付金を給付するため（4,006）
・障害者支援施設等自立支援給付費が増加したため（2,365）</t>
  </si>
  <si>
    <t>環境創造局</t>
  </si>
  <si>
    <t>・企業債利息などが減少したことにより、下水道事業会計繰出金
　が減少したため （▲2,451）
・公園整備費が増加したため（1,590）</t>
  </si>
  <si>
    <t>資源循環局</t>
  </si>
  <si>
    <t>・都筑工場長寿命化対策工事の本格化のため（2,338）
・旧港北事務所解体工事が終了したため（▲63）</t>
  </si>
  <si>
    <t>建築局</t>
  </si>
  <si>
    <t>・ひかりが丘住宅のエレベーター設置数の増加によるため(188)
・がけ地パトロール事業の委託・拡大によるため(280)</t>
  </si>
  <si>
    <t>都市整備局</t>
  </si>
  <si>
    <t>・神奈川東部方面線整備事業費が増加したため（2,070）
・金沢八景駅周辺整備事業費が増加したため（668）</t>
  </si>
  <si>
    <t>道路局</t>
  </si>
  <si>
    <t>・街路整備費が増加したため（17,292）
・道路特別整備費が増加したため（1,211）</t>
  </si>
  <si>
    <t>港湾局</t>
  </si>
  <si>
    <t>・南本牧ふ頭連絡臨港道路整備事業費が減少したため(▲1,237)
・山下ふ頭再開発事業費が増加したため（444）
・国道357号本牧出口ランプ改良事業費が増加したため（392）</t>
  </si>
  <si>
    <t>消防局</t>
  </si>
  <si>
    <t>・消防庁舎建設費が増加したため（1,437）
・消防団費が増加したため（585）</t>
  </si>
  <si>
    <t>会計室</t>
  </si>
  <si>
    <t>教育委員会事務局</t>
  </si>
  <si>
    <t>・学校特別営繕費が増加したため（2,563）
・特別教室空調設備設置事業の工事実施校が増加したため
　　　　　　　　　　　　　　　　　　　　　　　（693）</t>
  </si>
  <si>
    <t>選挙管理委員会
事務局</t>
  </si>
  <si>
    <t>・統一地方選挙を執行するため（474）</t>
  </si>
  <si>
    <t>人事委員会事務局</t>
  </si>
  <si>
    <t>監査事務局</t>
  </si>
  <si>
    <t>議会局</t>
  </si>
  <si>
    <t>予備費</t>
  </si>
  <si>
    <t>合計</t>
  </si>
  <si>
    <t>注：公債費は財政局で一括計上しています。</t>
  </si>
  <si>
    <t>２－２　一般会計予算 局別一覧表（局再編後）</t>
  </si>
  <si>
    <t>主な増減理由（金額は増減金額）</t>
  </si>
  <si>
    <t>・横浜スマートシティプロジェクトでの、エネルギー面的利用の
　促進（コージェネレーションシステムの導入）に係る機器の
　設置工事が終了したため（▲691）
・水素エネルギー利活用推進事業開始のため（72）</t>
  </si>
  <si>
    <t>国際局</t>
  </si>
  <si>
    <t>・新局設置に伴う企画立案機能の強化等を実施のため（20）
・姉妹都市提携周年記念事業の実施のため（16）</t>
  </si>
  <si>
    <t>・子ども・子育て支援新制度に伴う個人給付、本市独自助成の開
　始のため（18,789）
・給付対象施設への移行などにより、私立幼稚園就園奨励補助金
　や横浜保育室への助成金が減少したため（▲3,162）</t>
  </si>
  <si>
    <t>・臨時福祉給付金を給付するため（4,006）
・障害者支援施設等自立支援給付費が増加したため（2,365）</t>
  </si>
  <si>
    <t>医療局</t>
  </si>
  <si>
    <t>・総合的ながん対策推進事業を開始するため（150）
・横浜臨床研究ネットワーク事業を開始するため（100）</t>
  </si>
  <si>
    <t>・南本牧ふ頭連絡臨港道路整備事業費が減少したため(▲1,237)
・山下ふ頭再開発事業費が増加したため（444）
・国道357号本牧出口ランプ改良事業費が増加したため（392）</t>
  </si>
  <si>
    <t>３　一般会計予算　区編成事業　区別一覧表</t>
  </si>
  <si>
    <t>（単位：百万円）</t>
  </si>
  <si>
    <t>区　名</t>
  </si>
  <si>
    <t>自主企画事業費</t>
  </si>
  <si>
    <t>温暖化対策プラス事業（上段）
区環境未来都市推進事業（下段）</t>
  </si>
  <si>
    <t>区局連携事業</t>
  </si>
  <si>
    <t>鶴見区</t>
  </si>
  <si>
    <t>神奈川区</t>
  </si>
  <si>
    <t>西区</t>
  </si>
  <si>
    <t>中区</t>
  </si>
  <si>
    <t>南区</t>
  </si>
  <si>
    <t>港南区</t>
  </si>
  <si>
    <t>保土ケ谷区</t>
  </si>
  <si>
    <t>旭区</t>
  </si>
  <si>
    <t>磯子区</t>
  </si>
  <si>
    <t>金沢区</t>
  </si>
  <si>
    <t>港北区</t>
  </si>
  <si>
    <t>緑区</t>
  </si>
  <si>
    <t>青葉区</t>
  </si>
  <si>
    <t>都筑区</t>
  </si>
  <si>
    <t>戸塚区</t>
  </si>
  <si>
    <t>栄区</t>
  </si>
  <si>
    <t>泉区</t>
  </si>
  <si>
    <t>瀬谷区</t>
  </si>
  <si>
    <t>合計</t>
  </si>
  <si>
    <t>注１：「温暖化対策プラス事業」(上段)、「区環境未来都市推進事業」(下段)は、区が事業提案し、</t>
  </si>
  <si>
    <t>　　　温暖化対策統括本部の財源を活用して実施する事業です。共に、予算は個性ある区づくり</t>
  </si>
  <si>
    <t>　　　推進費に計上しています。</t>
  </si>
  <si>
    <t>注２：「区局連携事業」は、個性ある区づくり推進費の財源を活用し、区と局が連携して行う事業で</t>
  </si>
  <si>
    <t>　　　す。予算は事業所管局へ計上しています。</t>
  </si>
  <si>
    <t>４　会計別予算及び施設等整備費の推移</t>
  </si>
  <si>
    <t>（単位：百万円、％）</t>
  </si>
  <si>
    <t>区　　　分</t>
  </si>
  <si>
    <t>伸び率</t>
  </si>
  <si>
    <t>一般会計</t>
  </si>
  <si>
    <t>特別会計</t>
  </si>
  <si>
    <t>公営企業
会計</t>
  </si>
  <si>
    <t xml:space="preserve"> </t>
  </si>
  <si>
    <t>総計</t>
  </si>
  <si>
    <t>純計</t>
  </si>
  <si>
    <t>うち施設等整備費</t>
  </si>
  <si>
    <t>一般会計</t>
  </si>
  <si>
    <t>合計</t>
  </si>
  <si>
    <t>特別会計・</t>
  </si>
  <si>
    <t>※１　建設関係費～工事請負費・工事委託料・工事負担金・設計委託料・１件10百万円以上の維持修繕工事費等。</t>
  </si>
  <si>
    <t>注1：26年度下段( )内は、地方公営企業会計基準の見直しに伴う、退職給与引当金の計上等の影響額を除いたものです。</t>
  </si>
  <si>
    <t>注2：26年度上段&lt; &gt;内は、25年度2月補正予算（経済対策補正分）を含めたものです。</t>
  </si>
  <si>
    <t>注3：25年度の一般会計の金額は、土地開発公社負担金1,383億円を除いたものです。</t>
  </si>
  <si>
    <t>注4：24年度より嘱託員等にかかる給与費の経費別区分について、施設等整備費から人件費として変更しています。</t>
  </si>
  <si>
    <t xml:space="preserve">     この変更に伴い、23年度についても区分を変更しています。</t>
  </si>
  <si>
    <t>５　一般会計予算 財源別一覧表</t>
  </si>
  <si>
    <t>（単位：百万円）</t>
  </si>
  <si>
    <t>項　　　目</t>
  </si>
  <si>
    <t>27年度</t>
  </si>
  <si>
    <t>26年度</t>
  </si>
  <si>
    <t>比　　較</t>
  </si>
  <si>
    <t>増▲減</t>
  </si>
  <si>
    <t>増減率（％）</t>
  </si>
  <si>
    <t>市税</t>
  </si>
  <si>
    <t>地方譲与税</t>
  </si>
  <si>
    <t>県税交付金</t>
  </si>
  <si>
    <t>うち</t>
  </si>
  <si>
    <t>地方消費税交付金</t>
  </si>
  <si>
    <t>地方交付税</t>
  </si>
  <si>
    <t>地方特例交付金</t>
  </si>
  <si>
    <t>財産収入</t>
  </si>
  <si>
    <t>収益事業収入</t>
  </si>
  <si>
    <t>その他収入</t>
  </si>
  <si>
    <t>一般財源　計　①</t>
  </si>
  <si>
    <t>市債　②</t>
  </si>
  <si>
    <t>うち</t>
  </si>
  <si>
    <t>臨時財政対策債</t>
  </si>
  <si>
    <t>分担金及び負担金</t>
  </si>
  <si>
    <t>使用料及び手数料</t>
  </si>
  <si>
    <t>国庫支出金</t>
  </si>
  <si>
    <t>県支出金</t>
  </si>
  <si>
    <t>寄附金</t>
  </si>
  <si>
    <t>繰入金</t>
  </si>
  <si>
    <t>諸収入</t>
  </si>
  <si>
    <t>特定財源　計　③</t>
  </si>
  <si>
    <t>合　　　計  ①＋②＋③</t>
  </si>
  <si>
    <t>注：市税は、年度内の補正予算の財源として、27年度は20億円、26年度は10億円を留保した後の金額です。</t>
  </si>
  <si>
    <t>７　地方交付税の推移</t>
  </si>
  <si>
    <t>（単位：百万円）</t>
  </si>
  <si>
    <t>23年度</t>
  </si>
  <si>
    <t>24年度</t>
  </si>
  <si>
    <t>25年度</t>
  </si>
  <si>
    <t>26年度</t>
  </si>
  <si>
    <t>27年度</t>
  </si>
  <si>
    <t>決算</t>
  </si>
  <si>
    <t>決算</t>
  </si>
  <si>
    <t>予算</t>
  </si>
  <si>
    <t>決算見込み</t>
  </si>
  <si>
    <t>普通交付税</t>
  </si>
  <si>
    <t>特別交付税</t>
  </si>
  <si>
    <t>８　一般会計市債計上額等の推移</t>
  </si>
  <si>
    <t>&lt;　&gt;は増減率　（単位：億円、％）</t>
  </si>
  <si>
    <t>23年度</t>
  </si>
  <si>
    <t>24年度</t>
  </si>
  <si>
    <t>25年度</t>
  </si>
  <si>
    <t>26年度</t>
  </si>
  <si>
    <t>27年度</t>
  </si>
  <si>
    <t>市債計上額</t>
  </si>
  <si>
    <t>市債依存度</t>
  </si>
  <si>
    <t>（8.5%）</t>
  </si>
  <si>
    <t>市債残高</t>
  </si>
  <si>
    <t>（参考）全会計市債残高</t>
  </si>
  <si>
    <t>注1：市債計上額及び市債依存度(市債計上額が一般会計歳入に占める割合)は当初予算数値です。</t>
  </si>
  <si>
    <t>注2：下段（　）内は、第三セクター等改革推進債を除いたものです。</t>
  </si>
  <si>
    <t>注3：市債残高は23～25年度が決算数値、26年度が2月補正予算後の年度末残高見込み数値、</t>
  </si>
  <si>
    <t>　　 27年度が当初予算時の年度末残高見込み数値です。</t>
  </si>
  <si>
    <t>９　主な基金残高の推移</t>
  </si>
  <si>
    <t>(単位：百万円）</t>
  </si>
  <si>
    <t>（見込み）</t>
  </si>
  <si>
    <t>財政調整基金</t>
  </si>
  <si>
    <t>減債基金</t>
  </si>
  <si>
    <t>注1：23～25年度は決算数値で、26年度は2月補正予算後の年度末残高見込み数値、27年度は、</t>
  </si>
  <si>
    <t>　　 当初予算時の年度末残高見込み数値です。</t>
  </si>
  <si>
    <t>注2：財政調整基金の残高には、2月補正予算において、翌年度予算で活用する財源として積立てた</t>
  </si>
  <si>
    <t>　　 金額が、25年度に8,400百万円、26年度に4,700百万円、それぞれ含まれています。</t>
  </si>
  <si>
    <t>10　市民１人あたり予算の使いみち(一般会計)</t>
  </si>
  <si>
    <t>◆人口   3,711,450人（H27.1.1現在）</t>
  </si>
  <si>
    <t>分野別</t>
  </si>
  <si>
    <t>関連部局</t>
  </si>
  <si>
    <t>27年度予算</t>
  </si>
  <si>
    <t>市民1人あたり予算</t>
  </si>
  <si>
    <t>百万円</t>
  </si>
  <si>
    <t>円</t>
  </si>
  <si>
    <t>福祉・保健・医療に</t>
  </si>
  <si>
    <t>健康福祉、病院経営</t>
  </si>
  <si>
    <t>子育て・教育に</t>
  </si>
  <si>
    <t>こども青少年、教育</t>
  </si>
  <si>
    <t>地域づくりやスポーツ活動・区の運営に</t>
  </si>
  <si>
    <t>市民</t>
  </si>
  <si>
    <t>安全な街に</t>
  </si>
  <si>
    <t>消防</t>
  </si>
  <si>
    <t>地球温暖化対策や
水・緑の保全に</t>
  </si>
  <si>
    <t>温暖化対策、
環境創造</t>
  </si>
  <si>
    <t>ごみの処理や
減量・リサイクルに</t>
  </si>
  <si>
    <t>資源循環</t>
  </si>
  <si>
    <t>道路・住宅・
計画的な街づくりに</t>
  </si>
  <si>
    <t>建築、都市整備、
道路</t>
  </si>
  <si>
    <t>横浜の魅力づくりや
経済の発展に</t>
  </si>
  <si>
    <t>文化観光、経済、
港湾</t>
  </si>
  <si>
    <t>市役所の運営に</t>
  </si>
  <si>
    <t>政策、総務、財政、
議会など</t>
  </si>
  <si>
    <t>地下鉄・バス・
水道事業に</t>
  </si>
  <si>
    <t>交通、水道</t>
  </si>
  <si>
    <t>合　　　　　　計</t>
  </si>
  <si>
    <t>13  完成予定施設等の一覧</t>
  </si>
  <si>
    <t>施   設   名</t>
  </si>
  <si>
    <t>所   在   地　　（区・町名）</t>
  </si>
  <si>
    <t>完成予定
年月</t>
  </si>
  <si>
    <t>南区総合庁舎</t>
  </si>
  <si>
    <t>南</t>
  </si>
  <si>
    <t>・</t>
  </si>
  <si>
    <t>浦舟町</t>
  </si>
  <si>
    <t>27年12月</t>
  </si>
  <si>
    <t>金沢区総合庁舎</t>
  </si>
  <si>
    <t>金沢</t>
  </si>
  <si>
    <t>泥亀二丁目</t>
  </si>
  <si>
    <t>28年1月</t>
  </si>
  <si>
    <t>コミュニティハウス</t>
  </si>
  <si>
    <t>荏田西</t>
  </si>
  <si>
    <t>青葉</t>
  </si>
  <si>
    <t>荏田西一丁目</t>
  </si>
  <si>
    <t>浅間</t>
  </si>
  <si>
    <t>西</t>
  </si>
  <si>
    <t>浅間町</t>
  </si>
  <si>
    <t>28年3月</t>
  </si>
  <si>
    <t>地域ケアプラザ</t>
  </si>
  <si>
    <t>日限山</t>
  </si>
  <si>
    <t>港南</t>
  </si>
  <si>
    <t>日限山一丁目</t>
  </si>
  <si>
    <t>28年2月</t>
  </si>
  <si>
    <t>蒔田消防出張所（仮称）</t>
  </si>
  <si>
    <t>宿町</t>
  </si>
  <si>
    <t>27年12月</t>
  </si>
  <si>
    <t>横浜市民防災センター
（展示エリアの全面改修）</t>
  </si>
  <si>
    <t>神奈川</t>
  </si>
  <si>
    <t>沢渡</t>
  </si>
  <si>
    <t>28年3月</t>
  </si>
  <si>
    <t>公園</t>
  </si>
  <si>
    <t>星川中央公園</t>
  </si>
  <si>
    <t>保土ケ谷</t>
  </si>
  <si>
    <t>星川二丁目</t>
  </si>
  <si>
    <t>馬場町公園</t>
  </si>
  <si>
    <t>鶴見</t>
  </si>
  <si>
    <t>馬場四丁目</t>
  </si>
  <si>
    <t>大棚杉の森ふれあい公園</t>
  </si>
  <si>
    <t>都筑</t>
  </si>
  <si>
    <t>大棚町</t>
  </si>
  <si>
    <t>深谷町ふれあい公園</t>
  </si>
  <si>
    <t>戸塚</t>
  </si>
  <si>
    <t>深谷町</t>
  </si>
  <si>
    <t>よこはま動物園（アフリカのサバンナ）</t>
  </si>
  <si>
    <t>旭</t>
  </si>
  <si>
    <t>川井宿町</t>
  </si>
  <si>
    <t>27年4月</t>
  </si>
  <si>
    <t>全面開園</t>
  </si>
  <si>
    <t>▲ 0.0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</si>
</sst>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%;&quot;△ &quot;0.0%"/>
    <numFmt numFmtId="178" formatCode="#,##0;&quot;△ &quot;???,??0"/>
    <numFmt numFmtId="179" formatCode="#,##0;&quot;△ &quot;#,##0;\ \-\ "/>
    <numFmt numFmtId="180" formatCode="0.0;&quot;△ &quot;?0.0"/>
    <numFmt numFmtId="181" formatCode="\(#,##0\);\(&quot;△&quot;\ \ #,##0\)"/>
    <numFmt numFmtId="182" formatCode="\(0.0\);\(&quot;△ &quot;?0.0\)"/>
    <numFmt numFmtId="183" formatCode="#,##0;&quot;▲ &quot;#,##0"/>
    <numFmt numFmtId="184" formatCode="_-* #,##0_-;\-* #,##0_-;_-* &quot;-&quot;_-;_-@_-"/>
    <numFmt numFmtId="185" formatCode="\&lt;#,##0\&gt;;\&lt;&quot;▲ &quot;#,##0\&gt;"/>
    <numFmt numFmtId="186" formatCode="\&lt;#,##0\&gt;;\&lt;&quot;△&quot;\ \ #,##0\&gt;"/>
    <numFmt numFmtId="187" formatCode="\&lt;0.0\&gt;;\&lt;&quot;△ &quot;?0.0\&gt;"/>
    <numFmt numFmtId="188" formatCode="\&lt;#,##0\&gt;;\&lt;&quot;△&quot;\ \ #,##0\&gt;\ "/>
    <numFmt numFmtId="189" formatCode="0.0%"/>
    <numFmt numFmtId="190" formatCode="\(#,##0\);\(&quot;▲ &quot;#,##0\)"/>
    <numFmt numFmtId="191" formatCode="#,##0.0;&quot;△ &quot;#,##0.0"/>
    <numFmt numFmtId="192" formatCode="\(#,##0\);\(&quot;△ &quot;#,##0\)"/>
    <numFmt numFmtId="193" formatCode="\&lt;#,##0.0\&gt;;\&lt;&quot;△&quot;\ \ #,##0.0\&gt;"/>
    <numFmt numFmtId="194" formatCode="\(#,##0.0\);\(&quot;△&quot;\ \ #,##0.0\)"/>
    <numFmt numFmtId="195" formatCode="0_);[Red]\(0\)"/>
    <numFmt numFmtId="196" formatCode="#,##0;&quot;▲ &quot;???,??0"/>
    <numFmt numFmtId="197" formatCode="0.0;&quot;▲ &quot;?0.0"/>
    <numFmt numFmtId="198" formatCode="#,##0.0;&quot;▲ &quot;#,##0.0"/>
    <numFmt numFmtId="199" formatCode="#,##0;&quot;▲ &quot;#,##0;\ \-\ "/>
    <numFmt numFmtId="200" formatCode="\(0.0\);\(&quot;▲ &quot;?0.0\)"/>
    <numFmt numFmtId="201" formatCode="0.000%"/>
    <numFmt numFmtId="202" formatCode="#,##0;&quot;▲&quot;??,???;\ \-\ "/>
    <numFmt numFmtId="203" formatCode="#0.0;&quot;▲ &quot;#0.0"/>
    <numFmt numFmtId="204" formatCode="#,##0.0;&quot;△&quot;??,???.0;\ \-\ "/>
    <numFmt numFmtId="205" formatCode="#0.0;&quot;△ &quot;#0.0"/>
    <numFmt numFmtId="206" formatCode="#0.0;&quot;△ &quot;#0.0;&quot;- &quot;"/>
    <numFmt numFmtId="207" formatCode="\(#,##0\);\(&quot;△&quot;\ \ \ #,##0\)"/>
    <numFmt numFmtId="208" formatCode="#,##0;&quot;△&quot;??,???;\ \-\ "/>
    <numFmt numFmtId="209" formatCode="#,##0.0_);[Red]\(#,##0.0\)"/>
    <numFmt numFmtId="210" formatCode="#,##0;&quot;△&quot;#,##0"/>
    <numFmt numFmtId="211" formatCode="#0&quot;年度&quot;"/>
    <numFmt numFmtId="212" formatCode="&quot;＜&quot;0.0&quot;＞&quot;;&quot;＜&quot;&quot;△&quot;0.0&quot;＞&quot;"/>
    <numFmt numFmtId="213" formatCode="&quot;&lt;&quot;0.0&quot;&gt;&quot;;&quot;&lt;△&quot;?0.0&quot;&gt;&quot;"/>
    <numFmt numFmtId="214" formatCode="#,##0.000;[Red]\-#,##0.000"/>
    <numFmt numFmtId="215" formatCode="&quot;(&quot;0.0&quot;)&quot;;&quot;(△&quot;?0.0&quot;)&quot;"/>
    <numFmt numFmtId="216" formatCode="&quot;(&quot;0.0&quot;)&quot;;&quot;(▲&quot;?0.0&quot;)&quot;"/>
    <numFmt numFmtId="217" formatCode="&quot;&lt;&quot;0.0&quot;&gt;&quot;;&quot;&lt;▲&quot;?0.0&quot;&gt;&quot;"/>
    <numFmt numFmtId="218" formatCode="&quot;&lt;&quot;0.0&quot;&gt;&quot;;&quot;&lt;△&quot;0.0&quot;&gt;&quot;"/>
    <numFmt numFmtId="219" formatCode="#,##0_ "/>
    <numFmt numFmtId="220" formatCode="#,##0;&quot;△ &quot;???,??0;\ \-\ "/>
    <numFmt numFmtId="221" formatCode="#,##0;&quot;▲ &quot;???,??0;\ \-\ "/>
    <numFmt numFmtId="222" formatCode="0.0;&quot;▲&quot;??0.0"/>
    <numFmt numFmtId="223" formatCode="#,##0;&quot;△&quot;???,??0"/>
    <numFmt numFmtId="224" formatCode="0.0;&quot;△&quot;??0.0"/>
    <numFmt numFmtId="225" formatCode="&quot;&lt;&quot;0.0&quot;&gt;&quot;;&quot;&lt;▲&quot;0.0&quot;&gt;&quot;"/>
    <numFmt numFmtId="226" formatCode="#,##0_);[Red]\(#,##0\)"/>
    <numFmt numFmtId="227" formatCode="\(0.0%\)"/>
  </numFmts>
  <fonts count="97">
    <font>
      <sz val="11"/>
      <name val="ＭＳ Ｐゴシック"/>
      <family val="3"/>
    </font>
    <font>
      <sz val="11"/>
      <name val="ＭＳ Ｐ明朝"/>
      <family val="1"/>
    </font>
    <font>
      <b/>
      <sz val="1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1"/>
      <name val="ＭＳ ゴシック"/>
      <family val="3"/>
    </font>
    <font>
      <sz val="10.5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b/>
      <sz val="10"/>
      <color indexed="10"/>
      <name val="ＭＳ ゴシック"/>
      <family val="3"/>
    </font>
    <font>
      <sz val="10"/>
      <name val="ＭＳ Ｐゴシック"/>
      <family val="3"/>
    </font>
    <font>
      <sz val="10"/>
      <color indexed="12"/>
      <name val="ＭＳ ゴシック"/>
      <family val="3"/>
    </font>
    <font>
      <b/>
      <sz val="10"/>
      <color indexed="12"/>
      <name val="ＭＳ ゴシック"/>
      <family val="3"/>
    </font>
    <font>
      <sz val="10.5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2"/>
      <name val="ＭＳ ゴシック"/>
      <family val="3"/>
    </font>
    <font>
      <b/>
      <sz val="9"/>
      <name val="ＭＳ ゴシック"/>
      <family val="3"/>
    </font>
    <font>
      <b/>
      <sz val="12"/>
      <name val="ＭＳ Ｐゴシック"/>
      <family val="3"/>
    </font>
    <font>
      <sz val="8"/>
      <name val="ＭＳ ゴシック"/>
      <family val="3"/>
    </font>
    <font>
      <sz val="6.5"/>
      <name val="ＭＳ ゴシック"/>
      <family val="3"/>
    </font>
    <font>
      <sz val="7"/>
      <name val="ＭＳ ゴシック"/>
      <family val="3"/>
    </font>
    <font>
      <sz val="9"/>
      <color indexed="10"/>
      <name val="ＭＳ ゴシック"/>
      <family val="3"/>
    </font>
    <font>
      <sz val="9"/>
      <color indexed="9"/>
      <name val="ＭＳ ゴシック"/>
      <family val="3"/>
    </font>
    <font>
      <sz val="8"/>
      <name val="ＭＳ Ｐ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4"/>
      <name val="HG創英角ｺﾞｼｯｸUB"/>
      <family val="3"/>
    </font>
    <font>
      <sz val="14"/>
      <name val="ＭＳ ゴシック"/>
      <family val="3"/>
    </font>
    <font>
      <sz val="10.5"/>
      <name val="ＭＳ 明朝"/>
      <family val="1"/>
    </font>
    <font>
      <sz val="12"/>
      <name val="ＭＳ Ｐゴシック"/>
      <family val="3"/>
    </font>
    <font>
      <sz val="12"/>
      <color indexed="8"/>
      <name val="ＭＳ ゴシック"/>
      <family val="3"/>
    </font>
    <font>
      <b/>
      <sz val="11"/>
      <color indexed="10"/>
      <name val="ＭＳ Ｐゴシック"/>
      <family val="3"/>
    </font>
    <font>
      <b/>
      <sz val="16"/>
      <name val="ＭＳ ゴシック"/>
      <family val="3"/>
    </font>
    <font>
      <sz val="11"/>
      <color indexed="8"/>
      <name val="ＭＳ ゴシック"/>
      <family val="3"/>
    </font>
    <font>
      <sz val="11.5"/>
      <name val="ＭＳ ゴシック"/>
      <family val="3"/>
    </font>
    <font>
      <sz val="11"/>
      <color indexed="12"/>
      <name val="ＭＳ ゴシック"/>
      <family val="3"/>
    </font>
    <font>
      <sz val="13"/>
      <name val="ＭＳ ゴシック"/>
      <family val="3"/>
    </font>
    <font>
      <sz val="13"/>
      <color indexed="10"/>
      <name val="ＭＳ ゴシック"/>
      <family val="3"/>
    </font>
    <font>
      <sz val="11"/>
      <color indexed="10"/>
      <name val="Arial"/>
      <family val="2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30"/>
      <name val="HGS創英角ｺﾞｼｯｸUB"/>
      <family val="3"/>
    </font>
    <font>
      <sz val="9"/>
      <color indexed="12"/>
      <name val="ＭＳ ゴシック"/>
      <family val="3"/>
    </font>
    <font>
      <sz val="12"/>
      <color indexed="12"/>
      <name val="ＭＳ ゴシック"/>
      <family val="3"/>
    </font>
    <font>
      <sz val="6.5"/>
      <color indexed="8"/>
      <name val="ＭＳ ゴシック"/>
      <family val="3"/>
    </font>
    <font>
      <sz val="10"/>
      <color indexed="8"/>
      <name val="ＭＳ ゴシック"/>
      <family val="3"/>
    </font>
    <font>
      <sz val="9"/>
      <color indexed="10"/>
      <name val="ＭＳ Ｐゴシック"/>
      <family val="3"/>
    </font>
    <font>
      <sz val="12"/>
      <color indexed="10"/>
      <name val="ＭＳ ゴシック"/>
      <family val="3"/>
    </font>
    <font>
      <sz val="10"/>
      <color indexed="10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2"/>
      <color rgb="FF0070C0"/>
      <name val="HGS創英角ｺﾞｼｯｸUB"/>
      <family val="3"/>
    </font>
    <font>
      <sz val="9"/>
      <color rgb="FF0000FF"/>
      <name val="ＭＳ ゴシック"/>
      <family val="3"/>
    </font>
    <font>
      <sz val="12"/>
      <color rgb="FF0000FF"/>
      <name val="ＭＳ ゴシック"/>
      <family val="3"/>
    </font>
    <font>
      <sz val="6.5"/>
      <color theme="1"/>
      <name val="ＭＳ ゴシック"/>
      <family val="3"/>
    </font>
    <font>
      <sz val="10"/>
      <color theme="1"/>
      <name val="ＭＳ ゴシック"/>
      <family val="3"/>
    </font>
    <font>
      <sz val="11"/>
      <color theme="1"/>
      <name val="ＭＳ ゴシック"/>
      <family val="3"/>
    </font>
    <font>
      <sz val="9"/>
      <color rgb="FFFF0000"/>
      <name val="ＭＳ ゴシック"/>
      <family val="3"/>
    </font>
    <font>
      <sz val="9"/>
      <color rgb="FFFF0000"/>
      <name val="ＭＳ Ｐゴシック"/>
      <family val="3"/>
    </font>
    <font>
      <sz val="12"/>
      <color rgb="FFFF0000"/>
      <name val="ＭＳ ゴシック"/>
      <family val="3"/>
    </font>
    <font>
      <sz val="10"/>
      <color rgb="FFFF0000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dotted"/>
    </border>
    <border>
      <left style="thin"/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hair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medium"/>
      <top>
        <color indexed="63"/>
      </top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thin"/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dotted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thin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0" fillId="2" borderId="0" applyNumberFormat="0" applyBorder="0" applyAlignment="0" applyProtection="0"/>
    <xf numFmtId="0" fontId="70" fillId="3" borderId="0" applyNumberFormat="0" applyBorder="0" applyAlignment="0" applyProtection="0"/>
    <xf numFmtId="0" fontId="70" fillId="4" borderId="0" applyNumberFormat="0" applyBorder="0" applyAlignment="0" applyProtection="0"/>
    <xf numFmtId="0" fontId="70" fillId="5" borderId="0" applyNumberFormat="0" applyBorder="0" applyAlignment="0" applyProtection="0"/>
    <xf numFmtId="0" fontId="70" fillId="6" borderId="0" applyNumberFormat="0" applyBorder="0" applyAlignment="0" applyProtection="0"/>
    <xf numFmtId="0" fontId="70" fillId="7" borderId="0" applyNumberFormat="0" applyBorder="0" applyAlignment="0" applyProtection="0"/>
    <xf numFmtId="0" fontId="70" fillId="8" borderId="0" applyNumberFormat="0" applyBorder="0" applyAlignment="0" applyProtection="0"/>
    <xf numFmtId="0" fontId="70" fillId="9" borderId="0" applyNumberFormat="0" applyBorder="0" applyAlignment="0" applyProtection="0"/>
    <xf numFmtId="0" fontId="70" fillId="10" borderId="0" applyNumberFormat="0" applyBorder="0" applyAlignment="0" applyProtection="0"/>
    <xf numFmtId="0" fontId="70" fillId="11" borderId="0" applyNumberFormat="0" applyBorder="0" applyAlignment="0" applyProtection="0"/>
    <xf numFmtId="0" fontId="70" fillId="12" borderId="0" applyNumberFormat="0" applyBorder="0" applyAlignment="0" applyProtection="0"/>
    <xf numFmtId="0" fontId="7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0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2" fillId="0" borderId="0" applyNumberFormat="0" applyFill="0" applyBorder="0" applyAlignment="0" applyProtection="0"/>
    <xf numFmtId="0" fontId="73" fillId="25" borderId="1" applyNumberFormat="0" applyAlignment="0" applyProtection="0"/>
    <xf numFmtId="0" fontId="74" fillId="26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75" fillId="0" borderId="3" applyNumberFormat="0" applyFill="0" applyAlignment="0" applyProtection="0"/>
    <xf numFmtId="0" fontId="76" fillId="28" borderId="0" applyNumberFormat="0" applyBorder="0" applyAlignment="0" applyProtection="0"/>
    <xf numFmtId="0" fontId="77" fillId="29" borderId="4" applyNumberFormat="0" applyAlignment="0" applyProtection="0"/>
    <xf numFmtId="0" fontId="7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184" fontId="13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0" fontId="83" fillId="29" borderId="9" applyNumberFormat="0" applyAlignment="0" applyProtection="0"/>
    <xf numFmtId="0" fontId="8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85" fillId="30" borderId="4" applyNumberFormat="0" applyAlignment="0" applyProtection="0"/>
    <xf numFmtId="0" fontId="1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3" fillId="0" borderId="0">
      <alignment/>
      <protection/>
    </xf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86" fillId="31" borderId="0" applyNumberFormat="0" applyBorder="0" applyAlignment="0" applyProtection="0"/>
  </cellStyleXfs>
  <cellXfs count="905">
    <xf numFmtId="0" fontId="0" fillId="0" borderId="0" xfId="0" applyAlignment="1">
      <alignment/>
    </xf>
    <xf numFmtId="176" fontId="5" fillId="0" borderId="0" xfId="0" applyNumberFormat="1" applyFont="1" applyAlignment="1">
      <alignment vertical="center"/>
    </xf>
    <xf numFmtId="177" fontId="5" fillId="0" borderId="0" xfId="0" applyNumberFormat="1" applyFont="1" applyAlignment="1">
      <alignment vertical="center"/>
    </xf>
    <xf numFmtId="176" fontId="5" fillId="0" borderId="0" xfId="0" applyNumberFormat="1" applyFont="1" applyAlignment="1">
      <alignment vertical="center" wrapText="1"/>
    </xf>
    <xf numFmtId="177" fontId="5" fillId="0" borderId="0" xfId="0" applyNumberFormat="1" applyFont="1" applyAlignment="1">
      <alignment horizontal="right" vertical="center"/>
    </xf>
    <xf numFmtId="176" fontId="5" fillId="0" borderId="1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horizontal="distributed" vertical="center"/>
    </xf>
    <xf numFmtId="176" fontId="5" fillId="0" borderId="12" xfId="0" applyNumberFormat="1" applyFont="1" applyBorder="1" applyAlignment="1">
      <alignment horizontal="distributed" vertical="center"/>
    </xf>
    <xf numFmtId="176" fontId="5" fillId="0" borderId="13" xfId="0" applyNumberFormat="1" applyFont="1" applyBorder="1" applyAlignment="1">
      <alignment horizontal="distributed" vertical="center"/>
    </xf>
    <xf numFmtId="176" fontId="5" fillId="0" borderId="10" xfId="0" applyNumberFormat="1" applyFont="1" applyBorder="1" applyAlignment="1">
      <alignment horizontal="distributed" vertical="center"/>
    </xf>
    <xf numFmtId="176" fontId="5" fillId="0" borderId="14" xfId="0" applyNumberFormat="1" applyFont="1" applyBorder="1" applyAlignment="1">
      <alignment vertical="center"/>
    </xf>
    <xf numFmtId="176" fontId="5" fillId="0" borderId="14" xfId="0" applyNumberFormat="1" applyFont="1" applyBorder="1" applyAlignment="1">
      <alignment horizontal="distributed" vertical="center"/>
    </xf>
    <xf numFmtId="176" fontId="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center" vertical="center"/>
    </xf>
    <xf numFmtId="176" fontId="5" fillId="0" borderId="16" xfId="0" applyNumberFormat="1" applyFont="1" applyBorder="1" applyAlignment="1">
      <alignment horizontal="distributed" vertical="center"/>
    </xf>
    <xf numFmtId="57" fontId="12" fillId="0" borderId="0" xfId="0" applyNumberFormat="1" applyFont="1" applyAlignment="1">
      <alignment horizontal="right" vertical="center"/>
    </xf>
    <xf numFmtId="176" fontId="13" fillId="32" borderId="17" xfId="0" applyNumberFormat="1" applyFont="1" applyFill="1" applyBorder="1" applyAlignment="1">
      <alignment horizontal="center" vertical="center"/>
    </xf>
    <xf numFmtId="179" fontId="0" fillId="0" borderId="15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vertical="center"/>
    </xf>
    <xf numFmtId="178" fontId="0" fillId="0" borderId="14" xfId="0" applyNumberFormat="1" applyFont="1" applyBorder="1" applyAlignment="1">
      <alignment vertical="center"/>
    </xf>
    <xf numFmtId="180" fontId="0" fillId="0" borderId="14" xfId="42" applyNumberFormat="1" applyFont="1" applyBorder="1" applyAlignment="1">
      <alignment vertical="center"/>
    </xf>
    <xf numFmtId="176" fontId="14" fillId="0" borderId="0" xfId="0" applyNumberFormat="1" applyFont="1" applyAlignment="1">
      <alignment horizontal="right" vertical="center"/>
    </xf>
    <xf numFmtId="176" fontId="15" fillId="0" borderId="0" xfId="0" applyNumberFormat="1" applyFont="1" applyBorder="1" applyAlignment="1">
      <alignment horizontal="right" vertical="center"/>
    </xf>
    <xf numFmtId="178" fontId="0" fillId="0" borderId="15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176" fontId="4" fillId="0" borderId="21" xfId="0" applyNumberFormat="1" applyFont="1" applyBorder="1" applyAlignment="1">
      <alignment horizontal="distributed" vertical="center"/>
    </xf>
    <xf numFmtId="178" fontId="0" fillId="0" borderId="19" xfId="0" applyNumberFormat="1" applyFont="1" applyBorder="1" applyAlignment="1">
      <alignment vertical="center"/>
    </xf>
    <xf numFmtId="176" fontId="5" fillId="0" borderId="22" xfId="0" applyNumberFormat="1" applyFont="1" applyBorder="1" applyAlignment="1">
      <alignment vertical="center"/>
    </xf>
    <xf numFmtId="176" fontId="5" fillId="0" borderId="23" xfId="0" applyNumberFormat="1" applyFont="1" applyBorder="1" applyAlignment="1">
      <alignment horizontal="distributed" vertical="center"/>
    </xf>
    <xf numFmtId="176" fontId="15" fillId="0" borderId="0" xfId="0" applyNumberFormat="1" applyFont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 wrapText="1"/>
    </xf>
    <xf numFmtId="176" fontId="13" fillId="0" borderId="14" xfId="0" applyNumberFormat="1" applyFont="1" applyBorder="1" applyAlignment="1">
      <alignment horizontal="right" vertical="center"/>
    </xf>
    <xf numFmtId="176" fontId="5" fillId="0" borderId="24" xfId="0" applyNumberFormat="1" applyFont="1" applyBorder="1" applyAlignment="1">
      <alignment horizontal="center" vertical="center"/>
    </xf>
    <xf numFmtId="176" fontId="5" fillId="0" borderId="25" xfId="0" applyNumberFormat="1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horizontal="center" vertical="center" wrapText="1"/>
    </xf>
    <xf numFmtId="176" fontId="5" fillId="0" borderId="26" xfId="0" applyNumberFormat="1" applyFont="1" applyBorder="1" applyAlignment="1">
      <alignment vertical="center" wrapText="1"/>
    </xf>
    <xf numFmtId="176" fontId="5" fillId="0" borderId="27" xfId="0" applyNumberFormat="1" applyFont="1" applyBorder="1" applyAlignment="1">
      <alignment vertical="center" wrapText="1"/>
    </xf>
    <xf numFmtId="176" fontId="5" fillId="0" borderId="28" xfId="0" applyNumberFormat="1" applyFont="1" applyBorder="1" applyAlignment="1">
      <alignment vertical="center" wrapText="1"/>
    </xf>
    <xf numFmtId="176" fontId="5" fillId="0" borderId="29" xfId="0" applyNumberFormat="1" applyFont="1" applyBorder="1" applyAlignment="1">
      <alignment vertical="center" wrapText="1"/>
    </xf>
    <xf numFmtId="176" fontId="5" fillId="0" borderId="30" xfId="0" applyNumberFormat="1" applyFont="1" applyBorder="1" applyAlignment="1">
      <alignment vertical="center" wrapText="1"/>
    </xf>
    <xf numFmtId="6" fontId="5" fillId="0" borderId="31" xfId="66" applyFont="1" applyBorder="1" applyAlignment="1">
      <alignment vertical="center" wrapText="1"/>
    </xf>
    <xf numFmtId="6" fontId="5" fillId="0" borderId="28" xfId="66" applyFont="1" applyBorder="1" applyAlignment="1">
      <alignment vertical="center" wrapText="1"/>
    </xf>
    <xf numFmtId="177" fontId="13" fillId="32" borderId="32" xfId="0" applyNumberFormat="1" applyFont="1" applyFill="1" applyBorder="1" applyAlignment="1">
      <alignment horizontal="center" vertical="center" wrapText="1"/>
    </xf>
    <xf numFmtId="180" fontId="0" fillId="0" borderId="33" xfId="42" applyNumberFormat="1" applyFont="1" applyBorder="1" applyAlignment="1">
      <alignment horizontal="right" vertical="center"/>
    </xf>
    <xf numFmtId="180" fontId="0" fillId="0" borderId="34" xfId="42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0" fontId="0" fillId="0" borderId="0" xfId="0" applyBorder="1" applyAlignment="1">
      <alignment vertical="center" wrapText="1"/>
    </xf>
    <xf numFmtId="176" fontId="5" fillId="0" borderId="0" xfId="0" applyNumberFormat="1" applyFont="1" applyBorder="1" applyAlignment="1">
      <alignment vertical="center" wrapText="1"/>
    </xf>
    <xf numFmtId="176" fontId="14" fillId="0" borderId="0" xfId="0" applyNumberFormat="1" applyFont="1" applyBorder="1" applyAlignment="1">
      <alignment horizontal="right" vertical="center"/>
    </xf>
    <xf numFmtId="180" fontId="0" fillId="0" borderId="35" xfId="42" applyNumberFormat="1" applyFont="1" applyBorder="1" applyAlignment="1">
      <alignment horizontal="right" vertical="center"/>
    </xf>
    <xf numFmtId="179" fontId="0" fillId="0" borderId="20" xfId="0" applyNumberFormat="1" applyFont="1" applyBorder="1" applyAlignment="1">
      <alignment vertical="center"/>
    </xf>
    <xf numFmtId="185" fontId="0" fillId="0" borderId="18" xfId="0" applyNumberFormat="1" applyFont="1" applyBorder="1" applyAlignment="1">
      <alignment vertical="center"/>
    </xf>
    <xf numFmtId="182" fontId="0" fillId="0" borderId="32" xfId="42" applyNumberFormat="1" applyFont="1" applyBorder="1" applyAlignment="1">
      <alignment horizontal="right" vertical="center"/>
    </xf>
    <xf numFmtId="179" fontId="0" fillId="0" borderId="36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80" fontId="0" fillId="0" borderId="37" xfId="42" applyNumberFormat="1" applyFont="1" applyBorder="1" applyAlignment="1">
      <alignment horizontal="right" vertical="center"/>
    </xf>
    <xf numFmtId="186" fontId="0" fillId="0" borderId="18" xfId="0" applyNumberFormat="1" applyFont="1" applyBorder="1" applyAlignment="1">
      <alignment vertical="center"/>
    </xf>
    <xf numFmtId="187" fontId="0" fillId="0" borderId="32" xfId="42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9" fontId="0" fillId="0" borderId="36" xfId="0" applyNumberFormat="1" applyFont="1" applyBorder="1" applyAlignment="1">
      <alignment vertical="center"/>
    </xf>
    <xf numFmtId="179" fontId="0" fillId="0" borderId="18" xfId="0" applyNumberFormat="1" applyFont="1" applyBorder="1" applyAlignment="1">
      <alignment vertical="center"/>
    </xf>
    <xf numFmtId="179" fontId="0" fillId="0" borderId="38" xfId="0" applyNumberFormat="1" applyFont="1" applyBorder="1" applyAlignment="1">
      <alignment vertical="center"/>
    </xf>
    <xf numFmtId="186" fontId="0" fillId="0" borderId="38" xfId="0" applyNumberFormat="1" applyFont="1" applyBorder="1" applyAlignment="1">
      <alignment horizontal="right" vertical="center"/>
    </xf>
    <xf numFmtId="187" fontId="0" fillId="0" borderId="39" xfId="42" applyNumberFormat="1" applyFont="1" applyBorder="1" applyAlignment="1">
      <alignment horizontal="right" vertical="center"/>
    </xf>
    <xf numFmtId="178" fontId="0" fillId="0" borderId="40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85" fontId="0" fillId="0" borderId="18" xfId="0" applyNumberFormat="1" applyFont="1" applyBorder="1" applyAlignment="1">
      <alignment horizontal="right" vertical="center"/>
    </xf>
    <xf numFmtId="186" fontId="0" fillId="0" borderId="17" xfId="0" applyNumberFormat="1" applyFont="1" applyBorder="1" applyAlignment="1">
      <alignment vertical="center"/>
    </xf>
    <xf numFmtId="176" fontId="5" fillId="0" borderId="41" xfId="0" applyNumberFormat="1" applyFont="1" applyBorder="1" applyAlignment="1">
      <alignment horizontal="distributed" vertical="center"/>
    </xf>
    <xf numFmtId="188" fontId="0" fillId="0" borderId="42" xfId="0" applyNumberFormat="1" applyFont="1" applyBorder="1" applyAlignment="1">
      <alignment vertical="center"/>
    </xf>
    <xf numFmtId="176" fontId="5" fillId="32" borderId="43" xfId="0" applyNumberFormat="1" applyFont="1" applyFill="1" applyBorder="1" applyAlignment="1">
      <alignment horizontal="center" vertical="center"/>
    </xf>
    <xf numFmtId="176" fontId="5" fillId="32" borderId="44" xfId="0" applyNumberFormat="1" applyFont="1" applyFill="1" applyBorder="1" applyAlignment="1">
      <alignment horizontal="center" vertical="center"/>
    </xf>
    <xf numFmtId="176" fontId="5" fillId="32" borderId="45" xfId="0" applyNumberFormat="1" applyFont="1" applyFill="1" applyBorder="1" applyAlignment="1">
      <alignment horizontal="center" vertical="center"/>
    </xf>
    <xf numFmtId="176" fontId="5" fillId="32" borderId="46" xfId="0" applyNumberFormat="1" applyFont="1" applyFill="1" applyBorder="1" applyAlignment="1">
      <alignment horizontal="center" vertical="center"/>
    </xf>
    <xf numFmtId="176" fontId="5" fillId="0" borderId="0" xfId="0" applyNumberFormat="1" applyFont="1" applyBorder="1" applyAlignment="1">
      <alignment horizontal="left" vertical="center" wrapText="1"/>
    </xf>
    <xf numFmtId="176" fontId="13" fillId="32" borderId="47" xfId="0" applyNumberFormat="1" applyFont="1" applyFill="1" applyBorder="1" applyAlignment="1">
      <alignment horizontal="center" vertical="center" wrapText="1"/>
    </xf>
    <xf numFmtId="176" fontId="13" fillId="32" borderId="38" xfId="0" applyNumberFormat="1" applyFont="1" applyFill="1" applyBorder="1" applyAlignment="1">
      <alignment horizontal="center" vertical="center"/>
    </xf>
    <xf numFmtId="176" fontId="13" fillId="32" borderId="36" xfId="0" applyNumberFormat="1" applyFont="1" applyFill="1" applyBorder="1" applyAlignment="1">
      <alignment horizontal="center" vertical="center" wrapText="1"/>
    </xf>
    <xf numFmtId="176" fontId="13" fillId="32" borderId="48" xfId="0" applyNumberFormat="1" applyFont="1" applyFill="1" applyBorder="1" applyAlignment="1">
      <alignment horizontal="center" vertical="center"/>
    </xf>
    <xf numFmtId="176" fontId="13" fillId="32" borderId="49" xfId="0" applyNumberFormat="1" applyFont="1" applyFill="1" applyBorder="1" applyAlignment="1">
      <alignment horizontal="center" vertical="center"/>
    </xf>
    <xf numFmtId="176" fontId="5" fillId="0" borderId="50" xfId="0" applyNumberFormat="1" applyFont="1" applyBorder="1" applyAlignment="1">
      <alignment horizontal="distributed" vertical="center"/>
    </xf>
    <xf numFmtId="176" fontId="5" fillId="0" borderId="51" xfId="0" applyNumberFormat="1" applyFont="1" applyBorder="1" applyAlignment="1">
      <alignment horizontal="distributed" vertical="center"/>
    </xf>
    <xf numFmtId="176" fontId="13" fillId="32" borderId="38" xfId="0" applyNumberFormat="1" applyFont="1" applyFill="1" applyBorder="1" applyAlignment="1">
      <alignment vertical="center"/>
    </xf>
    <xf numFmtId="180" fontId="0" fillId="0" borderId="32" xfId="42" applyNumberFormat="1" applyFont="1" applyBorder="1" applyAlignment="1">
      <alignment horizontal="right" vertical="center"/>
    </xf>
    <xf numFmtId="176" fontId="5" fillId="0" borderId="31" xfId="0" applyNumberFormat="1" applyFont="1" applyBorder="1" applyAlignment="1">
      <alignment vertical="center" wrapText="1"/>
    </xf>
    <xf numFmtId="9" fontId="5" fillId="0" borderId="0" xfId="42" applyFont="1" applyAlignment="1">
      <alignment vertical="center"/>
    </xf>
    <xf numFmtId="40" fontId="5" fillId="0" borderId="0" xfId="52" applyNumberFormat="1" applyFont="1" applyAlignment="1">
      <alignment vertical="center"/>
    </xf>
    <xf numFmtId="40" fontId="5" fillId="0" borderId="0" xfId="52" applyNumberFormat="1" applyFont="1" applyBorder="1" applyAlignment="1">
      <alignment vertical="center"/>
    </xf>
    <xf numFmtId="179" fontId="0" fillId="0" borderId="52" xfId="0" applyNumberFormat="1" applyFont="1" applyBorder="1" applyAlignment="1">
      <alignment vertical="center"/>
    </xf>
    <xf numFmtId="190" fontId="0" fillId="0" borderId="18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91" fontId="0" fillId="0" borderId="37" xfId="0" applyNumberFormat="1" applyFont="1" applyBorder="1" applyAlignment="1">
      <alignment horizontal="right" vertical="center"/>
    </xf>
    <xf numFmtId="191" fontId="0" fillId="0" borderId="32" xfId="0" applyNumberFormat="1" applyFont="1" applyBorder="1" applyAlignment="1">
      <alignment horizontal="right" vertical="center"/>
    </xf>
    <xf numFmtId="191" fontId="0" fillId="0" borderId="39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/>
    </xf>
    <xf numFmtId="176" fontId="5" fillId="0" borderId="0" xfId="0" applyNumberFormat="1" applyFont="1" applyBorder="1" applyAlignment="1">
      <alignment horizontal="left" vertical="center"/>
    </xf>
    <xf numFmtId="40" fontId="5" fillId="0" borderId="0" xfId="52" applyNumberFormat="1" applyFont="1" applyBorder="1" applyAlignment="1">
      <alignment horizontal="left" vertical="center"/>
    </xf>
    <xf numFmtId="176" fontId="5" fillId="0" borderId="0" xfId="0" applyNumberFormat="1" applyFont="1" applyAlignment="1">
      <alignment horizontal="left" vertical="center"/>
    </xf>
    <xf numFmtId="186" fontId="0" fillId="0" borderId="18" xfId="0" applyNumberFormat="1" applyFont="1" applyBorder="1" applyAlignment="1">
      <alignment horizontal="right" vertical="center"/>
    </xf>
    <xf numFmtId="176" fontId="6" fillId="0" borderId="0" xfId="0" applyNumberFormat="1" applyFont="1" applyBorder="1" applyAlignment="1">
      <alignment vertical="center"/>
    </xf>
    <xf numFmtId="176" fontId="6" fillId="0" borderId="45" xfId="0" applyNumberFormat="1" applyFont="1" applyBorder="1" applyAlignment="1">
      <alignment vertical="center"/>
    </xf>
    <xf numFmtId="176" fontId="6" fillId="0" borderId="46" xfId="0" applyNumberFormat="1" applyFont="1" applyBorder="1" applyAlignment="1">
      <alignment vertical="center"/>
    </xf>
    <xf numFmtId="176" fontId="6" fillId="0" borderId="42" xfId="0" applyNumberFormat="1" applyFont="1" applyBorder="1" applyAlignment="1">
      <alignment vertical="center"/>
    </xf>
    <xf numFmtId="176" fontId="0" fillId="0" borderId="53" xfId="0" applyNumberFormat="1" applyFont="1" applyBorder="1" applyAlignment="1">
      <alignment horizontal="right" vertical="center"/>
    </xf>
    <xf numFmtId="179" fontId="0" fillId="0" borderId="53" xfId="0" applyNumberFormat="1" applyFont="1" applyBorder="1" applyAlignment="1">
      <alignment vertical="center"/>
    </xf>
    <xf numFmtId="178" fontId="0" fillId="0" borderId="54" xfId="0" applyNumberFormat="1" applyFont="1" applyBorder="1" applyAlignment="1">
      <alignment vertical="center"/>
    </xf>
    <xf numFmtId="180" fontId="0" fillId="0" borderId="55" xfId="42" applyNumberFormat="1" applyFont="1" applyBorder="1" applyAlignment="1">
      <alignment horizontal="right" vertical="center"/>
    </xf>
    <xf numFmtId="190" fontId="0" fillId="0" borderId="56" xfId="0" applyNumberFormat="1" applyFont="1" applyBorder="1" applyAlignment="1">
      <alignment horizontal="right" vertical="center"/>
    </xf>
    <xf numFmtId="192" fontId="0" fillId="0" borderId="18" xfId="0" applyNumberFormat="1" applyFont="1" applyBorder="1" applyAlignment="1">
      <alignment horizontal="right" vertical="center"/>
    </xf>
    <xf numFmtId="182" fontId="0" fillId="0" borderId="35" xfId="42" applyNumberFormat="1" applyFont="1" applyBorder="1" applyAlignment="1">
      <alignment horizontal="right" vertical="center"/>
    </xf>
    <xf numFmtId="190" fontId="0" fillId="0" borderId="38" xfId="0" applyNumberFormat="1" applyFont="1" applyBorder="1" applyAlignment="1">
      <alignment horizontal="right" vertical="center"/>
    </xf>
    <xf numFmtId="179" fontId="0" fillId="0" borderId="38" xfId="0" applyNumberFormat="1" applyFont="1" applyBorder="1" applyAlignment="1">
      <alignment vertical="center"/>
    </xf>
    <xf numFmtId="192" fontId="0" fillId="0" borderId="38" xfId="0" applyNumberFormat="1" applyFont="1" applyBorder="1" applyAlignment="1">
      <alignment horizontal="right" vertical="center"/>
    </xf>
    <xf numFmtId="182" fontId="0" fillId="0" borderId="39" xfId="42" applyNumberFormat="1" applyFont="1" applyBorder="1" applyAlignment="1">
      <alignment horizontal="right" vertical="center"/>
    </xf>
    <xf numFmtId="182" fontId="0" fillId="0" borderId="57" xfId="42" applyNumberFormat="1" applyFont="1" applyBorder="1" applyAlignment="1">
      <alignment horizontal="right" vertical="center"/>
    </xf>
    <xf numFmtId="176" fontId="13" fillId="32" borderId="42" xfId="0" applyNumberFormat="1" applyFont="1" applyFill="1" applyBorder="1" applyAlignment="1">
      <alignment horizontal="center" vertical="center"/>
    </xf>
    <xf numFmtId="177" fontId="13" fillId="32" borderId="39" xfId="0" applyNumberFormat="1" applyFont="1" applyFill="1" applyBorder="1" applyAlignment="1">
      <alignment horizontal="center" vertical="center" wrapText="1"/>
    </xf>
    <xf numFmtId="176" fontId="6" fillId="0" borderId="43" xfId="0" applyNumberFormat="1" applyFont="1" applyBorder="1" applyAlignment="1">
      <alignment vertical="center"/>
    </xf>
    <xf numFmtId="176" fontId="6" fillId="0" borderId="44" xfId="0" applyNumberFormat="1" applyFont="1" applyBorder="1" applyAlignment="1">
      <alignment vertical="center"/>
    </xf>
    <xf numFmtId="176" fontId="6" fillId="0" borderId="40" xfId="0" applyNumberFormat="1" applyFont="1" applyBorder="1" applyAlignment="1">
      <alignment vertical="center"/>
    </xf>
    <xf numFmtId="176" fontId="5" fillId="0" borderId="24" xfId="0" applyNumberFormat="1" applyFont="1" applyBorder="1" applyAlignment="1">
      <alignment horizontal="distributed" vertical="center"/>
    </xf>
    <xf numFmtId="176" fontId="6" fillId="0" borderId="58" xfId="0" applyNumberFormat="1" applyFont="1" applyBorder="1" applyAlignment="1">
      <alignment vertical="center"/>
    </xf>
    <xf numFmtId="176" fontId="6" fillId="0" borderId="59" xfId="0" applyNumberFormat="1" applyFont="1" applyBorder="1" applyAlignment="1">
      <alignment vertical="center"/>
    </xf>
    <xf numFmtId="176" fontId="6" fillId="0" borderId="60" xfId="0" applyNumberFormat="1" applyFont="1" applyBorder="1" applyAlignment="1">
      <alignment vertical="center"/>
    </xf>
    <xf numFmtId="176" fontId="6" fillId="0" borderId="61" xfId="0" applyNumberFormat="1" applyFont="1" applyBorder="1" applyAlignment="1">
      <alignment vertical="center"/>
    </xf>
    <xf numFmtId="176" fontId="6" fillId="0" borderId="62" xfId="0" applyNumberFormat="1" applyFont="1" applyBorder="1" applyAlignment="1">
      <alignment vertical="center"/>
    </xf>
    <xf numFmtId="176" fontId="6" fillId="0" borderId="63" xfId="0" applyNumberFormat="1" applyFont="1" applyBorder="1" applyAlignment="1">
      <alignment vertical="center"/>
    </xf>
    <xf numFmtId="193" fontId="0" fillId="0" borderId="18" xfId="0" applyNumberFormat="1" applyFont="1" applyBorder="1" applyAlignment="1">
      <alignment horizontal="right" vertical="center"/>
    </xf>
    <xf numFmtId="193" fontId="0" fillId="0" borderId="32" xfId="0" applyNumberFormat="1" applyFont="1" applyBorder="1" applyAlignment="1">
      <alignment vertical="center"/>
    </xf>
    <xf numFmtId="194" fontId="0" fillId="0" borderId="32" xfId="0" applyNumberFormat="1" applyFont="1" applyBorder="1" applyAlignment="1">
      <alignment horizontal="right" vertical="center"/>
    </xf>
    <xf numFmtId="193" fontId="0" fillId="0" borderId="56" xfId="0" applyNumberFormat="1" applyFont="1" applyBorder="1" applyAlignment="1">
      <alignment horizontal="right" vertical="center"/>
    </xf>
    <xf numFmtId="191" fontId="0" fillId="0" borderId="36" xfId="0" applyNumberFormat="1" applyFont="1" applyBorder="1" applyAlignment="1">
      <alignment horizontal="right" vertical="center"/>
    </xf>
    <xf numFmtId="191" fontId="0" fillId="0" borderId="18" xfId="0" applyNumberFormat="1" applyFont="1" applyBorder="1" applyAlignment="1">
      <alignment horizontal="right" vertical="center"/>
    </xf>
    <xf numFmtId="57" fontId="5" fillId="0" borderId="0" xfId="0" applyNumberFormat="1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176" fontId="5" fillId="0" borderId="0" xfId="0" applyNumberFormat="1" applyFont="1" applyBorder="1" applyAlignment="1">
      <alignment horizontal="left" vertical="top"/>
    </xf>
    <xf numFmtId="40" fontId="5" fillId="0" borderId="0" xfId="52" applyNumberFormat="1" applyFont="1" applyBorder="1" applyAlignment="1">
      <alignment horizontal="left" vertical="top"/>
    </xf>
    <xf numFmtId="176" fontId="5" fillId="0" borderId="0" xfId="0" applyNumberFormat="1" applyFont="1" applyAlignment="1">
      <alignment horizontal="left" vertical="top"/>
    </xf>
    <xf numFmtId="192" fontId="0" fillId="0" borderId="56" xfId="0" applyNumberFormat="1" applyFont="1" applyBorder="1" applyAlignment="1">
      <alignment horizontal="right" vertical="center"/>
    </xf>
    <xf numFmtId="196" fontId="0" fillId="0" borderId="15" xfId="0" applyNumberFormat="1" applyFont="1" applyBorder="1" applyAlignment="1">
      <alignment vertical="center"/>
    </xf>
    <xf numFmtId="197" fontId="0" fillId="0" borderId="33" xfId="42" applyNumberFormat="1" applyFont="1" applyBorder="1" applyAlignment="1">
      <alignment horizontal="right" vertical="center"/>
    </xf>
    <xf numFmtId="196" fontId="0" fillId="0" borderId="20" xfId="0" applyNumberFormat="1" applyFont="1" applyBorder="1" applyAlignment="1">
      <alignment vertical="center"/>
    </xf>
    <xf numFmtId="197" fontId="0" fillId="0" borderId="34" xfId="42" applyNumberFormat="1" applyFont="1" applyBorder="1" applyAlignment="1">
      <alignment horizontal="right" vertical="center"/>
    </xf>
    <xf numFmtId="196" fontId="0" fillId="0" borderId="40" xfId="0" applyNumberFormat="1" applyFont="1" applyBorder="1" applyAlignment="1">
      <alignment vertical="center"/>
    </xf>
    <xf numFmtId="198" fontId="0" fillId="0" borderId="37" xfId="0" applyNumberFormat="1" applyFont="1" applyBorder="1" applyAlignment="1">
      <alignment horizontal="right" vertical="center"/>
    </xf>
    <xf numFmtId="199" fontId="0" fillId="0" borderId="20" xfId="0" applyNumberFormat="1" applyFont="1" applyBorder="1" applyAlignment="1">
      <alignment vertical="center"/>
    </xf>
    <xf numFmtId="200" fontId="0" fillId="0" borderId="35" xfId="42" applyNumberFormat="1" applyFont="1" applyBorder="1" applyAlignment="1">
      <alignment horizontal="right" vertical="center"/>
    </xf>
    <xf numFmtId="183" fontId="0" fillId="0" borderId="36" xfId="0" applyNumberFormat="1" applyFont="1" applyBorder="1" applyAlignment="1">
      <alignment horizontal="right" vertical="center"/>
    </xf>
    <xf numFmtId="197" fontId="0" fillId="0" borderId="37" xfId="42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vertical="center" wrapText="1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right" vertical="center"/>
    </xf>
    <xf numFmtId="176" fontId="2" fillId="0" borderId="0" xfId="0" applyNumberFormat="1" applyFont="1" applyFill="1" applyAlignment="1">
      <alignment vertical="center"/>
    </xf>
    <xf numFmtId="176" fontId="18" fillId="0" borderId="0" xfId="0" applyNumberFormat="1" applyFont="1" applyAlignment="1">
      <alignment vertical="center"/>
    </xf>
    <xf numFmtId="176" fontId="6" fillId="0" borderId="0" xfId="0" applyNumberFormat="1" applyFont="1" applyAlignment="1">
      <alignment vertical="center"/>
    </xf>
    <xf numFmtId="176" fontId="19" fillId="0" borderId="0" xfId="0" applyNumberFormat="1" applyFont="1" applyAlignment="1">
      <alignment vertical="center"/>
    </xf>
    <xf numFmtId="201" fontId="87" fillId="0" borderId="0" xfId="43" applyNumberFormat="1" applyFont="1" applyAlignment="1">
      <alignment vertical="center"/>
    </xf>
    <xf numFmtId="201" fontId="20" fillId="0" borderId="0" xfId="43" applyNumberFormat="1" applyFont="1" applyAlignment="1">
      <alignment vertical="center"/>
    </xf>
    <xf numFmtId="176" fontId="4" fillId="0" borderId="0" xfId="0" applyNumberFormat="1" applyFont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21" fillId="0" borderId="0" xfId="0" applyNumberFormat="1" applyFont="1" applyAlignment="1">
      <alignment vertical="center"/>
    </xf>
    <xf numFmtId="176" fontId="22" fillId="0" borderId="0" xfId="0" applyNumberFormat="1" applyFont="1" applyAlignment="1">
      <alignment vertical="center"/>
    </xf>
    <xf numFmtId="177" fontId="20" fillId="0" borderId="0" xfId="0" applyNumberFormat="1" applyFont="1" applyAlignment="1">
      <alignment vertical="center"/>
    </xf>
    <xf numFmtId="176" fontId="3" fillId="0" borderId="0" xfId="0" applyNumberFormat="1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33" borderId="37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201" fontId="20" fillId="0" borderId="0" xfId="43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176" fontId="4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4" fillId="33" borderId="46" xfId="0" applyNumberFormat="1" applyFont="1" applyFill="1" applyBorder="1" applyAlignment="1">
      <alignment horizontal="center" vertical="center" shrinkToFit="1"/>
    </xf>
    <xf numFmtId="176" fontId="4" fillId="33" borderId="64" xfId="0" applyNumberFormat="1" applyFont="1" applyFill="1" applyBorder="1" applyAlignment="1">
      <alignment horizontal="center" vertical="center" shrinkToFit="1"/>
    </xf>
    <xf numFmtId="176" fontId="4" fillId="33" borderId="39" xfId="0" applyNumberFormat="1" applyFont="1" applyFill="1" applyBorder="1" applyAlignment="1">
      <alignment horizontal="center" vertical="center" shrinkToFit="1"/>
    </xf>
    <xf numFmtId="201" fontId="5" fillId="0" borderId="0" xfId="43" applyNumberFormat="1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4" fillId="0" borderId="65" xfId="0" applyNumberFormat="1" applyFont="1" applyFill="1" applyBorder="1" applyAlignment="1">
      <alignment horizontal="distributed" vertical="center" wrapText="1"/>
    </xf>
    <xf numFmtId="176" fontId="4" fillId="0" borderId="18" xfId="0" applyNumberFormat="1" applyFont="1" applyFill="1" applyBorder="1" applyAlignment="1">
      <alignment vertical="center"/>
    </xf>
    <xf numFmtId="176" fontId="4" fillId="0" borderId="66" xfId="0" applyNumberFormat="1" applyFont="1" applyFill="1" applyBorder="1" applyAlignment="1">
      <alignment vertical="center"/>
    </xf>
    <xf numFmtId="202" fontId="4" fillId="0" borderId="18" xfId="0" applyNumberFormat="1" applyFont="1" applyFill="1" applyBorder="1" applyAlignment="1">
      <alignment vertical="center"/>
    </xf>
    <xf numFmtId="203" fontId="4" fillId="0" borderId="18" xfId="0" applyNumberFormat="1" applyFont="1" applyFill="1" applyBorder="1" applyAlignment="1">
      <alignment vertical="center"/>
    </xf>
    <xf numFmtId="204" fontId="4" fillId="0" borderId="32" xfId="0" applyNumberFormat="1" applyFont="1" applyFill="1" applyBorder="1" applyAlignment="1">
      <alignment vertical="center"/>
    </xf>
    <xf numFmtId="0" fontId="24" fillId="0" borderId="67" xfId="0" applyFont="1" applyFill="1" applyBorder="1" applyAlignment="1">
      <alignment horizontal="left" vertical="center" wrapText="1"/>
    </xf>
    <xf numFmtId="176" fontId="88" fillId="0" borderId="0" xfId="0" applyNumberFormat="1" applyFont="1" applyBorder="1" applyAlignment="1">
      <alignment vertical="center"/>
    </xf>
    <xf numFmtId="201" fontId="89" fillId="0" borderId="0" xfId="43" applyNumberFormat="1" applyFont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68" xfId="0" applyNumberFormat="1" applyFont="1" applyFill="1" applyBorder="1" applyAlignment="1">
      <alignment horizontal="distributed" vertical="center" wrapText="1"/>
    </xf>
    <xf numFmtId="176" fontId="4" fillId="0" borderId="15" xfId="0" applyNumberFormat="1" applyFont="1" applyFill="1" applyBorder="1" applyAlignment="1">
      <alignment vertical="center"/>
    </xf>
    <xf numFmtId="176" fontId="4" fillId="0" borderId="19" xfId="0" applyNumberFormat="1" applyFont="1" applyFill="1" applyBorder="1" applyAlignment="1">
      <alignment vertical="center"/>
    </xf>
    <xf numFmtId="202" fontId="4" fillId="0" borderId="15" xfId="0" applyNumberFormat="1" applyFont="1" applyFill="1" applyBorder="1" applyAlignment="1">
      <alignment vertical="center"/>
    </xf>
    <xf numFmtId="203" fontId="4" fillId="0" borderId="15" xfId="0" applyNumberFormat="1" applyFont="1" applyFill="1" applyBorder="1" applyAlignment="1">
      <alignment vertical="center"/>
    </xf>
    <xf numFmtId="205" fontId="4" fillId="0" borderId="33" xfId="0" applyNumberFormat="1" applyFont="1" applyFill="1" applyBorder="1" applyAlignment="1">
      <alignment vertical="center"/>
    </xf>
    <xf numFmtId="0" fontId="24" fillId="0" borderId="67" xfId="0" applyFont="1" applyFill="1" applyBorder="1" applyAlignment="1">
      <alignment vertical="center" wrapText="1"/>
    </xf>
    <xf numFmtId="203" fontId="4" fillId="0" borderId="20" xfId="0" applyNumberFormat="1" applyFont="1" applyFill="1" applyBorder="1" applyAlignment="1">
      <alignment vertical="center"/>
    </xf>
    <xf numFmtId="205" fontId="4" fillId="0" borderId="34" xfId="0" applyNumberFormat="1" applyFont="1" applyFill="1" applyBorder="1" applyAlignment="1">
      <alignment vertical="center"/>
    </xf>
    <xf numFmtId="0" fontId="24" fillId="0" borderId="69" xfId="0" applyFont="1" applyFill="1" applyBorder="1" applyAlignment="1">
      <alignment horizontal="left" vertical="center" wrapText="1"/>
    </xf>
    <xf numFmtId="202" fontId="4" fillId="0" borderId="19" xfId="0" applyNumberFormat="1" applyFont="1" applyFill="1" applyBorder="1" applyAlignment="1">
      <alignment vertical="center"/>
    </xf>
    <xf numFmtId="203" fontId="4" fillId="0" borderId="15" xfId="0" applyNumberFormat="1" applyFont="1" applyBorder="1" applyAlignment="1">
      <alignment vertical="center"/>
    </xf>
    <xf numFmtId="204" fontId="4" fillId="0" borderId="33" xfId="0" applyNumberFormat="1" applyFont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202" fontId="4" fillId="0" borderId="20" xfId="0" applyNumberFormat="1" applyFont="1" applyFill="1" applyBorder="1" applyAlignment="1">
      <alignment vertical="center"/>
    </xf>
    <xf numFmtId="204" fontId="4" fillId="0" borderId="34" xfId="0" applyNumberFormat="1" applyFont="1" applyFill="1" applyBorder="1" applyAlignment="1">
      <alignment vertical="center"/>
    </xf>
    <xf numFmtId="0" fontId="90" fillId="0" borderId="69" xfId="0" applyFont="1" applyFill="1" applyBorder="1" applyAlignment="1">
      <alignment horizontal="left" vertical="center" wrapText="1"/>
    </xf>
    <xf numFmtId="203" fontId="4" fillId="0" borderId="19" xfId="0" applyNumberFormat="1" applyFont="1" applyFill="1" applyBorder="1" applyAlignment="1">
      <alignment vertical="center"/>
    </xf>
    <xf numFmtId="204" fontId="4" fillId="0" borderId="33" xfId="0" applyNumberFormat="1" applyFont="1" applyFill="1" applyBorder="1" applyAlignment="1">
      <alignment vertical="center"/>
    </xf>
    <xf numFmtId="204" fontId="4" fillId="0" borderId="35" xfId="0" applyNumberFormat="1" applyFont="1" applyFill="1" applyBorder="1" applyAlignment="1">
      <alignment vertical="center"/>
    </xf>
    <xf numFmtId="176" fontId="88" fillId="0" borderId="10" xfId="0" applyNumberFormat="1" applyFont="1" applyBorder="1" applyAlignment="1">
      <alignment vertical="center"/>
    </xf>
    <xf numFmtId="204" fontId="4" fillId="0" borderId="34" xfId="0" applyNumberFormat="1" applyFont="1" applyBorder="1" applyAlignment="1">
      <alignment vertical="center"/>
    </xf>
    <xf numFmtId="203" fontId="4" fillId="0" borderId="20" xfId="0" applyNumberFormat="1" applyFont="1" applyBorder="1" applyAlignment="1">
      <alignment vertical="center"/>
    </xf>
    <xf numFmtId="176" fontId="4" fillId="0" borderId="20" xfId="0" applyNumberFormat="1" applyFont="1" applyBorder="1" applyAlignment="1">
      <alignment vertical="center"/>
    </xf>
    <xf numFmtId="180" fontId="4" fillId="0" borderId="34" xfId="0" applyNumberFormat="1" applyFont="1" applyBorder="1" applyAlignment="1">
      <alignment vertical="center"/>
    </xf>
    <xf numFmtId="176" fontId="24" fillId="0" borderId="69" xfId="0" applyNumberFormat="1" applyFont="1" applyFill="1" applyBorder="1" applyAlignment="1">
      <alignment horizontal="left" vertical="center" wrapText="1"/>
    </xf>
    <xf numFmtId="0" fontId="24" fillId="0" borderId="70" xfId="0" applyFont="1" applyFill="1" applyBorder="1" applyAlignment="1">
      <alignment horizontal="left" vertical="center" wrapText="1"/>
    </xf>
    <xf numFmtId="176" fontId="4" fillId="0" borderId="71" xfId="0" applyNumberFormat="1" applyFont="1" applyFill="1" applyBorder="1" applyAlignment="1">
      <alignment horizontal="distributed" vertical="center" wrapText="1"/>
    </xf>
    <xf numFmtId="176" fontId="4" fillId="0" borderId="72" xfId="0" applyNumberFormat="1" applyFont="1" applyBorder="1" applyAlignment="1">
      <alignment vertical="center"/>
    </xf>
    <xf numFmtId="176" fontId="4" fillId="0" borderId="72" xfId="0" applyNumberFormat="1" applyFont="1" applyFill="1" applyBorder="1" applyAlignment="1">
      <alignment vertical="center"/>
    </xf>
    <xf numFmtId="202" fontId="4" fillId="0" borderId="72" xfId="0" applyNumberFormat="1" applyFont="1" applyBorder="1" applyAlignment="1">
      <alignment vertical="center"/>
    </xf>
    <xf numFmtId="206" fontId="4" fillId="0" borderId="72" xfId="0" applyNumberFormat="1" applyFont="1" applyBorder="1" applyAlignment="1">
      <alignment vertical="center"/>
    </xf>
    <xf numFmtId="204" fontId="4" fillId="0" borderId="73" xfId="0" applyNumberFormat="1" applyFont="1" applyBorder="1" applyAlignment="1">
      <alignment vertical="center"/>
    </xf>
    <xf numFmtId="176" fontId="24" fillId="0" borderId="74" xfId="0" applyNumberFormat="1" applyFont="1" applyFill="1" applyBorder="1" applyAlignment="1">
      <alignment horizontal="left" vertical="center" wrapText="1"/>
    </xf>
    <xf numFmtId="176" fontId="4" fillId="0" borderId="38" xfId="0" applyNumberFormat="1" applyFont="1" applyBorder="1" applyAlignment="1">
      <alignment vertical="center"/>
    </xf>
    <xf numFmtId="176" fontId="4" fillId="0" borderId="38" xfId="0" applyNumberFormat="1" applyFont="1" applyFill="1" applyBorder="1" applyAlignment="1">
      <alignment vertical="center"/>
    </xf>
    <xf numFmtId="202" fontId="4" fillId="0" borderId="38" xfId="0" applyNumberFormat="1" applyFont="1" applyFill="1" applyBorder="1" applyAlignment="1">
      <alignment vertical="center"/>
    </xf>
    <xf numFmtId="203" fontId="4" fillId="0" borderId="38" xfId="0" applyNumberFormat="1" applyFont="1" applyBorder="1" applyAlignment="1">
      <alignment vertical="center"/>
    </xf>
    <xf numFmtId="204" fontId="4" fillId="0" borderId="39" xfId="0" applyNumberFormat="1" applyFont="1" applyBorder="1" applyAlignment="1">
      <alignment vertical="center"/>
    </xf>
    <xf numFmtId="176" fontId="25" fillId="0" borderId="10" xfId="0" applyNumberFormat="1" applyFont="1" applyFill="1" applyBorder="1" applyAlignment="1">
      <alignment vertical="center" wrapText="1"/>
    </xf>
    <xf numFmtId="201" fontId="20" fillId="0" borderId="0" xfId="43" applyNumberFormat="1" applyFont="1" applyAlignment="1">
      <alignment vertical="center" shrinkToFit="1"/>
    </xf>
    <xf numFmtId="176" fontId="26" fillId="0" borderId="0" xfId="0" applyNumberFormat="1" applyFont="1" applyBorder="1" applyAlignment="1">
      <alignment vertical="center" shrinkToFit="1"/>
    </xf>
    <xf numFmtId="176" fontId="3" fillId="0" borderId="44" xfId="0" applyNumberFormat="1" applyFont="1" applyFill="1" applyBorder="1" applyAlignment="1">
      <alignment vertical="center"/>
    </xf>
    <xf numFmtId="181" fontId="27" fillId="0" borderId="44" xfId="0" applyNumberFormat="1" applyFont="1" applyFill="1" applyBorder="1" applyAlignment="1">
      <alignment vertical="center"/>
    </xf>
    <xf numFmtId="194" fontId="27" fillId="0" borderId="44" xfId="0" applyNumberFormat="1" applyFont="1" applyFill="1" applyBorder="1" applyAlignment="1">
      <alignment vertical="center"/>
    </xf>
    <xf numFmtId="194" fontId="26" fillId="0" borderId="44" xfId="0" applyNumberFormat="1" applyFont="1" applyFill="1" applyBorder="1" applyAlignment="1">
      <alignment vertical="center"/>
    </xf>
    <xf numFmtId="176" fontId="4" fillId="0" borderId="0" xfId="0" applyNumberFormat="1" applyFont="1" applyBorder="1" applyAlignment="1">
      <alignment vertical="center" wrapText="1"/>
    </xf>
    <xf numFmtId="201" fontId="20" fillId="0" borderId="0" xfId="55" applyNumberFormat="1" applyFont="1" applyBorder="1" applyAlignment="1">
      <alignment vertical="center"/>
    </xf>
    <xf numFmtId="176" fontId="26" fillId="0" borderId="0" xfId="0" applyNumberFormat="1" applyFont="1" applyBorder="1" applyAlignment="1">
      <alignment vertical="center"/>
    </xf>
    <xf numFmtId="191" fontId="4" fillId="0" borderId="0" xfId="0" applyNumberFormat="1" applyFont="1" applyBorder="1" applyAlignment="1">
      <alignment vertical="center"/>
    </xf>
    <xf numFmtId="176" fontId="28" fillId="0" borderId="0" xfId="0" applyNumberFormat="1" applyFont="1" applyAlignment="1">
      <alignment vertical="center"/>
    </xf>
    <xf numFmtId="176" fontId="23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207" fontId="29" fillId="0" borderId="0" xfId="0" applyNumberFormat="1" applyFont="1" applyBorder="1" applyAlignment="1">
      <alignment vertical="center"/>
    </xf>
    <xf numFmtId="176" fontId="30" fillId="0" borderId="0" xfId="0" applyNumberFormat="1" applyFont="1" applyAlignment="1">
      <alignment vertical="center"/>
    </xf>
    <xf numFmtId="208" fontId="4" fillId="0" borderId="20" xfId="0" applyNumberFormat="1" applyFont="1" applyFill="1" applyBorder="1" applyAlignment="1">
      <alignment vertical="center"/>
    </xf>
    <xf numFmtId="0" fontId="2" fillId="0" borderId="0" xfId="73" applyFont="1">
      <alignment vertical="center"/>
      <protection/>
    </xf>
    <xf numFmtId="0" fontId="31" fillId="0" borderId="0" xfId="73" applyFont="1">
      <alignment vertical="center"/>
      <protection/>
    </xf>
    <xf numFmtId="0" fontId="32" fillId="0" borderId="0" xfId="73" applyFont="1">
      <alignment vertical="center"/>
      <protection/>
    </xf>
    <xf numFmtId="0" fontId="3" fillId="0" borderId="0" xfId="73" applyFont="1">
      <alignment vertical="center"/>
      <protection/>
    </xf>
    <xf numFmtId="0" fontId="3" fillId="0" borderId="0" xfId="73" applyFont="1" applyAlignment="1">
      <alignment horizontal="right" vertical="center"/>
      <protection/>
    </xf>
    <xf numFmtId="0" fontId="5" fillId="0" borderId="0" xfId="73" applyFont="1" applyFill="1" applyBorder="1" applyAlignment="1">
      <alignment horizontal="right" vertical="center"/>
      <protection/>
    </xf>
    <xf numFmtId="0" fontId="20" fillId="32" borderId="15" xfId="73" applyFont="1" applyFill="1" applyBorder="1" applyAlignment="1">
      <alignment horizontal="distributed" vertical="center" indent="2"/>
      <protection/>
    </xf>
    <xf numFmtId="0" fontId="3" fillId="32" borderId="15" xfId="73" applyFont="1" applyFill="1" applyBorder="1" applyAlignment="1">
      <alignment horizontal="center" vertical="center" wrapText="1"/>
      <protection/>
    </xf>
    <xf numFmtId="0" fontId="30" fillId="32" borderId="15" xfId="73" applyFont="1" applyFill="1" applyBorder="1" applyAlignment="1">
      <alignment horizontal="center" vertical="center" wrapText="1"/>
      <protection/>
    </xf>
    <xf numFmtId="0" fontId="3" fillId="0" borderId="75" xfId="73" applyFont="1" applyFill="1" applyBorder="1" applyAlignment="1">
      <alignment horizontal="center" vertical="center"/>
      <protection/>
    </xf>
    <xf numFmtId="0" fontId="3" fillId="0" borderId="0" xfId="73" applyFont="1" applyFill="1" applyBorder="1" applyAlignment="1">
      <alignment horizontal="center" vertical="center"/>
      <protection/>
    </xf>
    <xf numFmtId="0" fontId="31" fillId="0" borderId="0" xfId="73" applyFont="1" applyAlignment="1">
      <alignment horizontal="center" vertical="center"/>
      <protection/>
    </xf>
    <xf numFmtId="209" fontId="33" fillId="0" borderId="76" xfId="75" applyNumberFormat="1" applyFont="1" applyFill="1" applyBorder="1" applyAlignment="1" applyProtection="1">
      <alignment vertical="center"/>
      <protection/>
    </xf>
    <xf numFmtId="210" fontId="3" fillId="0" borderId="0" xfId="73" applyNumberFormat="1" applyFont="1" applyFill="1" applyBorder="1">
      <alignment vertical="center"/>
      <protection/>
    </xf>
    <xf numFmtId="209" fontId="33" fillId="0" borderId="77" xfId="75" applyNumberFormat="1" applyFont="1" applyFill="1" applyBorder="1" applyAlignment="1" applyProtection="1">
      <alignment vertical="center"/>
      <protection/>
    </xf>
    <xf numFmtId="209" fontId="33" fillId="0" borderId="78" xfId="73" applyNumberFormat="1" applyFont="1" applyBorder="1" applyAlignment="1">
      <alignment horizontal="right" vertical="center"/>
      <protection/>
    </xf>
    <xf numFmtId="209" fontId="33" fillId="0" borderId="79" xfId="73" applyNumberFormat="1" applyFont="1" applyBorder="1" applyAlignment="1">
      <alignment horizontal="right" vertical="center"/>
      <protection/>
    </xf>
    <xf numFmtId="0" fontId="3" fillId="0" borderId="0" xfId="73" applyFont="1" applyBorder="1">
      <alignment vertical="center"/>
      <protection/>
    </xf>
    <xf numFmtId="0" fontId="91" fillId="0" borderId="0" xfId="73" applyFont="1" applyAlignment="1">
      <alignment vertical="center"/>
      <protection/>
    </xf>
    <xf numFmtId="0" fontId="91" fillId="0" borderId="0" xfId="73" applyFont="1" applyAlignment="1">
      <alignment horizontal="left" vertical="center"/>
      <protection/>
    </xf>
    <xf numFmtId="0" fontId="92" fillId="0" borderId="0" xfId="73" applyFont="1">
      <alignment vertical="center"/>
      <protection/>
    </xf>
    <xf numFmtId="0" fontId="5" fillId="0" borderId="0" xfId="73" applyFont="1">
      <alignment vertical="center"/>
      <protection/>
    </xf>
    <xf numFmtId="0" fontId="7" fillId="0" borderId="0" xfId="73" applyFont="1">
      <alignment vertical="center"/>
      <protection/>
    </xf>
    <xf numFmtId="0" fontId="34" fillId="0" borderId="0" xfId="73" applyFont="1">
      <alignment vertical="center"/>
      <protection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211" fontId="0" fillId="32" borderId="41" xfId="0" applyNumberFormat="1" applyFont="1" applyFill="1" applyBorder="1" applyAlignment="1">
      <alignment horizontal="center" vertical="center"/>
    </xf>
    <xf numFmtId="211" fontId="0" fillId="32" borderId="49" xfId="0" applyNumberFormat="1" applyFont="1" applyFill="1" applyBorder="1" applyAlignment="1">
      <alignment horizontal="center" vertical="center"/>
    </xf>
    <xf numFmtId="211" fontId="0" fillId="0" borderId="0" xfId="0" applyNumberFormat="1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211" fontId="13" fillId="32" borderId="52" xfId="0" applyNumberFormat="1" applyFont="1" applyFill="1" applyBorder="1" applyAlignment="1">
      <alignment horizontal="center" vertical="center" shrinkToFit="1"/>
    </xf>
    <xf numFmtId="211" fontId="13" fillId="32" borderId="80" xfId="0" applyNumberFormat="1" applyFont="1" applyFill="1" applyBorder="1" applyAlignment="1">
      <alignment horizontal="center" vertical="center" shrinkToFit="1"/>
    </xf>
    <xf numFmtId="211" fontId="13" fillId="0" borderId="0" xfId="0" applyNumberFormat="1" applyFont="1" applyFill="1" applyBorder="1" applyAlignment="1">
      <alignment horizontal="center" vertical="center"/>
    </xf>
    <xf numFmtId="176" fontId="35" fillId="0" borderId="44" xfId="0" applyNumberFormat="1" applyFont="1" applyBorder="1" applyAlignment="1">
      <alignment vertical="center" shrinkToFit="1"/>
    </xf>
    <xf numFmtId="197" fontId="13" fillId="0" borderId="36" xfId="0" applyNumberFormat="1" applyFont="1" applyBorder="1" applyAlignment="1">
      <alignment vertical="center" shrinkToFit="1"/>
    </xf>
    <xf numFmtId="176" fontId="35" fillId="0" borderId="44" xfId="0" applyNumberFormat="1" applyFont="1" applyFill="1" applyBorder="1" applyAlignment="1">
      <alignment vertical="center" shrinkToFit="1"/>
    </xf>
    <xf numFmtId="197" fontId="13" fillId="0" borderId="37" xfId="0" applyNumberFormat="1" applyFont="1" applyFill="1" applyBorder="1" applyAlignment="1">
      <alignment vertical="center" shrinkToFit="1"/>
    </xf>
    <xf numFmtId="213" fontId="20" fillId="0" borderId="0" xfId="0" applyNumberFormat="1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center"/>
    </xf>
    <xf numFmtId="213" fontId="36" fillId="0" borderId="0" xfId="0" applyNumberFormat="1" applyFont="1" applyFill="1" applyBorder="1" applyAlignment="1">
      <alignment vertical="center"/>
    </xf>
    <xf numFmtId="212" fontId="0" fillId="0" borderId="0" xfId="0" applyNumberFormat="1" applyFont="1" applyFill="1" applyAlignment="1">
      <alignment vertical="center"/>
    </xf>
    <xf numFmtId="214" fontId="0" fillId="0" borderId="0" xfId="55" applyNumberFormat="1" applyFont="1" applyFill="1" applyAlignment="1">
      <alignment vertical="center"/>
    </xf>
    <xf numFmtId="212" fontId="0" fillId="0" borderId="0" xfId="0" applyNumberFormat="1" applyFont="1" applyAlignment="1">
      <alignment vertical="center"/>
    </xf>
    <xf numFmtId="176" fontId="35" fillId="0" borderId="0" xfId="0" applyNumberFormat="1" applyFont="1" applyBorder="1" applyAlignment="1">
      <alignment vertical="center" shrinkToFit="1"/>
    </xf>
    <xf numFmtId="197" fontId="13" fillId="0" borderId="18" xfId="0" applyNumberFormat="1" applyFont="1" applyBorder="1" applyAlignment="1">
      <alignment vertical="center" shrinkToFit="1"/>
    </xf>
    <xf numFmtId="176" fontId="35" fillId="0" borderId="0" xfId="0" applyNumberFormat="1" applyFont="1" applyFill="1" applyBorder="1" applyAlignment="1">
      <alignment vertical="center" shrinkToFit="1"/>
    </xf>
    <xf numFmtId="181" fontId="35" fillId="0" borderId="0" xfId="0" applyNumberFormat="1" applyFont="1" applyFill="1" applyBorder="1" applyAlignment="1">
      <alignment vertical="center" shrinkToFit="1"/>
    </xf>
    <xf numFmtId="176" fontId="35" fillId="0" borderId="21" xfId="0" applyNumberFormat="1" applyFont="1" applyBorder="1" applyAlignment="1">
      <alignment vertical="center" shrinkToFit="1"/>
    </xf>
    <xf numFmtId="197" fontId="13" fillId="0" borderId="19" xfId="0" applyNumberFormat="1" applyFont="1" applyBorder="1" applyAlignment="1">
      <alignment vertical="center" shrinkToFit="1"/>
    </xf>
    <xf numFmtId="176" fontId="35" fillId="0" borderId="21" xfId="0" applyNumberFormat="1" applyFont="1" applyFill="1" applyBorder="1" applyAlignment="1">
      <alignment vertical="center" shrinkToFit="1"/>
    </xf>
    <xf numFmtId="176" fontId="35" fillId="0" borderId="23" xfId="0" applyNumberFormat="1" applyFont="1" applyBorder="1" applyAlignment="1">
      <alignment vertical="center" shrinkToFit="1"/>
    </xf>
    <xf numFmtId="197" fontId="13" fillId="0" borderId="15" xfId="0" applyNumberFormat="1" applyFont="1" applyBorder="1" applyAlignment="1">
      <alignment vertical="center" shrinkToFit="1"/>
    </xf>
    <xf numFmtId="176" fontId="35" fillId="0" borderId="23" xfId="0" applyNumberFormat="1" applyFont="1" applyFill="1" applyBorder="1" applyAlignment="1">
      <alignment vertical="center" shrinkToFit="1"/>
    </xf>
    <xf numFmtId="197" fontId="13" fillId="0" borderId="33" xfId="0" applyNumberFormat="1" applyFont="1" applyFill="1" applyBorder="1" applyAlignment="1">
      <alignment vertical="center" shrinkToFit="1"/>
    </xf>
    <xf numFmtId="176" fontId="35" fillId="0" borderId="51" xfId="0" applyNumberFormat="1" applyFont="1" applyFill="1" applyBorder="1" applyAlignment="1">
      <alignment vertical="center" shrinkToFit="1"/>
    </xf>
    <xf numFmtId="197" fontId="13" fillId="0" borderId="32" xfId="0" applyNumberFormat="1" applyFont="1" applyFill="1" applyBorder="1" applyAlignment="1">
      <alignment vertical="center" shrinkToFit="1"/>
    </xf>
    <xf numFmtId="197" fontId="13" fillId="0" borderId="81" xfId="0" applyNumberFormat="1" applyFont="1" applyBorder="1" applyAlignment="1">
      <alignment vertical="center" shrinkToFit="1"/>
    </xf>
    <xf numFmtId="181" fontId="35" fillId="0" borderId="21" xfId="0" applyNumberFormat="1" applyFont="1" applyFill="1" applyBorder="1" applyAlignment="1">
      <alignment vertical="center" shrinkToFit="1"/>
    </xf>
    <xf numFmtId="216" fontId="13" fillId="0" borderId="18" xfId="0" applyNumberFormat="1" applyFont="1" applyBorder="1" applyAlignment="1">
      <alignment vertical="center" shrinkToFit="1"/>
    </xf>
    <xf numFmtId="176" fontId="35" fillId="0" borderId="82" xfId="0" applyNumberFormat="1" applyFont="1" applyFill="1" applyBorder="1" applyAlignment="1">
      <alignment vertical="center" shrinkToFit="1"/>
    </xf>
    <xf numFmtId="216" fontId="13" fillId="0" borderId="32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176" fontId="35" fillId="0" borderId="83" xfId="0" applyNumberFormat="1" applyFont="1" applyBorder="1" applyAlignment="1">
      <alignment vertical="center" shrinkToFit="1"/>
    </xf>
    <xf numFmtId="197" fontId="13" fillId="0" borderId="78" xfId="0" applyNumberFormat="1" applyFont="1" applyBorder="1" applyAlignment="1">
      <alignment vertical="center" shrinkToFit="1"/>
    </xf>
    <xf numFmtId="176" fontId="35" fillId="0" borderId="84" xfId="0" applyNumberFormat="1" applyFont="1" applyFill="1" applyBorder="1" applyAlignment="1">
      <alignment vertical="center" shrinkToFit="1"/>
    </xf>
    <xf numFmtId="197" fontId="13" fillId="0" borderId="85" xfId="0" applyNumberFormat="1" applyFont="1" applyFill="1" applyBorder="1" applyAlignment="1">
      <alignment vertical="center" shrinkToFit="1"/>
    </xf>
    <xf numFmtId="176" fontId="35" fillId="0" borderId="86" xfId="0" applyNumberFormat="1" applyFont="1" applyFill="1" applyBorder="1" applyAlignment="1">
      <alignment vertical="center" shrinkToFit="1"/>
    </xf>
    <xf numFmtId="197" fontId="13" fillId="0" borderId="87" xfId="0" applyNumberFormat="1" applyFont="1" applyFill="1" applyBorder="1" applyAlignment="1">
      <alignment vertical="center" shrinkToFit="1"/>
    </xf>
    <xf numFmtId="181" fontId="35" fillId="0" borderId="86" xfId="0" applyNumberFormat="1" applyFont="1" applyFill="1" applyBorder="1" applyAlignment="1">
      <alignment vertical="center" shrinkToFit="1"/>
    </xf>
    <xf numFmtId="216" fontId="13" fillId="0" borderId="87" xfId="0" applyNumberFormat="1" applyFont="1" applyBorder="1" applyAlignment="1">
      <alignment vertical="center" shrinkToFit="1"/>
    </xf>
    <xf numFmtId="0" fontId="35" fillId="0" borderId="88" xfId="0" applyFont="1" applyFill="1" applyBorder="1" applyAlignment="1">
      <alignment/>
    </xf>
    <xf numFmtId="216" fontId="13" fillId="0" borderId="89" xfId="0" applyNumberFormat="1" applyFont="1" applyFill="1" applyBorder="1" applyAlignment="1">
      <alignment vertical="center" shrinkToFit="1"/>
    </xf>
    <xf numFmtId="176" fontId="35" fillId="0" borderId="90" xfId="0" applyNumberFormat="1" applyFont="1" applyFill="1" applyBorder="1" applyAlignment="1">
      <alignment vertical="center" shrinkToFit="1"/>
    </xf>
    <xf numFmtId="176" fontId="35" fillId="0" borderId="42" xfId="0" applyNumberFormat="1" applyFont="1" applyFill="1" applyBorder="1" applyAlignment="1">
      <alignment vertical="center" shrinkToFit="1"/>
    </xf>
    <xf numFmtId="186" fontId="35" fillId="0" borderId="44" xfId="0" applyNumberFormat="1" applyFont="1" applyFill="1" applyBorder="1" applyAlignment="1">
      <alignment vertical="center" shrinkToFit="1"/>
    </xf>
    <xf numFmtId="217" fontId="13" fillId="0" borderId="36" xfId="0" applyNumberFormat="1" applyFont="1" applyBorder="1" applyAlignment="1">
      <alignment vertical="center" shrinkToFit="1"/>
    </xf>
    <xf numFmtId="176" fontId="35" fillId="0" borderId="40" xfId="0" applyNumberFormat="1" applyFont="1" applyFill="1" applyBorder="1" applyAlignment="1">
      <alignment vertical="center" shrinkToFit="1"/>
    </xf>
    <xf numFmtId="217" fontId="13" fillId="0" borderId="37" xfId="0" applyNumberFormat="1" applyFont="1" applyFill="1" applyBorder="1" applyAlignment="1">
      <alignment vertical="center" shrinkToFit="1"/>
    </xf>
    <xf numFmtId="176" fontId="35" fillId="0" borderId="91" xfId="0" applyNumberFormat="1" applyFont="1" applyFill="1" applyBorder="1" applyAlignment="1">
      <alignment vertical="center" shrinkToFit="1"/>
    </xf>
    <xf numFmtId="197" fontId="13" fillId="0" borderId="35" xfId="0" applyNumberFormat="1" applyFont="1" applyFill="1" applyBorder="1" applyAlignment="1">
      <alignment vertical="center" shrinkToFit="1"/>
    </xf>
    <xf numFmtId="197" fontId="13" fillId="0" borderId="20" xfId="0" applyNumberFormat="1" applyFont="1" applyBorder="1" applyAlignment="1">
      <alignment vertical="center" shrinkToFit="1"/>
    </xf>
    <xf numFmtId="186" fontId="35" fillId="0" borderId="23" xfId="0" applyNumberFormat="1" applyFont="1" applyFill="1" applyBorder="1" applyAlignment="1">
      <alignment vertical="center" shrinkToFit="1"/>
    </xf>
    <xf numFmtId="197" fontId="13" fillId="0" borderId="20" xfId="0" applyNumberFormat="1" applyFont="1" applyFill="1" applyBorder="1" applyAlignment="1">
      <alignment vertical="center" shrinkToFit="1"/>
    </xf>
    <xf numFmtId="217" fontId="13" fillId="0" borderId="20" xfId="0" applyNumberFormat="1" applyFont="1" applyBorder="1" applyAlignment="1">
      <alignment vertical="center" shrinkToFit="1"/>
    </xf>
    <xf numFmtId="217" fontId="13" fillId="0" borderId="34" xfId="0" applyNumberFormat="1" applyFont="1" applyFill="1" applyBorder="1" applyAlignment="1">
      <alignment vertical="center" shrinkToFit="1"/>
    </xf>
    <xf numFmtId="176" fontId="35" fillId="0" borderId="92" xfId="0" applyNumberFormat="1" applyFont="1" applyBorder="1" applyAlignment="1">
      <alignment vertical="center" shrinkToFit="1"/>
    </xf>
    <xf numFmtId="176" fontId="35" fillId="0" borderId="92" xfId="0" applyNumberFormat="1" applyFont="1" applyFill="1" applyBorder="1" applyAlignment="1">
      <alignment vertical="center" shrinkToFit="1"/>
    </xf>
    <xf numFmtId="197" fontId="13" fillId="0" borderId="93" xfId="0" applyNumberFormat="1" applyFont="1" applyFill="1" applyBorder="1" applyAlignment="1">
      <alignment vertical="center" shrinkToFit="1"/>
    </xf>
    <xf numFmtId="197" fontId="13" fillId="0" borderId="18" xfId="0" applyNumberFormat="1" applyFont="1" applyFill="1" applyBorder="1" applyAlignment="1">
      <alignment vertical="center" shrinkToFit="1"/>
    </xf>
    <xf numFmtId="186" fontId="35" fillId="0" borderId="0" xfId="0" applyNumberFormat="1" applyFont="1" applyFill="1" applyBorder="1" applyAlignment="1">
      <alignment vertical="center" shrinkToFit="1"/>
    </xf>
    <xf numFmtId="217" fontId="13" fillId="0" borderId="18" xfId="0" applyNumberFormat="1" applyFont="1" applyBorder="1" applyAlignment="1">
      <alignment vertical="center" shrinkToFit="1"/>
    </xf>
    <xf numFmtId="217" fontId="13" fillId="0" borderId="32" xfId="0" applyNumberFormat="1" applyFont="1" applyFill="1" applyBorder="1" applyAlignment="1">
      <alignment vertical="center" shrinkToFit="1"/>
    </xf>
    <xf numFmtId="176" fontId="36" fillId="0" borderId="0" xfId="0" applyNumberFormat="1" applyFont="1" applyFill="1" applyBorder="1" applyAlignment="1">
      <alignment vertical="center"/>
    </xf>
    <xf numFmtId="176" fontId="35" fillId="0" borderId="46" xfId="0" applyNumberFormat="1" applyFont="1" applyBorder="1" applyAlignment="1">
      <alignment vertical="center" shrinkToFit="1"/>
    </xf>
    <xf numFmtId="197" fontId="13" fillId="0" borderId="38" xfId="0" applyNumberFormat="1" applyFont="1" applyBorder="1" applyAlignment="1">
      <alignment vertical="center" shrinkToFit="1"/>
    </xf>
    <xf numFmtId="197" fontId="13" fillId="0" borderId="39" xfId="0" applyNumberFormat="1" applyFont="1" applyFill="1" applyBorder="1" applyAlignment="1">
      <alignment vertical="center" shrinkToFit="1"/>
    </xf>
    <xf numFmtId="218" fontId="20" fillId="0" borderId="32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6" fontId="20" fillId="0" borderId="35" xfId="0" applyNumberFormat="1" applyFont="1" applyBorder="1" applyAlignment="1">
      <alignment vertical="center"/>
    </xf>
    <xf numFmtId="176" fontId="0" fillId="0" borderId="51" xfId="0" applyNumberFormat="1" applyFont="1" applyBorder="1" applyAlignment="1">
      <alignment horizontal="distributed" vertical="center" wrapText="1"/>
    </xf>
    <xf numFmtId="218" fontId="20" fillId="0" borderId="34" xfId="0" applyNumberFormat="1" applyFont="1" applyBorder="1" applyAlignment="1">
      <alignment vertical="center"/>
    </xf>
    <xf numFmtId="176" fontId="0" fillId="0" borderId="81" xfId="0" applyNumberFormat="1" applyFont="1" applyBorder="1" applyAlignment="1">
      <alignment horizontal="distributed" vertical="center" wrapText="1"/>
    </xf>
    <xf numFmtId="176" fontId="20" fillId="0" borderId="93" xfId="0" applyNumberFormat="1" applyFont="1" applyBorder="1" applyAlignment="1">
      <alignment vertical="center"/>
    </xf>
    <xf numFmtId="0" fontId="0" fillId="0" borderId="38" xfId="0" applyFont="1" applyBorder="1" applyAlignment="1">
      <alignment horizontal="distributed" vertical="center" wrapText="1"/>
    </xf>
    <xf numFmtId="176" fontId="20" fillId="0" borderId="39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93" fillId="0" borderId="0" xfId="0" applyFont="1" applyAlignment="1">
      <alignment vertical="center"/>
    </xf>
    <xf numFmtId="0" fontId="94" fillId="0" borderId="0" xfId="0" applyFont="1" applyAlignment="1">
      <alignment vertical="center"/>
    </xf>
    <xf numFmtId="0" fontId="78" fillId="0" borderId="0" xfId="0" applyFont="1" applyAlignment="1">
      <alignment vertical="center"/>
    </xf>
    <xf numFmtId="0" fontId="78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34" borderId="0" xfId="0" applyNumberFormat="1" applyFont="1" applyFill="1" applyAlignment="1">
      <alignment vertical="center"/>
    </xf>
    <xf numFmtId="176" fontId="2" fillId="34" borderId="0" xfId="0" applyNumberFormat="1" applyFont="1" applyFill="1" applyAlignment="1">
      <alignment vertical="center"/>
    </xf>
    <xf numFmtId="176" fontId="3" fillId="34" borderId="0" xfId="0" applyNumberFormat="1" applyFont="1" applyFill="1" applyAlignment="1">
      <alignment vertical="center"/>
    </xf>
    <xf numFmtId="176" fontId="38" fillId="34" borderId="0" xfId="0" applyNumberFormat="1" applyFont="1" applyFill="1" applyAlignment="1">
      <alignment vertical="center"/>
    </xf>
    <xf numFmtId="176" fontId="5" fillId="34" borderId="0" xfId="0" applyNumberFormat="1" applyFont="1" applyFill="1" applyAlignment="1">
      <alignment horizontal="right" vertical="center"/>
    </xf>
    <xf numFmtId="176" fontId="20" fillId="34" borderId="10" xfId="0" applyNumberFormat="1" applyFont="1" applyFill="1" applyBorder="1" applyAlignment="1">
      <alignment horizontal="distributed" vertical="center"/>
    </xf>
    <xf numFmtId="176" fontId="20" fillId="34" borderId="0" xfId="0" applyNumberFormat="1" applyFont="1" applyFill="1" applyBorder="1" applyAlignment="1">
      <alignment horizontal="center" vertical="center"/>
    </xf>
    <xf numFmtId="220" fontId="3" fillId="34" borderId="0" xfId="0" applyNumberFormat="1" applyFont="1" applyFill="1" applyBorder="1" applyAlignment="1">
      <alignment vertical="center"/>
    </xf>
    <xf numFmtId="221" fontId="3" fillId="34" borderId="0" xfId="0" applyNumberFormat="1" applyFont="1" applyFill="1" applyBorder="1" applyAlignment="1">
      <alignment vertical="center"/>
    </xf>
    <xf numFmtId="222" fontId="3" fillId="34" borderId="0" xfId="0" applyNumberFormat="1" applyFont="1" applyFill="1" applyBorder="1" applyAlignment="1">
      <alignment vertical="center" shrinkToFit="1"/>
    </xf>
    <xf numFmtId="176" fontId="0" fillId="34" borderId="0" xfId="0" applyNumberFormat="1" applyFont="1" applyFill="1" applyBorder="1" applyAlignment="1">
      <alignment vertical="center"/>
    </xf>
    <xf numFmtId="176" fontId="20" fillId="34" borderId="46" xfId="0" applyNumberFormat="1" applyFont="1" applyFill="1" applyBorder="1" applyAlignment="1">
      <alignment horizontal="center" vertical="center"/>
    </xf>
    <xf numFmtId="176" fontId="20" fillId="34" borderId="46" xfId="74" applyNumberFormat="1" applyFont="1" applyFill="1" applyBorder="1" applyAlignment="1">
      <alignment horizontal="center" vertical="center"/>
      <protection/>
    </xf>
    <xf numFmtId="220" fontId="39" fillId="34" borderId="46" xfId="0" applyNumberFormat="1" applyFont="1" applyFill="1" applyBorder="1" applyAlignment="1">
      <alignment vertical="center"/>
    </xf>
    <xf numFmtId="220" fontId="3" fillId="34" borderId="46" xfId="0" applyNumberFormat="1" applyFont="1" applyFill="1" applyBorder="1" applyAlignment="1">
      <alignment vertical="center"/>
    </xf>
    <xf numFmtId="221" fontId="3" fillId="34" borderId="46" xfId="0" applyNumberFormat="1" applyFont="1" applyFill="1" applyBorder="1" applyAlignment="1">
      <alignment vertical="center"/>
    </xf>
    <xf numFmtId="222" fontId="3" fillId="34" borderId="46" xfId="0" applyNumberFormat="1" applyFont="1" applyFill="1" applyBorder="1" applyAlignment="1">
      <alignment vertical="center" shrinkToFit="1"/>
    </xf>
    <xf numFmtId="176" fontId="2" fillId="0" borderId="0" xfId="0" applyNumberFormat="1" applyFont="1" applyBorder="1" applyAlignment="1">
      <alignment vertical="center"/>
    </xf>
    <xf numFmtId="176" fontId="20" fillId="0" borderId="0" xfId="0" applyNumberFormat="1" applyFont="1" applyBorder="1" applyAlignment="1">
      <alignment horizontal="left" vertical="center"/>
    </xf>
    <xf numFmtId="176" fontId="40" fillId="0" borderId="0" xfId="0" applyNumberFormat="1" applyFont="1" applyBorder="1" applyAlignment="1">
      <alignment horizontal="center" vertical="center"/>
    </xf>
    <xf numFmtId="220" fontId="3" fillId="0" borderId="0" xfId="0" applyNumberFormat="1" applyFont="1" applyBorder="1" applyAlignment="1">
      <alignment vertical="center"/>
    </xf>
    <xf numFmtId="223" fontId="3" fillId="0" borderId="0" xfId="0" applyNumberFormat="1" applyFont="1" applyBorder="1" applyAlignment="1">
      <alignment vertical="center" shrinkToFit="1"/>
    </xf>
    <xf numFmtId="220" fontId="3" fillId="0" borderId="0" xfId="0" applyNumberFormat="1" applyFont="1" applyBorder="1" applyAlignment="1">
      <alignment vertical="center" shrinkToFit="1"/>
    </xf>
    <xf numFmtId="224" fontId="3" fillId="0" borderId="0" xfId="0" applyNumberFormat="1" applyFont="1" applyBorder="1" applyAlignment="1">
      <alignment vertical="center"/>
    </xf>
    <xf numFmtId="224" fontId="5" fillId="0" borderId="0" xfId="0" applyNumberFormat="1" applyFont="1" applyBorder="1" applyAlignment="1">
      <alignment horizontal="right" vertical="center"/>
    </xf>
    <xf numFmtId="220" fontId="3" fillId="32" borderId="36" xfId="0" applyNumberFormat="1" applyFont="1" applyFill="1" applyBorder="1" applyAlignment="1">
      <alignment horizontal="center" vertical="center"/>
    </xf>
    <xf numFmtId="195" fontId="3" fillId="32" borderId="36" xfId="0" applyNumberFormat="1" applyFont="1" applyFill="1" applyBorder="1" applyAlignment="1">
      <alignment horizontal="center" vertical="center"/>
    </xf>
    <xf numFmtId="224" fontId="3" fillId="32" borderId="37" xfId="0" applyNumberFormat="1" applyFont="1" applyFill="1" applyBorder="1" applyAlignment="1">
      <alignment horizontal="center" vertical="center"/>
    </xf>
    <xf numFmtId="224" fontId="3" fillId="0" borderId="0" xfId="0" applyNumberFormat="1" applyFont="1" applyFill="1" applyBorder="1" applyAlignment="1">
      <alignment horizontal="center" vertical="center"/>
    </xf>
    <xf numFmtId="220" fontId="3" fillId="32" borderId="38" xfId="0" applyNumberFormat="1" applyFont="1" applyFill="1" applyBorder="1" applyAlignment="1">
      <alignment horizontal="center" vertical="center"/>
    </xf>
    <xf numFmtId="223" fontId="3" fillId="32" borderId="94" xfId="0" applyNumberFormat="1" applyFont="1" applyFill="1" applyBorder="1" applyAlignment="1">
      <alignment horizontal="center" vertical="center" shrinkToFit="1"/>
    </xf>
    <xf numFmtId="220" fontId="3" fillId="32" borderId="52" xfId="0" applyNumberFormat="1" applyFont="1" applyFill="1" applyBorder="1" applyAlignment="1">
      <alignment horizontal="center" vertical="center" shrinkToFit="1"/>
    </xf>
    <xf numFmtId="224" fontId="3" fillId="32" borderId="39" xfId="0" applyNumberFormat="1" applyFont="1" applyFill="1" applyBorder="1" applyAlignment="1">
      <alignment horizontal="center" vertical="center"/>
    </xf>
    <xf numFmtId="38" fontId="3" fillId="0" borderId="19" xfId="55" applyFont="1" applyBorder="1" applyAlignment="1">
      <alignment vertical="center"/>
    </xf>
    <xf numFmtId="38" fontId="3" fillId="0" borderId="91" xfId="55" applyFont="1" applyBorder="1" applyAlignment="1">
      <alignment vertical="center" shrinkToFit="1"/>
    </xf>
    <xf numFmtId="38" fontId="3" fillId="0" borderId="19" xfId="55" applyFont="1" applyBorder="1" applyAlignment="1">
      <alignment vertical="center" shrinkToFit="1"/>
    </xf>
    <xf numFmtId="38" fontId="3" fillId="0" borderId="35" xfId="55" applyFont="1" applyBorder="1" applyAlignment="1">
      <alignment vertical="center"/>
    </xf>
    <xf numFmtId="38" fontId="3" fillId="0" borderId="0" xfId="55" applyFont="1" applyFill="1" applyBorder="1" applyAlignment="1">
      <alignment vertical="center"/>
    </xf>
    <xf numFmtId="38" fontId="3" fillId="0" borderId="20" xfId="55" applyFont="1" applyBorder="1" applyAlignment="1">
      <alignment vertical="center"/>
    </xf>
    <xf numFmtId="38" fontId="3" fillId="0" borderId="51" xfId="55" applyFont="1" applyBorder="1" applyAlignment="1">
      <alignment vertical="center" shrinkToFit="1"/>
    </xf>
    <xf numFmtId="38" fontId="3" fillId="0" borderId="20" xfId="55" applyFont="1" applyBorder="1" applyAlignment="1">
      <alignment vertical="center" shrinkToFit="1"/>
    </xf>
    <xf numFmtId="38" fontId="3" fillId="0" borderId="34" xfId="55" applyFont="1" applyBorder="1" applyAlignment="1">
      <alignment vertical="center"/>
    </xf>
    <xf numFmtId="38" fontId="3" fillId="0" borderId="95" xfId="55" applyFont="1" applyBorder="1" applyAlignment="1">
      <alignment vertical="center"/>
    </xf>
    <xf numFmtId="38" fontId="3" fillId="0" borderId="96" xfId="55" applyFont="1" applyBorder="1" applyAlignment="1">
      <alignment vertical="center" shrinkToFit="1"/>
    </xf>
    <xf numFmtId="38" fontId="3" fillId="0" borderId="95" xfId="55" applyFont="1" applyBorder="1" applyAlignment="1">
      <alignment vertical="center" shrinkToFit="1"/>
    </xf>
    <xf numFmtId="38" fontId="3" fillId="0" borderId="97" xfId="55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176" fontId="3" fillId="0" borderId="0" xfId="0" applyNumberFormat="1" applyFont="1" applyBorder="1" applyAlignment="1">
      <alignment horizontal="center" vertical="center"/>
    </xf>
    <xf numFmtId="38" fontId="3" fillId="0" borderId="0" xfId="55" applyFont="1" applyBorder="1" applyAlignment="1">
      <alignment vertical="center"/>
    </xf>
    <xf numFmtId="38" fontId="3" fillId="0" borderId="0" xfId="55" applyFont="1" applyBorder="1" applyAlignment="1">
      <alignment vertical="center" shrinkToFit="1"/>
    </xf>
    <xf numFmtId="0" fontId="2" fillId="0" borderId="0" xfId="0" applyFont="1" applyBorder="1" applyAlignment="1">
      <alignment horizontal="left" vertical="center"/>
    </xf>
    <xf numFmtId="223" fontId="0" fillId="0" borderId="0" xfId="0" applyNumberFormat="1" applyFont="1" applyAlignment="1">
      <alignment vertical="center" shrinkToFit="1"/>
    </xf>
    <xf numFmtId="176" fontId="0" fillId="0" borderId="0" xfId="0" applyNumberFormat="1" applyFont="1" applyAlignment="1">
      <alignment vertical="center" shrinkToFit="1"/>
    </xf>
    <xf numFmtId="176" fontId="0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right" vertical="center"/>
    </xf>
    <xf numFmtId="176" fontId="0" fillId="33" borderId="43" xfId="0" applyNumberFormat="1" applyFont="1" applyFill="1" applyBorder="1" applyAlignment="1">
      <alignment vertical="center"/>
    </xf>
    <xf numFmtId="176" fontId="0" fillId="33" borderId="44" xfId="0" applyNumberFormat="1" applyFont="1" applyFill="1" applyBorder="1" applyAlignment="1">
      <alignment vertical="center"/>
    </xf>
    <xf numFmtId="176" fontId="3" fillId="32" borderId="36" xfId="0" applyNumberFormat="1" applyFont="1" applyFill="1" applyBorder="1" applyAlignment="1">
      <alignment horizontal="center" vertical="center" shrinkToFit="1"/>
    </xf>
    <xf numFmtId="176" fontId="3" fillId="32" borderId="25" xfId="0" applyNumberFormat="1" applyFont="1" applyFill="1" applyBorder="1" applyAlignment="1">
      <alignment horizontal="center" vertical="center" shrinkToFit="1"/>
    </xf>
    <xf numFmtId="176" fontId="0" fillId="33" borderId="10" xfId="0" applyNumberFormat="1" applyFont="1" applyFill="1" applyBorder="1" applyAlignment="1">
      <alignment vertical="center"/>
    </xf>
    <xf numFmtId="176" fontId="0" fillId="33" borderId="0" xfId="0" applyNumberFormat="1" applyFont="1" applyFill="1" applyBorder="1" applyAlignment="1">
      <alignment vertical="center"/>
    </xf>
    <xf numFmtId="225" fontId="13" fillId="35" borderId="20" xfId="0" applyNumberFormat="1" applyFont="1" applyFill="1" applyBorder="1" applyAlignment="1">
      <alignment horizontal="right"/>
    </xf>
    <xf numFmtId="225" fontId="13" fillId="35" borderId="98" xfId="0" applyNumberFormat="1" applyFont="1" applyFill="1" applyBorder="1" applyAlignment="1">
      <alignment horizontal="right"/>
    </xf>
    <xf numFmtId="176" fontId="0" fillId="0" borderId="18" xfId="0" applyNumberFormat="1" applyFont="1" applyBorder="1" applyAlignment="1">
      <alignment vertical="center"/>
    </xf>
    <xf numFmtId="223" fontId="0" fillId="0" borderId="18" xfId="0" applyNumberFormat="1" applyFont="1" applyBorder="1" applyAlignment="1">
      <alignment vertical="center" shrinkToFit="1"/>
    </xf>
    <xf numFmtId="176" fontId="0" fillId="0" borderId="18" xfId="0" applyNumberFormat="1" applyFont="1" applyBorder="1" applyAlignment="1">
      <alignment vertical="center" shrinkToFit="1"/>
    </xf>
    <xf numFmtId="176" fontId="0" fillId="0" borderId="28" xfId="0" applyNumberFormat="1" applyFont="1" applyBorder="1" applyAlignment="1">
      <alignment vertical="center" shrinkToFit="1"/>
    </xf>
    <xf numFmtId="176" fontId="0" fillId="0" borderId="19" xfId="0" applyNumberFormat="1" applyFont="1" applyBorder="1" applyAlignment="1">
      <alignment vertical="center"/>
    </xf>
    <xf numFmtId="181" fontId="0" fillId="0" borderId="19" xfId="0" applyNumberFormat="1" applyFont="1" applyFill="1" applyBorder="1" applyAlignment="1" quotePrefix="1">
      <alignment vertical="center"/>
    </xf>
    <xf numFmtId="176" fontId="0" fillId="0" borderId="19" xfId="0" applyNumberFormat="1" applyFont="1" applyBorder="1" applyAlignment="1">
      <alignment vertical="center" shrinkToFit="1"/>
    </xf>
    <xf numFmtId="176" fontId="0" fillId="0" borderId="99" xfId="0" applyNumberFormat="1" applyFont="1" applyBorder="1" applyAlignment="1">
      <alignment vertical="center" shrinkToFit="1"/>
    </xf>
    <xf numFmtId="189" fontId="0" fillId="0" borderId="20" xfId="0" applyNumberFormat="1" applyFont="1" applyBorder="1" applyAlignment="1">
      <alignment vertical="center"/>
    </xf>
    <xf numFmtId="189" fontId="0" fillId="0" borderId="98" xfId="0" applyNumberFormat="1" applyFont="1" applyBorder="1" applyAlignment="1">
      <alignment vertical="center"/>
    </xf>
    <xf numFmtId="189" fontId="0" fillId="0" borderId="19" xfId="0" applyNumberFormat="1" applyFont="1" applyBorder="1" applyAlignment="1">
      <alignment vertical="center"/>
    </xf>
    <xf numFmtId="189" fontId="0" fillId="0" borderId="19" xfId="0" applyNumberFormat="1" applyFont="1" applyBorder="1" applyAlignment="1" quotePrefix="1">
      <alignment horizontal="right" vertical="center"/>
    </xf>
    <xf numFmtId="189" fontId="0" fillId="0" borderId="99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225" fontId="13" fillId="35" borderId="20" xfId="0" applyNumberFormat="1" applyFont="1" applyFill="1" applyBorder="1" applyAlignment="1">
      <alignment vertical="center"/>
    </xf>
    <xf numFmtId="225" fontId="13" fillId="35" borderId="98" xfId="0" applyNumberFormat="1" applyFont="1" applyFill="1" applyBorder="1" applyAlignment="1">
      <alignment vertical="center"/>
    </xf>
    <xf numFmtId="176" fontId="30" fillId="0" borderId="0" xfId="0" applyNumberFormat="1" applyFont="1" applyBorder="1" applyAlignment="1">
      <alignment vertical="center"/>
    </xf>
    <xf numFmtId="223" fontId="0" fillId="0" borderId="18" xfId="0" applyNumberFormat="1" applyFont="1" applyBorder="1" applyAlignment="1">
      <alignment vertical="center" shrinkToFit="1"/>
    </xf>
    <xf numFmtId="176" fontId="0" fillId="0" borderId="18" xfId="0" applyNumberFormat="1" applyFont="1" applyFill="1" applyBorder="1" applyAlignment="1">
      <alignment vertical="center" shrinkToFit="1"/>
    </xf>
    <xf numFmtId="176" fontId="0" fillId="0" borderId="28" xfId="0" applyNumberFormat="1" applyFont="1" applyFill="1" applyBorder="1" applyAlignment="1">
      <alignment vertical="center" shrinkToFit="1"/>
    </xf>
    <xf numFmtId="176" fontId="0" fillId="0" borderId="0" xfId="0" applyNumberFormat="1" applyFont="1" applyBorder="1" applyAlignment="1">
      <alignment horizontal="center" vertical="center"/>
    </xf>
    <xf numFmtId="181" fontId="0" fillId="35" borderId="19" xfId="55" applyNumberFormat="1" applyFont="1" applyFill="1" applyBorder="1" applyAlignment="1">
      <alignment vertical="center"/>
    </xf>
    <xf numFmtId="181" fontId="0" fillId="35" borderId="99" xfId="55" applyNumberFormat="1" applyFont="1" applyFill="1" applyBorder="1" applyAlignment="1">
      <alignment vertical="center"/>
    </xf>
    <xf numFmtId="225" fontId="13" fillId="35" borderId="18" xfId="0" applyNumberFormat="1" applyFont="1" applyFill="1" applyBorder="1" applyAlignment="1">
      <alignment vertical="center"/>
    </xf>
    <xf numFmtId="225" fontId="13" fillId="35" borderId="0" xfId="0" applyNumberFormat="1" applyFont="1" applyFill="1" applyBorder="1" applyAlignment="1">
      <alignment vertical="center"/>
    </xf>
    <xf numFmtId="225" fontId="13" fillId="35" borderId="28" xfId="0" applyNumberFormat="1" applyFont="1" applyFill="1" applyBorder="1" applyAlignment="1">
      <alignment vertical="center"/>
    </xf>
    <xf numFmtId="226" fontId="0" fillId="35" borderId="18" xfId="55" applyNumberFormat="1" applyFont="1" applyFill="1" applyBorder="1" applyAlignment="1">
      <alignment vertical="center"/>
    </xf>
    <xf numFmtId="226" fontId="0" fillId="35" borderId="0" xfId="55" applyNumberFormat="1" applyFont="1" applyFill="1" applyBorder="1" applyAlignment="1">
      <alignment vertical="center"/>
    </xf>
    <xf numFmtId="226" fontId="0" fillId="35" borderId="18" xfId="55" applyNumberFormat="1" applyFont="1" applyFill="1" applyBorder="1" applyAlignment="1">
      <alignment vertical="center"/>
    </xf>
    <xf numFmtId="226" fontId="0" fillId="0" borderId="18" xfId="55" applyNumberFormat="1" applyFont="1" applyFill="1" applyBorder="1" applyAlignment="1">
      <alignment vertical="center"/>
    </xf>
    <xf numFmtId="226" fontId="0" fillId="0" borderId="28" xfId="55" applyNumberFormat="1" applyFont="1" applyFill="1" applyBorder="1" applyAlignment="1">
      <alignment vertical="center"/>
    </xf>
    <xf numFmtId="226" fontId="0" fillId="35" borderId="38" xfId="55" applyNumberFormat="1" applyFont="1" applyFill="1" applyBorder="1" applyAlignment="1">
      <alignment vertical="center"/>
    </xf>
    <xf numFmtId="226" fontId="17" fillId="35" borderId="46" xfId="55" applyNumberFormat="1" applyFont="1" applyFill="1" applyBorder="1" applyAlignment="1">
      <alignment vertical="center"/>
    </xf>
    <xf numFmtId="181" fontId="0" fillId="35" borderId="38" xfId="55" applyNumberFormat="1" applyFont="1" applyFill="1" applyBorder="1" applyAlignment="1">
      <alignment vertical="center"/>
    </xf>
    <xf numFmtId="181" fontId="0" fillId="0" borderId="38" xfId="55" applyNumberFormat="1" applyFont="1" applyFill="1" applyBorder="1" applyAlignment="1">
      <alignment vertical="center"/>
    </xf>
    <xf numFmtId="181" fontId="0" fillId="0" borderId="26" xfId="55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horizontal="distributed" vertical="distributed"/>
    </xf>
    <xf numFmtId="226" fontId="17" fillId="35" borderId="0" xfId="55" applyNumberFormat="1" applyFont="1" applyFill="1" applyBorder="1" applyAlignment="1">
      <alignment vertical="center"/>
    </xf>
    <xf numFmtId="181" fontId="0" fillId="35" borderId="0" xfId="55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176" fontId="13" fillId="0" borderId="0" xfId="0" applyNumberFormat="1" applyFont="1" applyAlignment="1">
      <alignment vertical="center"/>
    </xf>
    <xf numFmtId="0" fontId="19" fillId="0" borderId="0" xfId="0" applyFont="1" applyFill="1" applyBorder="1" applyAlignment="1">
      <alignment horizontal="right" vertical="center"/>
    </xf>
    <xf numFmtId="0" fontId="30" fillId="0" borderId="0" xfId="0" applyFont="1" applyFill="1" applyAlignment="1">
      <alignment vertical="center"/>
    </xf>
    <xf numFmtId="176" fontId="3" fillId="32" borderId="38" xfId="0" applyNumberFormat="1" applyFont="1" applyFill="1" applyBorder="1" applyAlignment="1">
      <alignment horizontal="center" vertical="center" shrinkToFit="1"/>
    </xf>
    <xf numFmtId="176" fontId="3" fillId="32" borderId="26" xfId="0" applyNumberFormat="1" applyFont="1" applyFill="1" applyBorder="1" applyAlignment="1">
      <alignment horizontal="center" vertical="center" shrinkToFit="1"/>
    </xf>
    <xf numFmtId="176" fontId="16" fillId="0" borderId="0" xfId="0" applyNumberFormat="1" applyFont="1" applyBorder="1" applyAlignment="1">
      <alignment vertical="center"/>
    </xf>
    <xf numFmtId="223" fontId="0" fillId="0" borderId="0" xfId="0" applyNumberFormat="1" applyFont="1" applyBorder="1" applyAlignment="1">
      <alignment vertical="center" shrinkToFit="1"/>
    </xf>
    <xf numFmtId="176" fontId="0" fillId="0" borderId="0" xfId="0" applyNumberFormat="1" applyFont="1" applyBorder="1" applyAlignment="1">
      <alignment vertical="center" shrinkToFit="1"/>
    </xf>
    <xf numFmtId="176" fontId="13" fillId="0" borderId="0" xfId="0" applyNumberFormat="1" applyFont="1" applyBorder="1" applyAlignment="1">
      <alignment vertical="center"/>
    </xf>
    <xf numFmtId="223" fontId="13" fillId="0" borderId="0" xfId="0" applyNumberFormat="1" applyFont="1" applyBorder="1" applyAlignment="1">
      <alignment vertical="center" shrinkToFit="1"/>
    </xf>
    <xf numFmtId="176" fontId="13" fillId="0" borderId="0" xfId="0" applyNumberFormat="1" applyFont="1" applyBorder="1" applyAlignment="1">
      <alignment vertical="center" shrinkToFit="1"/>
    </xf>
    <xf numFmtId="223" fontId="13" fillId="0" borderId="0" xfId="0" applyNumberFormat="1" applyFont="1" applyAlignment="1">
      <alignment vertical="center" shrinkToFit="1"/>
    </xf>
    <xf numFmtId="176" fontId="13" fillId="0" borderId="0" xfId="0" applyNumberFormat="1" applyFont="1" applyAlignment="1">
      <alignment vertical="center" shrinkToFit="1"/>
    </xf>
    <xf numFmtId="176" fontId="20" fillId="0" borderId="0" xfId="0" applyNumberFormat="1" applyFont="1" applyFill="1" applyAlignment="1">
      <alignment horizontal="right" vertical="top"/>
    </xf>
    <xf numFmtId="176" fontId="20" fillId="0" borderId="0" xfId="0" applyNumberFormat="1" applyFont="1" applyFill="1" applyAlignment="1">
      <alignment horizontal="right" vertical="center"/>
    </xf>
    <xf numFmtId="176" fontId="6" fillId="32" borderId="44" xfId="0" applyNumberFormat="1" applyFont="1" applyFill="1" applyBorder="1" applyAlignment="1">
      <alignment horizontal="center" vertical="center"/>
    </xf>
    <xf numFmtId="176" fontId="6" fillId="32" borderId="100" xfId="0" applyNumberFormat="1" applyFont="1" applyFill="1" applyBorder="1" applyAlignment="1">
      <alignment vertical="center"/>
    </xf>
    <xf numFmtId="176" fontId="41" fillId="0" borderId="0" xfId="0" applyNumberFormat="1" applyFont="1" applyBorder="1" applyAlignment="1">
      <alignment vertical="center"/>
    </xf>
    <xf numFmtId="176" fontId="3" fillId="0" borderId="65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227" fontId="4" fillId="0" borderId="19" xfId="0" applyNumberFormat="1" applyFont="1" applyBorder="1" applyAlignment="1">
      <alignment vertical="center" wrapText="1"/>
    </xf>
    <xf numFmtId="41" fontId="42" fillId="0" borderId="21" xfId="0" applyNumberFormat="1" applyFont="1" applyBorder="1" applyAlignment="1">
      <alignment vertical="center"/>
    </xf>
    <xf numFmtId="41" fontId="42" fillId="0" borderId="16" xfId="0" applyNumberFormat="1" applyFont="1" applyBorder="1" applyAlignment="1">
      <alignment vertical="center"/>
    </xf>
    <xf numFmtId="227" fontId="42" fillId="0" borderId="99" xfId="43" applyNumberFormat="1" applyFont="1" applyBorder="1" applyAlignment="1">
      <alignment vertical="center"/>
    </xf>
    <xf numFmtId="176" fontId="3" fillId="0" borderId="68" xfId="0" applyNumberFormat="1" applyFont="1" applyBorder="1" applyAlignment="1">
      <alignment vertical="center"/>
    </xf>
    <xf numFmtId="227" fontId="4" fillId="0" borderId="15" xfId="0" applyNumberFormat="1" applyFont="1" applyBorder="1" applyAlignment="1">
      <alignment vertical="center"/>
    </xf>
    <xf numFmtId="227" fontId="42" fillId="0" borderId="99" xfId="0" applyNumberFormat="1" applyFont="1" applyBorder="1" applyAlignment="1">
      <alignment vertical="center"/>
    </xf>
    <xf numFmtId="176" fontId="3" fillId="0" borderId="68" xfId="0" applyNumberFormat="1" applyFont="1" applyFill="1" applyBorder="1" applyAlignment="1">
      <alignment vertical="center" wrapText="1"/>
    </xf>
    <xf numFmtId="41" fontId="42" fillId="0" borderId="13" xfId="0" applyNumberFormat="1" applyFont="1" applyBorder="1" applyAlignment="1">
      <alignment vertical="center"/>
    </xf>
    <xf numFmtId="41" fontId="42" fillId="0" borderId="12" xfId="0" applyNumberFormat="1" applyFont="1" applyBorder="1" applyAlignment="1">
      <alignment vertical="center"/>
    </xf>
    <xf numFmtId="227" fontId="42" fillId="0" borderId="27" xfId="0" applyNumberFormat="1" applyFont="1" applyBorder="1" applyAlignment="1">
      <alignment vertical="center"/>
    </xf>
    <xf numFmtId="227" fontId="4" fillId="0" borderId="15" xfId="0" applyNumberFormat="1" applyFont="1" applyBorder="1" applyAlignment="1">
      <alignment vertical="center" wrapText="1"/>
    </xf>
    <xf numFmtId="176" fontId="3" fillId="0" borderId="68" xfId="0" applyNumberFormat="1" applyFont="1" applyBorder="1" applyAlignment="1">
      <alignment vertical="center" wrapText="1"/>
    </xf>
    <xf numFmtId="227" fontId="4" fillId="0" borderId="20" xfId="0" applyNumberFormat="1" applyFont="1" applyBorder="1" applyAlignment="1">
      <alignment vertical="center"/>
    </xf>
    <xf numFmtId="41" fontId="42" fillId="0" borderId="0" xfId="0" applyNumberFormat="1" applyFont="1" applyBorder="1" applyAlignment="1">
      <alignment vertical="center"/>
    </xf>
    <xf numFmtId="41" fontId="42" fillId="0" borderId="10" xfId="0" applyNumberFormat="1" applyFont="1" applyBorder="1" applyAlignment="1">
      <alignment vertical="center"/>
    </xf>
    <xf numFmtId="227" fontId="42" fillId="0" borderId="28" xfId="0" applyNumberFormat="1" applyFont="1" applyBorder="1" applyAlignment="1">
      <alignment vertical="center"/>
    </xf>
    <xf numFmtId="0" fontId="3" fillId="0" borderId="101" xfId="0" applyFont="1" applyBorder="1" applyAlignment="1">
      <alignment horizontal="center" vertical="center"/>
    </xf>
    <xf numFmtId="227" fontId="3" fillId="0" borderId="95" xfId="0" applyNumberFormat="1" applyFont="1" applyBorder="1" applyAlignment="1">
      <alignment vertical="center"/>
    </xf>
    <xf numFmtId="226" fontId="42" fillId="0" borderId="102" xfId="0" applyNumberFormat="1" applyFont="1" applyBorder="1" applyAlignment="1">
      <alignment vertical="center"/>
    </xf>
    <xf numFmtId="226" fontId="42" fillId="0" borderId="103" xfId="0" applyNumberFormat="1" applyFont="1" applyBorder="1" applyAlignment="1">
      <alignment vertical="center"/>
    </xf>
    <xf numFmtId="227" fontId="42" fillId="0" borderId="104" xfId="0" applyNumberFormat="1" applyFont="1" applyBorder="1" applyAlignment="1">
      <alignment vertical="center"/>
    </xf>
    <xf numFmtId="176" fontId="3" fillId="0" borderId="0" xfId="0" applyNumberFormat="1" applyFont="1" applyAlignment="1">
      <alignment horizontal="right" vertical="center"/>
    </xf>
    <xf numFmtId="227" fontId="43" fillId="0" borderId="0" xfId="0" applyNumberFormat="1" applyFont="1" applyBorder="1" applyAlignment="1">
      <alignment/>
    </xf>
    <xf numFmtId="176" fontId="44" fillId="0" borderId="0" xfId="0" applyNumberFormat="1" applyFont="1" applyAlignment="1">
      <alignment horizontal="right" vertical="center"/>
    </xf>
    <xf numFmtId="176" fontId="45" fillId="0" borderId="0" xfId="0" applyNumberFormat="1" applyFont="1" applyAlignment="1">
      <alignment vertic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3" fillId="0" borderId="0" xfId="0" applyFont="1" applyFill="1" applyAlignment="1">
      <alignment vertical="center"/>
    </xf>
    <xf numFmtId="0" fontId="22" fillId="33" borderId="40" xfId="0" applyFont="1" applyFill="1" applyBorder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vertical="center"/>
    </xf>
    <xf numFmtId="0" fontId="22" fillId="33" borderId="42" xfId="0" applyFont="1" applyFill="1" applyBorder="1" applyAlignment="1">
      <alignment horizontal="center" vertical="center"/>
    </xf>
    <xf numFmtId="0" fontId="20" fillId="0" borderId="61" xfId="0" applyFont="1" applyFill="1" applyBorder="1" applyAlignment="1">
      <alignment vertical="center"/>
    </xf>
    <xf numFmtId="0" fontId="20" fillId="0" borderId="62" xfId="0" applyFont="1" applyFill="1" applyBorder="1" applyAlignment="1">
      <alignment horizontal="distributed" vertical="center"/>
    </xf>
    <xf numFmtId="0" fontId="20" fillId="0" borderId="62" xfId="0" applyFont="1" applyFill="1" applyBorder="1" applyAlignment="1">
      <alignment horizontal="center" vertical="center"/>
    </xf>
    <xf numFmtId="0" fontId="20" fillId="0" borderId="105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left" vertical="center"/>
    </xf>
    <xf numFmtId="0" fontId="20" fillId="0" borderId="63" xfId="0" applyFont="1" applyFill="1" applyBorder="1" applyAlignment="1">
      <alignment horizontal="center" vertical="center"/>
    </xf>
    <xf numFmtId="49" fontId="20" fillId="0" borderId="106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7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49" fontId="20" fillId="0" borderId="28" xfId="0" applyNumberFormat="1" applyFont="1" applyFill="1" applyBorder="1" applyAlignment="1">
      <alignment horizontal="center" vertical="center" shrinkToFit="1"/>
    </xf>
    <xf numFmtId="49" fontId="20" fillId="0" borderId="28" xfId="0" applyNumberFormat="1" applyFont="1" applyFill="1" applyBorder="1" applyAlignment="1" quotePrefix="1">
      <alignment horizontal="center" vertical="center" shrinkToFit="1"/>
    </xf>
    <xf numFmtId="0" fontId="20" fillId="0" borderId="0" xfId="0" applyFont="1" applyFill="1" applyBorder="1" applyAlignment="1">
      <alignment vertical="center"/>
    </xf>
    <xf numFmtId="0" fontId="20" fillId="0" borderId="23" xfId="0" applyFont="1" applyFill="1" applyBorder="1" applyAlignment="1">
      <alignment vertical="center"/>
    </xf>
    <xf numFmtId="0" fontId="20" fillId="0" borderId="76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 shrinkToFit="1"/>
    </xf>
    <xf numFmtId="0" fontId="20" fillId="0" borderId="75" xfId="0" applyFont="1" applyFill="1" applyBorder="1" applyAlignment="1">
      <alignment vertical="center"/>
    </xf>
    <xf numFmtId="49" fontId="20" fillId="0" borderId="32" xfId="0" applyNumberFormat="1" applyFont="1" applyFill="1" applyBorder="1" applyAlignment="1" quotePrefix="1">
      <alignment horizontal="center" vertical="center" shrinkToFit="1"/>
    </xf>
    <xf numFmtId="0" fontId="20" fillId="0" borderId="107" xfId="0" applyFont="1" applyFill="1" applyBorder="1" applyAlignment="1">
      <alignment vertical="center"/>
    </xf>
    <xf numFmtId="0" fontId="20" fillId="0" borderId="108" xfId="0" applyFont="1" applyFill="1" applyBorder="1" applyAlignment="1">
      <alignment vertical="center"/>
    </xf>
    <xf numFmtId="0" fontId="20" fillId="0" borderId="109" xfId="0" applyFont="1" applyFill="1" applyBorder="1" applyAlignment="1">
      <alignment vertical="center"/>
    </xf>
    <xf numFmtId="0" fontId="20" fillId="0" borderId="109" xfId="0" applyFont="1" applyFill="1" applyBorder="1" applyAlignment="1">
      <alignment horizontal="distributed" vertical="center"/>
    </xf>
    <xf numFmtId="0" fontId="20" fillId="0" borderId="110" xfId="0" applyFont="1" applyFill="1" applyBorder="1" applyAlignment="1">
      <alignment horizontal="center" vertical="center"/>
    </xf>
    <xf numFmtId="0" fontId="20" fillId="0" borderId="111" xfId="0" applyFont="1" applyFill="1" applyBorder="1" applyAlignment="1">
      <alignment horizontal="center" vertical="center"/>
    </xf>
    <xf numFmtId="49" fontId="20" fillId="0" borderId="112" xfId="0" applyNumberFormat="1" applyFont="1" applyFill="1" applyBorder="1" applyAlignment="1">
      <alignment vertical="center" shrinkToFit="1"/>
    </xf>
    <xf numFmtId="0" fontId="20" fillId="0" borderId="0" xfId="0" applyFont="1" applyFill="1" applyBorder="1" applyAlignment="1">
      <alignment horizontal="left" vertical="center"/>
    </xf>
    <xf numFmtId="49" fontId="20" fillId="0" borderId="28" xfId="0" applyNumberFormat="1" applyFont="1" applyFill="1" applyBorder="1" applyAlignment="1">
      <alignment horizontal="center" vertical="center"/>
    </xf>
    <xf numFmtId="0" fontId="20" fillId="0" borderId="109" xfId="0" applyFont="1" applyFill="1" applyBorder="1" applyAlignment="1">
      <alignment horizontal="center" vertical="center"/>
    </xf>
    <xf numFmtId="49" fontId="20" fillId="0" borderId="113" xfId="0" applyNumberFormat="1" applyFont="1" applyFill="1" applyBorder="1" applyAlignment="1" quotePrefix="1">
      <alignment horizontal="center" vertical="center" shrinkToFit="1"/>
    </xf>
    <xf numFmtId="0" fontId="20" fillId="0" borderId="0" xfId="0" applyFont="1" applyFill="1" applyBorder="1" applyAlignment="1">
      <alignment horizontal="distributed" vertical="center" wrapText="1"/>
    </xf>
    <xf numFmtId="49" fontId="20" fillId="0" borderId="113" xfId="0" applyNumberFormat="1" applyFont="1" applyFill="1" applyBorder="1" applyAlignment="1">
      <alignment vertical="center" shrinkToFit="1"/>
    </xf>
    <xf numFmtId="0" fontId="20" fillId="0" borderId="0" xfId="0" applyFont="1" applyFill="1" applyBorder="1" applyAlignment="1">
      <alignment/>
    </xf>
    <xf numFmtId="0" fontId="20" fillId="0" borderId="76" xfId="0" applyFont="1" applyFill="1" applyBorder="1" applyAlignment="1">
      <alignment horizontal="distributed" vertical="center"/>
    </xf>
    <xf numFmtId="0" fontId="20" fillId="0" borderId="75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/>
    </xf>
    <xf numFmtId="0" fontId="20" fillId="0" borderId="76" xfId="0" applyFont="1" applyFill="1" applyBorder="1" applyAlignment="1">
      <alignment/>
    </xf>
    <xf numFmtId="49" fontId="20" fillId="0" borderId="28" xfId="0" applyNumberFormat="1" applyFont="1" applyFill="1" applyBorder="1" applyAlignment="1">
      <alignment vertical="center" shrinkToFit="1"/>
    </xf>
    <xf numFmtId="0" fontId="20" fillId="0" borderId="23" xfId="0" applyFont="1" applyFill="1" applyBorder="1" applyAlignment="1">
      <alignment/>
    </xf>
    <xf numFmtId="0" fontId="20" fillId="0" borderId="109" xfId="0" applyFont="1" applyFill="1" applyBorder="1" applyAlignment="1">
      <alignment horizontal="distributed" vertical="center" wrapText="1"/>
    </xf>
    <xf numFmtId="49" fontId="20" fillId="0" borderId="113" xfId="0" applyNumberFormat="1" applyFont="1" applyFill="1" applyBorder="1" applyAlignment="1">
      <alignment horizontal="center" vertical="center" shrinkToFit="1"/>
    </xf>
    <xf numFmtId="0" fontId="95" fillId="0" borderId="10" xfId="0" applyFont="1" applyFill="1" applyBorder="1" applyAlignment="1">
      <alignment vertical="center"/>
    </xf>
    <xf numFmtId="0" fontId="20" fillId="0" borderId="45" xfId="0" applyFont="1" applyFill="1" applyBorder="1" applyAlignment="1">
      <alignment vertical="center"/>
    </xf>
    <xf numFmtId="0" fontId="20" fillId="0" borderId="46" xfId="0" applyFont="1" applyFill="1" applyBorder="1" applyAlignment="1">
      <alignment horizontal="distributed" vertical="center"/>
    </xf>
    <xf numFmtId="0" fontId="20" fillId="0" borderId="46" xfId="0" applyFont="1" applyFill="1" applyBorder="1" applyAlignment="1">
      <alignment vertical="center"/>
    </xf>
    <xf numFmtId="0" fontId="20" fillId="0" borderId="46" xfId="0" applyFont="1" applyFill="1" applyBorder="1" applyAlignment="1">
      <alignment horizontal="center" vertical="center"/>
    </xf>
    <xf numFmtId="0" fontId="20" fillId="0" borderId="64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left" vertical="center"/>
    </xf>
    <xf numFmtId="0" fontId="20" fillId="0" borderId="42" xfId="0" applyFont="1" applyFill="1" applyBorder="1" applyAlignment="1">
      <alignment horizontal="center" vertical="center"/>
    </xf>
    <xf numFmtId="49" fontId="20" fillId="0" borderId="26" xfId="0" applyNumberFormat="1" applyFont="1" applyFill="1" applyBorder="1" applyAlignment="1" quotePrefix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center" vertical="center"/>
    </xf>
    <xf numFmtId="176" fontId="6" fillId="0" borderId="17" xfId="0" applyNumberFormat="1" applyFont="1" applyBorder="1" applyAlignment="1">
      <alignment horizontal="center" vertical="center"/>
    </xf>
    <xf numFmtId="176" fontId="5" fillId="0" borderId="51" xfId="0" applyNumberFormat="1" applyFont="1" applyBorder="1" applyAlignment="1">
      <alignment horizontal="distributed" vertical="center"/>
    </xf>
    <xf numFmtId="176" fontId="5" fillId="0" borderId="91" xfId="0" applyNumberFormat="1" applyFont="1" applyBorder="1" applyAlignment="1">
      <alignment horizontal="distributed" vertical="center"/>
    </xf>
    <xf numFmtId="176" fontId="5" fillId="0" borderId="50" xfId="0" applyNumberFormat="1" applyFont="1" applyBorder="1" applyAlignment="1">
      <alignment horizontal="distributed" vertical="center"/>
    </xf>
    <xf numFmtId="176" fontId="5" fillId="0" borderId="16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left" vertical="center" wrapText="1"/>
    </xf>
    <xf numFmtId="176" fontId="5" fillId="0" borderId="45" xfId="0" applyNumberFormat="1" applyFont="1" applyBorder="1" applyAlignment="1">
      <alignment horizontal="distributed" vertical="center"/>
    </xf>
    <xf numFmtId="176" fontId="5" fillId="0" borderId="42" xfId="0" applyNumberFormat="1" applyFont="1" applyBorder="1" applyAlignment="1">
      <alignment horizontal="distributed" vertical="center"/>
    </xf>
    <xf numFmtId="176" fontId="5" fillId="0" borderId="44" xfId="0" applyNumberFormat="1" applyFont="1" applyBorder="1" applyAlignment="1">
      <alignment horizontal="left" vertical="center" wrapText="1"/>
    </xf>
    <xf numFmtId="176" fontId="6" fillId="0" borderId="43" xfId="0" applyNumberFormat="1" applyFont="1" applyBorder="1" applyAlignment="1">
      <alignment horizontal="distributed" vertical="center"/>
    </xf>
    <xf numFmtId="176" fontId="6" fillId="0" borderId="44" xfId="0" applyNumberFormat="1" applyFont="1" applyBorder="1" applyAlignment="1">
      <alignment horizontal="distributed" vertical="center"/>
    </xf>
    <xf numFmtId="176" fontId="6" fillId="0" borderId="40" xfId="0" applyNumberFormat="1" applyFont="1" applyBorder="1" applyAlignment="1">
      <alignment horizontal="distributed" vertical="center"/>
    </xf>
    <xf numFmtId="176" fontId="6" fillId="0" borderId="10" xfId="0" applyNumberFormat="1" applyFont="1" applyBorder="1" applyAlignment="1">
      <alignment horizontal="distributed" vertical="center"/>
    </xf>
    <xf numFmtId="176" fontId="6" fillId="0" borderId="0" xfId="0" applyNumberFormat="1" applyFont="1" applyBorder="1" applyAlignment="1">
      <alignment horizontal="distributed" vertical="center"/>
    </xf>
    <xf numFmtId="176" fontId="6" fillId="0" borderId="17" xfId="0" applyNumberFormat="1" applyFont="1" applyBorder="1" applyAlignment="1">
      <alignment horizontal="distributed" vertical="center"/>
    </xf>
    <xf numFmtId="176" fontId="6" fillId="0" borderId="45" xfId="0" applyNumberFormat="1" applyFont="1" applyBorder="1" applyAlignment="1">
      <alignment horizontal="distributed" vertical="center"/>
    </xf>
    <xf numFmtId="176" fontId="6" fillId="0" borderId="46" xfId="0" applyNumberFormat="1" applyFont="1" applyBorder="1" applyAlignment="1">
      <alignment horizontal="distributed" vertical="center"/>
    </xf>
    <xf numFmtId="176" fontId="6" fillId="0" borderId="42" xfId="0" applyNumberFormat="1" applyFont="1" applyBorder="1" applyAlignment="1">
      <alignment horizontal="distributed" vertical="center"/>
    </xf>
    <xf numFmtId="176" fontId="5" fillId="0" borderId="43" xfId="0" applyNumberFormat="1" applyFont="1" applyBorder="1" applyAlignment="1">
      <alignment horizontal="distributed" vertical="center"/>
    </xf>
    <xf numFmtId="176" fontId="5" fillId="0" borderId="10" xfId="0" applyNumberFormat="1" applyFont="1" applyBorder="1" applyAlignment="1">
      <alignment horizontal="distributed" vertical="center"/>
    </xf>
    <xf numFmtId="176" fontId="5" fillId="0" borderId="40" xfId="0" applyNumberFormat="1" applyFont="1" applyBorder="1" applyAlignment="1">
      <alignment horizontal="distributed" vertical="center"/>
    </xf>
    <xf numFmtId="176" fontId="5" fillId="0" borderId="17" xfId="0" applyNumberFormat="1" applyFont="1" applyBorder="1" applyAlignment="1">
      <alignment horizontal="distributed" vertical="center"/>
    </xf>
    <xf numFmtId="176" fontId="5" fillId="0" borderId="0" xfId="0" applyNumberFormat="1" applyFont="1" applyBorder="1" applyAlignment="1">
      <alignment horizontal="center" vertical="center"/>
    </xf>
    <xf numFmtId="176" fontId="5" fillId="0" borderId="46" xfId="0" applyNumberFormat="1" applyFont="1" applyBorder="1" applyAlignment="1">
      <alignment horizontal="center" vertical="center"/>
    </xf>
    <xf numFmtId="176" fontId="6" fillId="0" borderId="43" xfId="0" applyNumberFormat="1" applyFont="1" applyBorder="1" applyAlignment="1">
      <alignment horizontal="center" vertical="center"/>
    </xf>
    <xf numFmtId="176" fontId="6" fillId="0" borderId="44" xfId="0" applyNumberFormat="1" applyFont="1" applyBorder="1" applyAlignment="1">
      <alignment horizontal="center" vertical="center"/>
    </xf>
    <xf numFmtId="176" fontId="6" fillId="0" borderId="40" xfId="0" applyNumberFormat="1" applyFont="1" applyBorder="1" applyAlignment="1">
      <alignment horizontal="center" vertical="center"/>
    </xf>
    <xf numFmtId="176" fontId="6" fillId="0" borderId="58" xfId="0" applyNumberFormat="1" applyFont="1" applyBorder="1" applyAlignment="1">
      <alignment horizontal="center" vertical="center"/>
    </xf>
    <xf numFmtId="176" fontId="6" fillId="0" borderId="59" xfId="0" applyNumberFormat="1" applyFont="1" applyBorder="1" applyAlignment="1">
      <alignment horizontal="center" vertical="center"/>
    </xf>
    <xf numFmtId="176" fontId="6" fillId="0" borderId="60" xfId="0" applyNumberFormat="1" applyFont="1" applyBorder="1" applyAlignment="1">
      <alignment horizontal="center" vertical="center"/>
    </xf>
    <xf numFmtId="176" fontId="5" fillId="32" borderId="36" xfId="0" applyNumberFormat="1" applyFont="1" applyFill="1" applyBorder="1" applyAlignment="1">
      <alignment horizontal="center" vertical="center" wrapText="1"/>
    </xf>
    <xf numFmtId="176" fontId="5" fillId="32" borderId="38" xfId="0" applyNumberFormat="1" applyFont="1" applyFill="1" applyBorder="1" applyAlignment="1">
      <alignment horizontal="center" vertical="center" wrapText="1"/>
    </xf>
    <xf numFmtId="176" fontId="13" fillId="32" borderId="48" xfId="0" applyNumberFormat="1" applyFont="1" applyFill="1" applyBorder="1" applyAlignment="1">
      <alignment horizontal="center" vertical="center"/>
    </xf>
    <xf numFmtId="176" fontId="13" fillId="32" borderId="49" xfId="0" applyNumberFormat="1" applyFont="1" applyFill="1" applyBorder="1" applyAlignment="1">
      <alignment horizontal="center" vertical="center"/>
    </xf>
    <xf numFmtId="176" fontId="5" fillId="32" borderId="43" xfId="0" applyNumberFormat="1" applyFont="1" applyFill="1" applyBorder="1" applyAlignment="1">
      <alignment horizontal="center" vertical="center"/>
    </xf>
    <xf numFmtId="176" fontId="5" fillId="32" borderId="44" xfId="0" applyNumberFormat="1" applyFont="1" applyFill="1" applyBorder="1" applyAlignment="1">
      <alignment horizontal="center" vertical="center"/>
    </xf>
    <xf numFmtId="176" fontId="5" fillId="32" borderId="40" xfId="0" applyNumberFormat="1" applyFont="1" applyFill="1" applyBorder="1" applyAlignment="1">
      <alignment horizontal="center" vertical="center"/>
    </xf>
    <xf numFmtId="176" fontId="5" fillId="32" borderId="45" xfId="0" applyNumberFormat="1" applyFont="1" applyFill="1" applyBorder="1" applyAlignment="1">
      <alignment horizontal="center" vertical="center"/>
    </xf>
    <xf numFmtId="176" fontId="5" fillId="32" borderId="46" xfId="0" applyNumberFormat="1" applyFont="1" applyFill="1" applyBorder="1" applyAlignment="1">
      <alignment horizontal="center" vertical="center"/>
    </xf>
    <xf numFmtId="176" fontId="5" fillId="32" borderId="42" xfId="0" applyNumberFormat="1" applyFont="1" applyFill="1" applyBorder="1" applyAlignment="1">
      <alignment horizontal="center" vertical="center"/>
    </xf>
    <xf numFmtId="179" fontId="0" fillId="0" borderId="20" xfId="0" applyNumberFormat="1" applyFont="1" applyBorder="1" applyAlignment="1">
      <alignment horizontal="right" vertical="center"/>
    </xf>
    <xf numFmtId="179" fontId="0" fillId="0" borderId="38" xfId="0" applyNumberFormat="1" applyFont="1" applyBorder="1" applyAlignment="1">
      <alignment horizontal="right" vertical="center"/>
    </xf>
    <xf numFmtId="179" fontId="0" fillId="0" borderId="1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45" xfId="0" applyNumberFormat="1" applyFont="1" applyBorder="1" applyAlignment="1">
      <alignment horizontal="center" vertical="center"/>
    </xf>
    <xf numFmtId="176" fontId="6" fillId="0" borderId="61" xfId="0" applyNumberFormat="1" applyFont="1" applyBorder="1" applyAlignment="1">
      <alignment horizontal="center" vertical="center"/>
    </xf>
    <xf numFmtId="176" fontId="6" fillId="0" borderId="62" xfId="0" applyNumberFormat="1" applyFont="1" applyBorder="1" applyAlignment="1">
      <alignment horizontal="center" vertical="center"/>
    </xf>
    <xf numFmtId="176" fontId="6" fillId="0" borderId="63" xfId="0" applyNumberFormat="1" applyFont="1" applyBorder="1" applyAlignment="1">
      <alignment horizontal="center" vertical="center"/>
    </xf>
    <xf numFmtId="176" fontId="6" fillId="0" borderId="45" xfId="0" applyNumberFormat="1" applyFont="1" applyBorder="1" applyAlignment="1">
      <alignment horizontal="center" vertical="center"/>
    </xf>
    <xf numFmtId="176" fontId="6" fillId="0" borderId="46" xfId="0" applyNumberFormat="1" applyFont="1" applyBorder="1" applyAlignment="1">
      <alignment horizontal="center" vertical="center"/>
    </xf>
    <xf numFmtId="176" fontId="6" fillId="0" borderId="42" xfId="0" applyNumberFormat="1" applyFont="1" applyBorder="1" applyAlignment="1">
      <alignment horizontal="center" vertical="center"/>
    </xf>
    <xf numFmtId="179" fontId="0" fillId="0" borderId="36" xfId="0" applyNumberFormat="1" applyFont="1" applyBorder="1" applyAlignment="1">
      <alignment horizontal="right" vertical="center"/>
    </xf>
    <xf numFmtId="176" fontId="96" fillId="0" borderId="0" xfId="0" applyNumberFormat="1" applyFont="1" applyBorder="1" applyAlignment="1">
      <alignment horizontal="left" vertical="top" wrapText="1"/>
    </xf>
    <xf numFmtId="176" fontId="0" fillId="0" borderId="114" xfId="0" applyNumberFormat="1" applyFont="1" applyBorder="1" applyAlignment="1">
      <alignment horizontal="right" vertical="center"/>
    </xf>
    <xf numFmtId="176" fontId="0" fillId="0" borderId="38" xfId="0" applyNumberFormat="1" applyFont="1" applyBorder="1" applyAlignment="1">
      <alignment horizontal="right" vertical="center"/>
    </xf>
    <xf numFmtId="176" fontId="0" fillId="0" borderId="36" xfId="0" applyNumberFormat="1" applyFont="1" applyBorder="1" applyAlignment="1">
      <alignment horizontal="right" vertical="center"/>
    </xf>
    <xf numFmtId="176" fontId="0" fillId="0" borderId="56" xfId="0" applyNumberFormat="1" applyFont="1" applyBorder="1" applyAlignment="1">
      <alignment horizontal="right" vertical="center"/>
    </xf>
    <xf numFmtId="0" fontId="16" fillId="0" borderId="0" xfId="0" applyFont="1" applyAlignment="1">
      <alignment horizontal="left" wrapText="1"/>
    </xf>
    <xf numFmtId="176" fontId="5" fillId="0" borderId="10" xfId="0" applyNumberFormat="1" applyFont="1" applyBorder="1" applyAlignment="1">
      <alignment vertical="center" wrapText="1"/>
    </xf>
    <xf numFmtId="176" fontId="5" fillId="0" borderId="10" xfId="0" applyNumberFormat="1" applyFont="1" applyBorder="1" applyAlignment="1">
      <alignment vertical="center"/>
    </xf>
    <xf numFmtId="176" fontId="4" fillId="33" borderId="115" xfId="0" applyNumberFormat="1" applyFont="1" applyFill="1" applyBorder="1" applyAlignment="1">
      <alignment horizontal="center" vertical="center"/>
    </xf>
    <xf numFmtId="176" fontId="4" fillId="33" borderId="116" xfId="0" applyNumberFormat="1" applyFont="1" applyFill="1" applyBorder="1" applyAlignment="1">
      <alignment horizontal="center" vertical="center"/>
    </xf>
    <xf numFmtId="176" fontId="5" fillId="33" borderId="36" xfId="0" applyNumberFormat="1" applyFont="1" applyFill="1" applyBorder="1" applyAlignment="1">
      <alignment horizontal="center" vertical="center" wrapText="1"/>
    </xf>
    <xf numFmtId="176" fontId="5" fillId="33" borderId="38" xfId="0" applyNumberFormat="1" applyFont="1" applyFill="1" applyBorder="1" applyAlignment="1">
      <alignment horizontal="center" vertical="center"/>
    </xf>
    <xf numFmtId="176" fontId="4" fillId="33" borderId="117" xfId="0" applyNumberFormat="1" applyFont="1" applyFill="1" applyBorder="1" applyAlignment="1">
      <alignment horizontal="center" vertical="center"/>
    </xf>
    <xf numFmtId="176" fontId="4" fillId="33" borderId="41" xfId="0" applyNumberFormat="1" applyFont="1" applyFill="1" applyBorder="1" applyAlignment="1">
      <alignment horizontal="center" vertical="center"/>
    </xf>
    <xf numFmtId="176" fontId="23" fillId="33" borderId="118" xfId="0" applyNumberFormat="1" applyFont="1" applyFill="1" applyBorder="1" applyAlignment="1">
      <alignment horizontal="center" vertical="center" wrapText="1"/>
    </xf>
    <xf numFmtId="176" fontId="23" fillId="33" borderId="119" xfId="0" applyNumberFormat="1" applyFont="1" applyFill="1" applyBorder="1" applyAlignment="1">
      <alignment horizontal="center" vertical="center" wrapText="1"/>
    </xf>
    <xf numFmtId="176" fontId="23" fillId="33" borderId="120" xfId="0" applyNumberFormat="1" applyFont="1" applyFill="1" applyBorder="1" applyAlignment="1">
      <alignment horizontal="center" vertical="center" wrapText="1"/>
    </xf>
    <xf numFmtId="176" fontId="23" fillId="33" borderId="121" xfId="0" applyNumberFormat="1" applyFont="1" applyFill="1" applyBorder="1" applyAlignment="1">
      <alignment horizontal="center" vertical="center"/>
    </xf>
    <xf numFmtId="0" fontId="33" fillId="0" borderId="20" xfId="73" applyFont="1" applyBorder="1" applyAlignment="1">
      <alignment horizontal="distributed" vertical="distributed"/>
      <protection/>
    </xf>
    <xf numFmtId="0" fontId="33" fillId="0" borderId="18" xfId="73" applyFont="1" applyBorder="1" applyAlignment="1">
      <alignment horizontal="distributed" vertical="distributed"/>
      <protection/>
    </xf>
    <xf numFmtId="209" fontId="33" fillId="0" borderId="20" xfId="75" applyNumberFormat="1" applyFont="1" applyFill="1" applyBorder="1" applyAlignment="1" applyProtection="1">
      <alignment horizontal="right" vertical="center"/>
      <protection/>
    </xf>
    <xf numFmtId="209" fontId="33" fillId="0" borderId="122" xfId="75" applyNumberFormat="1" applyFont="1" applyFill="1" applyBorder="1" applyAlignment="1" applyProtection="1">
      <alignment horizontal="right" vertical="center"/>
      <protection/>
    </xf>
    <xf numFmtId="209" fontId="33" fillId="0" borderId="20" xfId="58" applyNumberFormat="1" applyFont="1" applyBorder="1" applyAlignment="1">
      <alignment horizontal="right" vertical="center"/>
    </xf>
    <xf numFmtId="209" fontId="33" fillId="0" borderId="122" xfId="58" applyNumberFormat="1" applyFont="1" applyBorder="1" applyAlignment="1">
      <alignment horizontal="right" vertical="center"/>
    </xf>
    <xf numFmtId="209" fontId="33" fillId="0" borderId="75" xfId="73" applyNumberFormat="1" applyFont="1" applyBorder="1" applyAlignment="1">
      <alignment horizontal="right" vertical="center"/>
      <protection/>
    </xf>
    <xf numFmtId="0" fontId="33" fillId="0" borderId="19" xfId="73" applyFont="1" applyBorder="1" applyAlignment="1">
      <alignment horizontal="distributed" vertical="distributed"/>
      <protection/>
    </xf>
    <xf numFmtId="0" fontId="33" fillId="0" borderId="78" xfId="73" applyFont="1" applyBorder="1" applyAlignment="1">
      <alignment horizontal="distributed" vertical="center"/>
      <protection/>
    </xf>
    <xf numFmtId="0" fontId="33" fillId="0" borderId="19" xfId="73" applyFont="1" applyBorder="1" applyAlignment="1">
      <alignment horizontal="distributed" vertical="center"/>
      <protection/>
    </xf>
    <xf numFmtId="209" fontId="33" fillId="0" borderId="123" xfId="73" applyNumberFormat="1" applyFont="1" applyBorder="1" applyAlignment="1">
      <alignment horizontal="right" vertical="center"/>
      <protection/>
    </xf>
    <xf numFmtId="209" fontId="33" fillId="0" borderId="15" xfId="73" applyNumberFormat="1" applyFont="1" applyBorder="1" applyAlignment="1">
      <alignment horizontal="right" vertical="center"/>
      <protection/>
    </xf>
    <xf numFmtId="209" fontId="33" fillId="0" borderId="75" xfId="73" applyNumberFormat="1" applyFont="1" applyBorder="1" applyAlignment="1">
      <alignment horizontal="center" vertical="center"/>
      <protection/>
    </xf>
    <xf numFmtId="0" fontId="31" fillId="0" borderId="0" xfId="73" applyFont="1" applyAlignment="1">
      <alignment horizontal="center" vertical="center"/>
      <protection/>
    </xf>
    <xf numFmtId="211" fontId="0" fillId="32" borderId="47" xfId="0" applyNumberFormat="1" applyFont="1" applyFill="1" applyBorder="1" applyAlignment="1">
      <alignment horizontal="center" vertical="center"/>
    </xf>
    <xf numFmtId="211" fontId="0" fillId="32" borderId="46" xfId="0" applyNumberFormat="1" applyFont="1" applyFill="1" applyBorder="1" applyAlignment="1">
      <alignment horizontal="center" vertical="center"/>
    </xf>
    <xf numFmtId="211" fontId="0" fillId="32" borderId="44" xfId="0" applyNumberFormat="1" applyFont="1" applyFill="1" applyBorder="1" applyAlignment="1">
      <alignment horizontal="center" vertical="center"/>
    </xf>
    <xf numFmtId="211" fontId="0" fillId="0" borderId="0" xfId="0" applyNumberFormat="1" applyFont="1" applyFill="1" applyBorder="1" applyAlignment="1">
      <alignment horizontal="center" vertical="center"/>
    </xf>
    <xf numFmtId="212" fontId="0" fillId="0" borderId="43" xfId="0" applyNumberFormat="1" applyFont="1" applyBorder="1" applyAlignment="1">
      <alignment horizontal="distributed" vertical="center" shrinkToFit="1"/>
    </xf>
    <xf numFmtId="0" fontId="0" fillId="0" borderId="40" xfId="0" applyFont="1" applyBorder="1" applyAlignment="1">
      <alignment shrinkToFit="1"/>
    </xf>
    <xf numFmtId="176" fontId="0" fillId="0" borderId="50" xfId="0" applyNumberFormat="1" applyFont="1" applyBorder="1" applyAlignment="1">
      <alignment horizontal="distributed" vertical="center" shrinkToFit="1"/>
    </xf>
    <xf numFmtId="176" fontId="0" fillId="0" borderId="51" xfId="0" applyNumberFormat="1" applyFont="1" applyBorder="1" applyAlignment="1">
      <alignment horizontal="distributed" vertical="center" shrinkToFit="1"/>
    </xf>
    <xf numFmtId="176" fontId="0" fillId="32" borderId="43" xfId="0" applyNumberFormat="1" applyFont="1" applyFill="1" applyBorder="1" applyAlignment="1">
      <alignment horizontal="center" vertical="center"/>
    </xf>
    <xf numFmtId="176" fontId="0" fillId="32" borderId="40" xfId="0" applyNumberFormat="1" applyFont="1" applyFill="1" applyBorder="1" applyAlignment="1">
      <alignment horizontal="center" vertical="center"/>
    </xf>
    <xf numFmtId="176" fontId="0" fillId="32" borderId="45" xfId="0" applyNumberFormat="1" applyFont="1" applyFill="1" applyBorder="1" applyAlignment="1">
      <alignment horizontal="center" vertical="center"/>
    </xf>
    <xf numFmtId="176" fontId="0" fillId="32" borderId="42" xfId="0" applyNumberFormat="1" applyFont="1" applyFill="1" applyBorder="1" applyAlignment="1">
      <alignment horizontal="center" vertical="center"/>
    </xf>
    <xf numFmtId="176" fontId="0" fillId="0" borderId="50" xfId="0" applyNumberFormat="1" applyFont="1" applyBorder="1" applyAlignment="1">
      <alignment horizontal="distributed" vertical="center" wrapText="1" shrinkToFit="1"/>
    </xf>
    <xf numFmtId="176" fontId="0" fillId="0" borderId="124" xfId="0" applyNumberFormat="1" applyFont="1" applyBorder="1" applyAlignment="1">
      <alignment horizontal="distributed" vertical="center" shrinkToFit="1"/>
    </xf>
    <xf numFmtId="176" fontId="0" fillId="0" borderId="82" xfId="0" applyNumberFormat="1" applyFont="1" applyBorder="1" applyAlignment="1">
      <alignment horizontal="distributed" vertical="center" shrinkToFit="1"/>
    </xf>
    <xf numFmtId="176" fontId="0" fillId="0" borderId="125" xfId="0" applyNumberFormat="1" applyFont="1" applyBorder="1" applyAlignment="1">
      <alignment horizontal="distributed" vertical="center" shrinkToFit="1"/>
    </xf>
    <xf numFmtId="176" fontId="0" fillId="0" borderId="84" xfId="0" applyNumberFormat="1" applyFont="1" applyBorder="1" applyAlignment="1">
      <alignment horizontal="distributed" vertical="center" shrinkToFit="1"/>
    </xf>
    <xf numFmtId="176" fontId="0" fillId="0" borderId="126" xfId="0" applyNumberFormat="1" applyFont="1" applyBorder="1" applyAlignment="1">
      <alignment horizontal="distributed" vertical="center" shrinkToFit="1"/>
    </xf>
    <xf numFmtId="176" fontId="0" fillId="0" borderId="88" xfId="0" applyNumberFormat="1" applyFont="1" applyBorder="1" applyAlignment="1">
      <alignment horizontal="distributed" vertical="center" shrinkToFit="1"/>
    </xf>
    <xf numFmtId="176" fontId="0" fillId="0" borderId="10" xfId="0" applyNumberFormat="1" applyFont="1" applyBorder="1" applyAlignment="1">
      <alignment horizontal="distributed" vertical="center" shrinkToFit="1"/>
    </xf>
    <xf numFmtId="176" fontId="0" fillId="0" borderId="17" xfId="0" applyNumberFormat="1" applyFont="1" applyBorder="1" applyAlignment="1">
      <alignment horizontal="distributed" vertical="center" shrinkToFit="1"/>
    </xf>
    <xf numFmtId="0" fontId="0" fillId="0" borderId="118" xfId="0" applyFont="1" applyBorder="1" applyAlignment="1">
      <alignment horizontal="center" vertical="center" textRotation="255" shrinkToFit="1"/>
    </xf>
    <xf numFmtId="0" fontId="0" fillId="0" borderId="22" xfId="0" applyFont="1" applyBorder="1" applyAlignment="1">
      <alignment horizontal="center" vertical="center" textRotation="255" shrinkToFit="1"/>
    </xf>
    <xf numFmtId="0" fontId="0" fillId="0" borderId="119" xfId="0" applyFont="1" applyBorder="1" applyAlignment="1">
      <alignment horizontal="center" vertical="center" textRotation="255" shrinkToFit="1"/>
    </xf>
    <xf numFmtId="0" fontId="0" fillId="0" borderId="115" xfId="0" applyNumberFormat="1" applyFont="1" applyBorder="1" applyAlignment="1">
      <alignment horizontal="distributed" vertical="center" shrinkToFit="1"/>
    </xf>
    <xf numFmtId="0" fontId="0" fillId="0" borderId="65" xfId="0" applyNumberFormat="1" applyFont="1" applyBorder="1" applyAlignment="1">
      <alignment horizontal="distributed" vertical="center" shrinkToFit="1"/>
    </xf>
    <xf numFmtId="0" fontId="0" fillId="0" borderId="68" xfId="0" applyNumberFormat="1" applyFont="1" applyBorder="1" applyAlignment="1">
      <alignment horizontal="distributed" vertical="center" shrinkToFit="1"/>
    </xf>
    <xf numFmtId="0" fontId="0" fillId="0" borderId="127" xfId="0" applyNumberFormat="1" applyFont="1" applyBorder="1" applyAlignment="1">
      <alignment horizontal="distributed" vertical="center" shrinkToFit="1"/>
    </xf>
    <xf numFmtId="176" fontId="0" fillId="0" borderId="68" xfId="0" applyNumberFormat="1" applyFont="1" applyBorder="1" applyAlignment="1">
      <alignment horizontal="distributed" vertical="center" wrapText="1"/>
    </xf>
    <xf numFmtId="176" fontId="0" fillId="0" borderId="128" xfId="0" applyNumberFormat="1" applyFont="1" applyBorder="1" applyAlignment="1">
      <alignment horizontal="distributed" vertical="center" wrapText="1"/>
    </xf>
    <xf numFmtId="0" fontId="0" fillId="0" borderId="129" xfId="0" applyNumberFormat="1" applyFont="1" applyBorder="1" applyAlignment="1">
      <alignment horizontal="distributed" vertical="center"/>
    </xf>
    <xf numFmtId="0" fontId="0" fillId="0" borderId="116" xfId="0" applyNumberFormat="1" applyFont="1" applyBorder="1" applyAlignment="1">
      <alignment horizontal="distributed" vertical="center"/>
    </xf>
    <xf numFmtId="212" fontId="0" fillId="0" borderId="65" xfId="0" applyNumberFormat="1" applyFont="1" applyBorder="1" applyAlignment="1">
      <alignment horizontal="center" vertical="distributed" wrapText="1"/>
    </xf>
    <xf numFmtId="212" fontId="0" fillId="0" borderId="116" xfId="0" applyNumberFormat="1" applyFont="1" applyBorder="1" applyAlignment="1">
      <alignment horizontal="center" vertical="distributed" wrapText="1"/>
    </xf>
    <xf numFmtId="212" fontId="0" fillId="0" borderId="18" xfId="0" applyNumberFormat="1" applyFont="1" applyBorder="1" applyAlignment="1">
      <alignment horizontal="distributed" vertical="center" wrapText="1"/>
    </xf>
    <xf numFmtId="212" fontId="0" fillId="0" borderId="19" xfId="0" applyNumberFormat="1" applyFont="1" applyBorder="1" applyAlignment="1">
      <alignment horizontal="distributed" vertical="center" wrapText="1"/>
    </xf>
    <xf numFmtId="0" fontId="0" fillId="0" borderId="0" xfId="0" applyAlignment="1">
      <alignment horizontal="center" vertical="center"/>
    </xf>
    <xf numFmtId="219" fontId="0" fillId="0" borderId="0" xfId="0" applyNumberFormat="1" applyFont="1" applyAlignment="1">
      <alignment horizontal="center" vertical="center"/>
    </xf>
    <xf numFmtId="176" fontId="0" fillId="32" borderId="43" xfId="0" applyNumberFormat="1" applyFont="1" applyFill="1" applyBorder="1" applyAlignment="1">
      <alignment horizontal="center" vertical="center" shrinkToFit="1"/>
    </xf>
    <xf numFmtId="176" fontId="0" fillId="32" borderId="44" xfId="0" applyNumberFormat="1" applyFont="1" applyFill="1" applyBorder="1" applyAlignment="1">
      <alignment horizontal="center" vertical="center" shrinkToFit="1"/>
    </xf>
    <xf numFmtId="176" fontId="0" fillId="32" borderId="40" xfId="0" applyNumberFormat="1" applyFont="1" applyFill="1" applyBorder="1" applyAlignment="1">
      <alignment horizontal="center" vertical="center" shrinkToFit="1"/>
    </xf>
    <xf numFmtId="176" fontId="0" fillId="32" borderId="10" xfId="0" applyNumberFormat="1" applyFont="1" applyFill="1" applyBorder="1" applyAlignment="1">
      <alignment horizontal="center" vertical="center" shrinkToFit="1"/>
    </xf>
    <xf numFmtId="176" fontId="0" fillId="32" borderId="0" xfId="0" applyNumberFormat="1" applyFont="1" applyFill="1" applyBorder="1" applyAlignment="1">
      <alignment horizontal="center" vertical="center" shrinkToFit="1"/>
    </xf>
    <xf numFmtId="176" fontId="0" fillId="32" borderId="17" xfId="0" applyNumberFormat="1" applyFont="1" applyFill="1" applyBorder="1" applyAlignment="1">
      <alignment horizontal="center" vertical="center" shrinkToFit="1"/>
    </xf>
    <xf numFmtId="176" fontId="0" fillId="32" borderId="45" xfId="0" applyNumberFormat="1" applyFont="1" applyFill="1" applyBorder="1" applyAlignment="1">
      <alignment horizontal="center" vertical="center" shrinkToFit="1"/>
    </xf>
    <xf numFmtId="176" fontId="0" fillId="32" borderId="46" xfId="0" applyNumberFormat="1" applyFont="1" applyFill="1" applyBorder="1" applyAlignment="1">
      <alignment horizontal="center" vertical="center" shrinkToFit="1"/>
    </xf>
    <xf numFmtId="176" fontId="0" fillId="32" borderId="42" xfId="0" applyNumberFormat="1" applyFont="1" applyFill="1" applyBorder="1" applyAlignment="1">
      <alignment horizontal="center" vertical="center" shrinkToFit="1"/>
    </xf>
    <xf numFmtId="176" fontId="0" fillId="32" borderId="36" xfId="0" applyNumberFormat="1" applyFill="1" applyBorder="1" applyAlignment="1">
      <alignment horizontal="center" vertical="center" shrinkToFit="1"/>
    </xf>
    <xf numFmtId="176" fontId="0" fillId="32" borderId="18" xfId="0" applyNumberFormat="1" applyFont="1" applyFill="1" applyBorder="1" applyAlignment="1">
      <alignment horizontal="center" vertical="center" shrinkToFit="1"/>
    </xf>
    <xf numFmtId="176" fontId="0" fillId="32" borderId="38" xfId="0" applyNumberFormat="1" applyFont="1" applyFill="1" applyBorder="1" applyAlignment="1">
      <alignment horizontal="center" vertical="center" shrinkToFit="1"/>
    </xf>
    <xf numFmtId="176" fontId="0" fillId="32" borderId="48" xfId="0" applyNumberFormat="1" applyFont="1" applyFill="1" applyBorder="1" applyAlignment="1">
      <alignment horizontal="center" vertical="center" shrinkToFit="1"/>
    </xf>
    <xf numFmtId="176" fontId="0" fillId="32" borderId="49" xfId="0" applyNumberFormat="1" applyFont="1" applyFill="1" applyBorder="1" applyAlignment="1">
      <alignment horizontal="center" vertical="center" shrinkToFit="1"/>
    </xf>
    <xf numFmtId="176" fontId="0" fillId="32" borderId="20" xfId="0" applyNumberFormat="1" applyFill="1" applyBorder="1" applyAlignment="1">
      <alignment horizontal="center" vertical="center" shrinkToFit="1"/>
    </xf>
    <xf numFmtId="176" fontId="0" fillId="32" borderId="34" xfId="0" applyNumberFormat="1" applyFont="1" applyFill="1" applyBorder="1" applyAlignment="1">
      <alignment horizontal="center" vertical="center" shrinkToFit="1"/>
    </xf>
    <xf numFmtId="176" fontId="0" fillId="32" borderId="39" xfId="0" applyNumberFormat="1" applyFont="1" applyFill="1" applyBorder="1" applyAlignment="1">
      <alignment horizontal="center" vertical="center" shrinkToFit="1"/>
    </xf>
    <xf numFmtId="176" fontId="20" fillId="34" borderId="43" xfId="0" applyNumberFormat="1" applyFont="1" applyFill="1" applyBorder="1" applyAlignment="1">
      <alignment horizontal="distributed" vertical="center"/>
    </xf>
    <xf numFmtId="176" fontId="20" fillId="34" borderId="44" xfId="0" applyNumberFormat="1" applyFont="1" applyFill="1" applyBorder="1" applyAlignment="1">
      <alignment horizontal="distributed" vertical="center"/>
    </xf>
    <xf numFmtId="176" fontId="20" fillId="34" borderId="40" xfId="0" applyNumberFormat="1" applyFont="1" applyFill="1" applyBorder="1" applyAlignment="1">
      <alignment horizontal="distributed" vertical="center"/>
    </xf>
    <xf numFmtId="176" fontId="20" fillId="34" borderId="16" xfId="0" applyNumberFormat="1" applyFont="1" applyFill="1" applyBorder="1" applyAlignment="1">
      <alignment horizontal="distributed" vertical="center"/>
    </xf>
    <xf numFmtId="176" fontId="20" fillId="34" borderId="21" xfId="0" applyNumberFormat="1" applyFont="1" applyFill="1" applyBorder="1" applyAlignment="1">
      <alignment horizontal="distributed" vertical="center"/>
    </xf>
    <xf numFmtId="176" fontId="20" fillId="34" borderId="91" xfId="0" applyNumberFormat="1" applyFont="1" applyFill="1" applyBorder="1" applyAlignment="1">
      <alignment horizontal="distributed" vertical="center"/>
    </xf>
    <xf numFmtId="220" fontId="39" fillId="34" borderId="36" xfId="0" applyNumberFormat="1" applyFont="1" applyFill="1" applyBorder="1" applyAlignment="1">
      <alignment vertical="center"/>
    </xf>
    <xf numFmtId="220" fontId="39" fillId="34" borderId="19" xfId="0" applyNumberFormat="1" applyFont="1" applyFill="1" applyBorder="1" applyAlignment="1">
      <alignment vertical="center"/>
    </xf>
    <xf numFmtId="221" fontId="39" fillId="34" borderId="36" xfId="0" applyNumberFormat="1" applyFont="1" applyFill="1" applyBorder="1" applyAlignment="1">
      <alignment vertical="center"/>
    </xf>
    <xf numFmtId="221" fontId="39" fillId="34" borderId="19" xfId="0" applyNumberFormat="1" applyFont="1" applyFill="1" applyBorder="1" applyAlignment="1">
      <alignment vertical="center"/>
    </xf>
    <xf numFmtId="222" fontId="3" fillId="34" borderId="37" xfId="0" applyNumberFormat="1" applyFont="1" applyFill="1" applyBorder="1" applyAlignment="1">
      <alignment vertical="center" shrinkToFit="1"/>
    </xf>
    <xf numFmtId="222" fontId="3" fillId="34" borderId="35" xfId="0" applyNumberFormat="1" applyFont="1" applyFill="1" applyBorder="1" applyAlignment="1">
      <alignment vertical="center" shrinkToFit="1"/>
    </xf>
    <xf numFmtId="176" fontId="20" fillId="34" borderId="10" xfId="0" applyNumberFormat="1" applyFont="1" applyFill="1" applyBorder="1" applyAlignment="1">
      <alignment horizontal="distributed" vertical="center"/>
    </xf>
    <xf numFmtId="176" fontId="20" fillId="34" borderId="0" xfId="0" applyNumberFormat="1" applyFont="1" applyFill="1" applyBorder="1" applyAlignment="1">
      <alignment horizontal="distributed" vertical="center"/>
    </xf>
    <xf numFmtId="176" fontId="20" fillId="34" borderId="17" xfId="0" applyNumberFormat="1" applyFont="1" applyFill="1" applyBorder="1" applyAlignment="1">
      <alignment horizontal="distributed" vertical="center"/>
    </xf>
    <xf numFmtId="220" fontId="39" fillId="34" borderId="18" xfId="0" applyNumberFormat="1" applyFont="1" applyFill="1" applyBorder="1" applyAlignment="1">
      <alignment horizontal="right" vertical="center"/>
    </xf>
    <xf numFmtId="220" fontId="39" fillId="34" borderId="19" xfId="0" applyNumberFormat="1" applyFont="1" applyFill="1" applyBorder="1" applyAlignment="1">
      <alignment horizontal="right" vertical="center"/>
    </xf>
    <xf numFmtId="221" fontId="39" fillId="34" borderId="18" xfId="0" applyNumberFormat="1" applyFont="1" applyFill="1" applyBorder="1" applyAlignment="1">
      <alignment horizontal="right" vertical="center"/>
    </xf>
    <xf numFmtId="221" fontId="39" fillId="34" borderId="19" xfId="0" applyNumberFormat="1" applyFont="1" applyFill="1" applyBorder="1" applyAlignment="1">
      <alignment horizontal="right" vertical="center"/>
    </xf>
    <xf numFmtId="222" fontId="3" fillId="34" borderId="32" xfId="0" applyNumberFormat="1" applyFont="1" applyFill="1" applyBorder="1" applyAlignment="1">
      <alignment horizontal="right" vertical="center" shrinkToFit="1"/>
    </xf>
    <xf numFmtId="222" fontId="3" fillId="34" borderId="35" xfId="0" applyNumberFormat="1" applyFont="1" applyFill="1" applyBorder="1" applyAlignment="1">
      <alignment horizontal="right" vertical="center" shrinkToFit="1"/>
    </xf>
    <xf numFmtId="176" fontId="20" fillId="34" borderId="50" xfId="0" applyNumberFormat="1" applyFont="1" applyFill="1" applyBorder="1" applyAlignment="1">
      <alignment horizontal="distributed" vertical="center"/>
    </xf>
    <xf numFmtId="176" fontId="20" fillId="34" borderId="23" xfId="0" applyNumberFormat="1" applyFont="1" applyFill="1" applyBorder="1" applyAlignment="1">
      <alignment horizontal="distributed" vertical="center"/>
    </xf>
    <xf numFmtId="176" fontId="20" fillId="34" borderId="51" xfId="0" applyNumberFormat="1" applyFont="1" applyFill="1" applyBorder="1" applyAlignment="1">
      <alignment horizontal="distributed" vertical="center"/>
    </xf>
    <xf numFmtId="221" fontId="39" fillId="34" borderId="20" xfId="0" applyNumberFormat="1" applyFont="1" applyFill="1" applyBorder="1" applyAlignment="1">
      <alignment horizontal="right" vertical="center"/>
    </xf>
    <xf numFmtId="222" fontId="39" fillId="34" borderId="32" xfId="0" applyNumberFormat="1" applyFont="1" applyFill="1" applyBorder="1" applyAlignment="1">
      <alignment horizontal="right" vertical="center" shrinkToFit="1"/>
    </xf>
    <xf numFmtId="176" fontId="20" fillId="34" borderId="130" xfId="0" applyNumberFormat="1" applyFont="1" applyFill="1" applyBorder="1" applyAlignment="1">
      <alignment horizontal="center" vertical="center"/>
    </xf>
    <xf numFmtId="176" fontId="20" fillId="34" borderId="131" xfId="0" applyNumberFormat="1" applyFont="1" applyFill="1" applyBorder="1" applyAlignment="1">
      <alignment horizontal="center" vertical="center"/>
    </xf>
    <xf numFmtId="176" fontId="20" fillId="34" borderId="132" xfId="0" applyNumberFormat="1" applyFont="1" applyFill="1" applyBorder="1" applyAlignment="1">
      <alignment horizontal="distributed" vertical="center"/>
    </xf>
    <xf numFmtId="176" fontId="20" fillId="34" borderId="133" xfId="0" applyNumberFormat="1" applyFont="1" applyFill="1" applyBorder="1" applyAlignment="1">
      <alignment horizontal="distributed" vertical="center"/>
    </xf>
    <xf numFmtId="220" fontId="39" fillId="34" borderId="134" xfId="0" applyNumberFormat="1" applyFont="1" applyFill="1" applyBorder="1" applyAlignment="1">
      <alignment horizontal="right" vertical="center"/>
    </xf>
    <xf numFmtId="220" fontId="39" fillId="34" borderId="79" xfId="0" applyNumberFormat="1" applyFont="1" applyFill="1" applyBorder="1" applyAlignment="1">
      <alignment horizontal="right" vertical="center"/>
    </xf>
    <xf numFmtId="221" fontId="39" fillId="34" borderId="134" xfId="0" applyNumberFormat="1" applyFont="1" applyFill="1" applyBorder="1" applyAlignment="1">
      <alignment horizontal="right" vertical="center"/>
    </xf>
    <xf numFmtId="221" fontId="39" fillId="34" borderId="79" xfId="0" applyNumberFormat="1" applyFont="1" applyFill="1" applyBorder="1" applyAlignment="1">
      <alignment horizontal="right" vertical="center"/>
    </xf>
    <xf numFmtId="222" fontId="39" fillId="34" borderId="135" xfId="0" applyNumberFormat="1" applyFont="1" applyFill="1" applyBorder="1" applyAlignment="1">
      <alignment horizontal="right" vertical="center" shrinkToFit="1"/>
    </xf>
    <xf numFmtId="222" fontId="39" fillId="34" borderId="136" xfId="0" applyNumberFormat="1" applyFont="1" applyFill="1" applyBorder="1" applyAlignment="1">
      <alignment horizontal="right" vertical="center" shrinkToFit="1"/>
    </xf>
    <xf numFmtId="220" fontId="39" fillId="34" borderId="20" xfId="0" applyNumberFormat="1" applyFont="1" applyFill="1" applyBorder="1" applyAlignment="1">
      <alignment vertical="center"/>
    </xf>
    <xf numFmtId="221" fontId="39" fillId="34" borderId="20" xfId="0" applyNumberFormat="1" applyFont="1" applyFill="1" applyBorder="1" applyAlignment="1">
      <alignment vertical="center"/>
    </xf>
    <xf numFmtId="222" fontId="39" fillId="34" borderId="34" xfId="0" applyNumberFormat="1" applyFont="1" applyFill="1" applyBorder="1" applyAlignment="1">
      <alignment vertical="center" shrinkToFit="1"/>
    </xf>
    <xf numFmtId="222" fontId="39" fillId="34" borderId="35" xfId="0" applyNumberFormat="1" applyFont="1" applyFill="1" applyBorder="1" applyAlignment="1">
      <alignment vertical="center" shrinkToFit="1"/>
    </xf>
    <xf numFmtId="222" fontId="39" fillId="34" borderId="35" xfId="0" applyNumberFormat="1" applyFont="1" applyFill="1" applyBorder="1" applyAlignment="1">
      <alignment horizontal="right" vertical="center" shrinkToFit="1"/>
    </xf>
    <xf numFmtId="221" fontId="39" fillId="34" borderId="32" xfId="0" applyNumberFormat="1" applyFont="1" applyFill="1" applyBorder="1" applyAlignment="1">
      <alignment horizontal="right" vertical="center" shrinkToFit="1"/>
    </xf>
    <xf numFmtId="221" fontId="39" fillId="34" borderId="35" xfId="0" applyNumberFormat="1" applyFont="1" applyFill="1" applyBorder="1" applyAlignment="1">
      <alignment horizontal="right" vertical="center" shrinkToFit="1"/>
    </xf>
    <xf numFmtId="220" fontId="39" fillId="34" borderId="18" xfId="0" applyNumberFormat="1" applyFont="1" applyFill="1" applyBorder="1" applyAlignment="1">
      <alignment vertical="center"/>
    </xf>
    <xf numFmtId="221" fontId="39" fillId="34" borderId="18" xfId="0" applyNumberFormat="1" applyFont="1" applyFill="1" applyBorder="1" applyAlignment="1">
      <alignment vertical="center"/>
    </xf>
    <xf numFmtId="222" fontId="39" fillId="34" borderId="32" xfId="0" applyNumberFormat="1" applyFont="1" applyFill="1" applyBorder="1" applyAlignment="1">
      <alignment vertical="center" shrinkToFit="1"/>
    </xf>
    <xf numFmtId="222" fontId="39" fillId="34" borderId="85" xfId="0" applyNumberFormat="1" applyFont="1" applyFill="1" applyBorder="1" applyAlignment="1">
      <alignment vertical="center" shrinkToFit="1"/>
    </xf>
    <xf numFmtId="222" fontId="39" fillId="34" borderId="39" xfId="0" applyNumberFormat="1" applyFont="1" applyFill="1" applyBorder="1" applyAlignment="1">
      <alignment vertical="center" shrinkToFit="1"/>
    </xf>
    <xf numFmtId="220" fontId="39" fillId="34" borderId="122" xfId="0" applyNumberFormat="1" applyFont="1" applyFill="1" applyBorder="1" applyAlignment="1">
      <alignment vertical="center"/>
    </xf>
    <xf numFmtId="220" fontId="3" fillId="34" borderId="36" xfId="0" applyNumberFormat="1" applyFont="1" applyFill="1" applyBorder="1" applyAlignment="1">
      <alignment vertical="center"/>
    </xf>
    <xf numFmtId="220" fontId="3" fillId="34" borderId="122" xfId="0" applyNumberFormat="1" applyFont="1" applyFill="1" applyBorder="1" applyAlignment="1">
      <alignment vertical="center"/>
    </xf>
    <xf numFmtId="221" fontId="3" fillId="34" borderId="36" xfId="0" applyNumberFormat="1" applyFont="1" applyFill="1" applyBorder="1" applyAlignment="1">
      <alignment vertical="center"/>
    </xf>
    <xf numFmtId="221" fontId="3" fillId="34" borderId="122" xfId="0" applyNumberFormat="1" applyFont="1" applyFill="1" applyBorder="1" applyAlignment="1">
      <alignment vertical="center"/>
    </xf>
    <xf numFmtId="222" fontId="3" fillId="34" borderId="112" xfId="0" applyNumberFormat="1" applyFont="1" applyFill="1" applyBorder="1" applyAlignment="1">
      <alignment vertical="center" shrinkToFit="1"/>
    </xf>
    <xf numFmtId="220" fontId="39" fillId="34" borderId="137" xfId="0" applyNumberFormat="1" applyFont="1" applyFill="1" applyBorder="1" applyAlignment="1">
      <alignment horizontal="right" vertical="center"/>
    </xf>
    <xf numFmtId="221" fontId="39" fillId="34" borderId="137" xfId="0" applyNumberFormat="1" applyFont="1" applyFill="1" applyBorder="1" applyAlignment="1">
      <alignment horizontal="right" vertical="center"/>
    </xf>
    <xf numFmtId="176" fontId="20" fillId="34" borderId="125" xfId="0" applyNumberFormat="1" applyFont="1" applyFill="1" applyBorder="1" applyAlignment="1">
      <alignment horizontal="distributed" vertical="center"/>
    </xf>
    <xf numFmtId="176" fontId="20" fillId="34" borderId="83" xfId="0" applyNumberFormat="1" applyFont="1" applyFill="1" applyBorder="1" applyAlignment="1">
      <alignment horizontal="distributed" vertical="center"/>
    </xf>
    <xf numFmtId="176" fontId="20" fillId="34" borderId="84" xfId="0" applyNumberFormat="1" applyFont="1" applyFill="1" applyBorder="1" applyAlignment="1">
      <alignment horizontal="distributed" vertical="center"/>
    </xf>
    <xf numFmtId="176" fontId="20" fillId="34" borderId="45" xfId="0" applyNumberFormat="1" applyFont="1" applyFill="1" applyBorder="1" applyAlignment="1">
      <alignment horizontal="distributed" vertical="center"/>
    </xf>
    <xf numFmtId="176" fontId="20" fillId="34" borderId="46" xfId="0" applyNumberFormat="1" applyFont="1" applyFill="1" applyBorder="1" applyAlignment="1">
      <alignment horizontal="distributed" vertical="center"/>
    </xf>
    <xf numFmtId="176" fontId="20" fillId="34" borderId="42" xfId="0" applyNumberFormat="1" applyFont="1" applyFill="1" applyBorder="1" applyAlignment="1">
      <alignment horizontal="distributed" vertical="center"/>
    </xf>
    <xf numFmtId="220" fontId="39" fillId="34" borderId="78" xfId="0" applyNumberFormat="1" applyFont="1" applyFill="1" applyBorder="1" applyAlignment="1">
      <alignment vertical="center"/>
    </xf>
    <xf numFmtId="220" fontId="39" fillId="34" borderId="38" xfId="0" applyNumberFormat="1" applyFont="1" applyFill="1" applyBorder="1" applyAlignment="1">
      <alignment vertical="center"/>
    </xf>
    <xf numFmtId="221" fontId="39" fillId="34" borderId="78" xfId="0" applyNumberFormat="1" applyFont="1" applyFill="1" applyBorder="1" applyAlignment="1">
      <alignment vertical="center"/>
    </xf>
    <xf numFmtId="221" fontId="39" fillId="34" borderId="38" xfId="0" applyNumberFormat="1" applyFont="1" applyFill="1" applyBorder="1" applyAlignment="1">
      <alignment vertical="center"/>
    </xf>
    <xf numFmtId="222" fontId="39" fillId="34" borderId="138" xfId="0" applyNumberFormat="1" applyFont="1" applyFill="1" applyBorder="1" applyAlignment="1">
      <alignment horizontal="right" vertical="center" shrinkToFit="1"/>
    </xf>
    <xf numFmtId="220" fontId="39" fillId="34" borderId="36" xfId="0" applyNumberFormat="1" applyFont="1" applyFill="1" applyBorder="1" applyAlignment="1">
      <alignment horizontal="right" vertical="center"/>
    </xf>
    <xf numFmtId="222" fontId="39" fillId="34" borderId="37" xfId="0" applyNumberFormat="1" applyFont="1" applyFill="1" applyBorder="1" applyAlignment="1">
      <alignment horizontal="right" vertical="center" shrinkToFit="1"/>
    </xf>
    <xf numFmtId="176" fontId="20" fillId="34" borderId="10" xfId="0" applyNumberFormat="1" applyFont="1" applyFill="1" applyBorder="1" applyAlignment="1">
      <alignment horizontal="center" vertical="center"/>
    </xf>
    <xf numFmtId="176" fontId="20" fillId="34" borderId="45" xfId="0" applyNumberFormat="1" applyFont="1" applyFill="1" applyBorder="1" applyAlignment="1">
      <alignment horizontal="center" vertical="center"/>
    </xf>
    <xf numFmtId="176" fontId="20" fillId="34" borderId="139" xfId="74" applyNumberFormat="1" applyFont="1" applyFill="1" applyBorder="1" applyAlignment="1">
      <alignment horizontal="center" vertical="center"/>
      <protection/>
    </xf>
    <xf numFmtId="176" fontId="20" fillId="34" borderId="140" xfId="74" applyNumberFormat="1" applyFont="1" applyFill="1" applyBorder="1" applyAlignment="1">
      <alignment horizontal="center" vertical="center"/>
      <protection/>
    </xf>
    <xf numFmtId="176" fontId="20" fillId="34" borderId="141" xfId="74" applyNumberFormat="1" applyFont="1" applyFill="1" applyBorder="1" applyAlignment="1">
      <alignment horizontal="distributed" vertical="center"/>
      <protection/>
    </xf>
    <xf numFmtId="176" fontId="20" fillId="34" borderId="42" xfId="74" applyNumberFormat="1" applyFont="1" applyFill="1" applyBorder="1" applyAlignment="1">
      <alignment horizontal="distributed" vertical="center"/>
      <protection/>
    </xf>
    <xf numFmtId="220" fontId="39" fillId="34" borderId="20" xfId="0" applyNumberFormat="1" applyFont="1" applyFill="1" applyBorder="1" applyAlignment="1">
      <alignment horizontal="right" vertical="center"/>
    </xf>
    <xf numFmtId="222" fontId="39" fillId="34" borderId="34" xfId="0" applyNumberFormat="1" applyFont="1" applyFill="1" applyBorder="1" applyAlignment="1">
      <alignment horizontal="right" vertical="center" shrinkToFit="1"/>
    </xf>
    <xf numFmtId="220" fontId="39" fillId="34" borderId="38" xfId="0" applyNumberFormat="1" applyFont="1" applyFill="1" applyBorder="1" applyAlignment="1">
      <alignment horizontal="right" vertical="center"/>
    </xf>
    <xf numFmtId="221" fontId="39" fillId="34" borderId="36" xfId="0" applyNumberFormat="1" applyFont="1" applyFill="1" applyBorder="1" applyAlignment="1">
      <alignment horizontal="right" vertical="center"/>
    </xf>
    <xf numFmtId="221" fontId="39" fillId="34" borderId="38" xfId="0" applyNumberFormat="1" applyFont="1" applyFill="1" applyBorder="1" applyAlignment="1">
      <alignment horizontal="right" vertical="center"/>
    </xf>
    <xf numFmtId="222" fontId="39" fillId="34" borderId="39" xfId="0" applyNumberFormat="1" applyFont="1" applyFill="1" applyBorder="1" applyAlignment="1">
      <alignment horizontal="right" vertical="center" shrinkToFit="1"/>
    </xf>
    <xf numFmtId="176" fontId="30" fillId="0" borderId="0" xfId="0" applyNumberFormat="1" applyFont="1" applyAlignment="1">
      <alignment horizontal="left" vertical="center" wrapText="1"/>
    </xf>
    <xf numFmtId="176" fontId="30" fillId="0" borderId="0" xfId="0" applyNumberFormat="1" applyFont="1" applyAlignment="1">
      <alignment horizontal="left" vertical="center"/>
    </xf>
    <xf numFmtId="176" fontId="20" fillId="34" borderId="43" xfId="0" applyNumberFormat="1" applyFont="1" applyFill="1" applyBorder="1" applyAlignment="1">
      <alignment horizontal="center" vertical="center"/>
    </xf>
    <xf numFmtId="176" fontId="20" fillId="34" borderId="44" xfId="0" applyNumberFormat="1" applyFont="1" applyFill="1" applyBorder="1" applyAlignment="1">
      <alignment horizontal="center" vertical="center"/>
    </xf>
    <xf numFmtId="176" fontId="20" fillId="34" borderId="40" xfId="0" applyNumberFormat="1" applyFont="1" applyFill="1" applyBorder="1" applyAlignment="1">
      <alignment horizontal="center" vertical="center"/>
    </xf>
    <xf numFmtId="176" fontId="20" fillId="34" borderId="46" xfId="0" applyNumberFormat="1" applyFont="1" applyFill="1" applyBorder="1" applyAlignment="1">
      <alignment horizontal="center" vertical="center"/>
    </xf>
    <xf numFmtId="176" fontId="20" fillId="34" borderId="42" xfId="0" applyNumberFormat="1" applyFont="1" applyFill="1" applyBorder="1" applyAlignment="1">
      <alignment horizontal="center" vertical="center"/>
    </xf>
    <xf numFmtId="220" fontId="3" fillId="34" borderId="36" xfId="0" applyNumberFormat="1" applyFont="1" applyFill="1" applyBorder="1" applyAlignment="1">
      <alignment horizontal="right" vertical="center"/>
    </xf>
    <xf numFmtId="220" fontId="3" fillId="34" borderId="38" xfId="0" applyNumberFormat="1" applyFont="1" applyFill="1" applyBorder="1" applyAlignment="1">
      <alignment horizontal="right" vertical="center"/>
    </xf>
    <xf numFmtId="221" fontId="3" fillId="34" borderId="36" xfId="0" applyNumberFormat="1" applyFont="1" applyFill="1" applyBorder="1" applyAlignment="1">
      <alignment horizontal="right" vertical="center"/>
    </xf>
    <xf numFmtId="221" fontId="3" fillId="34" borderId="38" xfId="0" applyNumberFormat="1" applyFont="1" applyFill="1" applyBorder="1" applyAlignment="1">
      <alignment horizontal="right" vertical="center"/>
    </xf>
    <xf numFmtId="222" fontId="3" fillId="34" borderId="37" xfId="0" applyNumberFormat="1" applyFont="1" applyFill="1" applyBorder="1" applyAlignment="1">
      <alignment horizontal="right" vertical="center" shrinkToFit="1"/>
    </xf>
    <xf numFmtId="222" fontId="3" fillId="34" borderId="39" xfId="0" applyNumberFormat="1" applyFont="1" applyFill="1" applyBorder="1" applyAlignment="1">
      <alignment horizontal="right" vertical="center" shrinkToFit="1"/>
    </xf>
    <xf numFmtId="176" fontId="20" fillId="32" borderId="142" xfId="0" applyNumberFormat="1" applyFont="1" applyFill="1" applyBorder="1" applyAlignment="1">
      <alignment horizontal="center" vertical="center"/>
    </xf>
    <xf numFmtId="176" fontId="20" fillId="32" borderId="66" xfId="0" applyNumberFormat="1" applyFont="1" applyFill="1" applyBorder="1" applyAlignment="1">
      <alignment horizontal="center" vertical="center"/>
    </xf>
    <xf numFmtId="176" fontId="20" fillId="32" borderId="143" xfId="0" applyNumberFormat="1" applyFont="1" applyFill="1" applyBorder="1" applyAlignment="1">
      <alignment horizontal="center" vertical="center"/>
    </xf>
    <xf numFmtId="176" fontId="20" fillId="32" borderId="52" xfId="0" applyNumberFormat="1" applyFont="1" applyFill="1" applyBorder="1" applyAlignment="1">
      <alignment horizontal="center" vertical="center"/>
    </xf>
    <xf numFmtId="223" fontId="3" fillId="32" borderId="41" xfId="0" applyNumberFormat="1" applyFont="1" applyFill="1" applyBorder="1" applyAlignment="1">
      <alignment horizontal="center" vertical="center" shrinkToFit="1"/>
    </xf>
    <xf numFmtId="223" fontId="3" fillId="32" borderId="66" xfId="0" applyNumberFormat="1" applyFont="1" applyFill="1" applyBorder="1" applyAlignment="1">
      <alignment horizontal="center" vertical="center" shrinkToFit="1"/>
    </xf>
    <xf numFmtId="176" fontId="3" fillId="0" borderId="127" xfId="0" applyNumberFormat="1" applyFont="1" applyBorder="1" applyAlignment="1">
      <alignment horizontal="distributed" vertical="center"/>
    </xf>
    <xf numFmtId="176" fontId="3" fillId="0" borderId="19" xfId="0" applyNumberFormat="1" applyFont="1" applyBorder="1" applyAlignment="1">
      <alignment horizontal="distributed" vertical="center"/>
    </xf>
    <xf numFmtId="176" fontId="3" fillId="0" borderId="68" xfId="0" applyNumberFormat="1" applyFont="1" applyBorder="1" applyAlignment="1">
      <alignment horizontal="distributed" vertical="center"/>
    </xf>
    <xf numFmtId="176" fontId="3" fillId="0" borderId="20" xfId="0" applyNumberFormat="1" applyFont="1" applyBorder="1" applyAlignment="1">
      <alignment horizontal="distributed" vertical="center"/>
    </xf>
    <xf numFmtId="176" fontId="3" fillId="0" borderId="101" xfId="0" applyNumberFormat="1" applyFont="1" applyBorder="1" applyAlignment="1">
      <alignment horizontal="distributed" vertical="center"/>
    </xf>
    <xf numFmtId="176" fontId="3" fillId="0" borderId="95" xfId="0" applyNumberFormat="1" applyFont="1" applyBorder="1" applyAlignment="1">
      <alignment horizontal="distributed" vertical="center"/>
    </xf>
    <xf numFmtId="176" fontId="3" fillId="32" borderId="66" xfId="0" applyNumberFormat="1" applyFont="1" applyFill="1" applyBorder="1" applyAlignment="1">
      <alignment horizontal="center" vertical="center"/>
    </xf>
    <xf numFmtId="176" fontId="3" fillId="32" borderId="20" xfId="0" applyNumberFormat="1" applyFont="1" applyFill="1" applyBorder="1" applyAlignment="1">
      <alignment horizontal="center" vertical="center"/>
    </xf>
    <xf numFmtId="223" fontId="3" fillId="32" borderId="36" xfId="0" applyNumberFormat="1" applyFont="1" applyFill="1" applyBorder="1" applyAlignment="1">
      <alignment horizontal="center" vertical="center" shrinkToFit="1"/>
    </xf>
    <xf numFmtId="223" fontId="3" fillId="32" borderId="18" xfId="0" applyNumberFormat="1" applyFont="1" applyFill="1" applyBorder="1" applyAlignment="1">
      <alignment horizontal="center" vertical="center" shrinkToFit="1"/>
    </xf>
    <xf numFmtId="176" fontId="3" fillId="32" borderId="36" xfId="0" applyNumberFormat="1" applyFont="1" applyFill="1" applyBorder="1" applyAlignment="1">
      <alignment horizontal="center" vertical="center" shrinkToFit="1"/>
    </xf>
    <xf numFmtId="176" fontId="3" fillId="32" borderId="18" xfId="0" applyNumberFormat="1" applyFont="1" applyFill="1" applyBorder="1" applyAlignment="1">
      <alignment horizontal="center" vertical="center" shrinkToFit="1"/>
    </xf>
    <xf numFmtId="176" fontId="3" fillId="32" borderId="25" xfId="0" applyNumberFormat="1" applyFont="1" applyFill="1" applyBorder="1" applyAlignment="1">
      <alignment horizontal="center" vertical="center" shrinkToFit="1"/>
    </xf>
    <xf numFmtId="176" fontId="3" fillId="32" borderId="28" xfId="0" applyNumberFormat="1" applyFont="1" applyFill="1" applyBorder="1" applyAlignment="1">
      <alignment horizontal="center" vertical="center" shrinkToFit="1"/>
    </xf>
    <xf numFmtId="176" fontId="0" fillId="0" borderId="50" xfId="0" applyNumberFormat="1" applyFont="1" applyBorder="1" applyAlignment="1">
      <alignment horizontal="distributed" vertical="distributed"/>
    </xf>
    <xf numFmtId="176" fontId="0" fillId="0" borderId="51" xfId="0" applyNumberFormat="1" applyFont="1" applyBorder="1" applyAlignment="1">
      <alignment horizontal="distributed" vertical="distributed"/>
    </xf>
    <xf numFmtId="176" fontId="0" fillId="0" borderId="10" xfId="0" applyNumberFormat="1" applyFont="1" applyBorder="1" applyAlignment="1">
      <alignment horizontal="distributed" vertical="distributed"/>
    </xf>
    <xf numFmtId="176" fontId="0" fillId="0" borderId="17" xfId="0" applyNumberFormat="1" applyFont="1" applyBorder="1" applyAlignment="1">
      <alignment horizontal="distributed" vertical="distributed"/>
    </xf>
    <xf numFmtId="176" fontId="0" fillId="0" borderId="16" xfId="0" applyNumberFormat="1" applyFont="1" applyBorder="1" applyAlignment="1">
      <alignment horizontal="distributed" vertical="distributed"/>
    </xf>
    <xf numFmtId="176" fontId="0" fillId="0" borderId="91" xfId="0" applyNumberFormat="1" applyFont="1" applyBorder="1" applyAlignment="1">
      <alignment horizontal="distributed" vertical="distributed"/>
    </xf>
    <xf numFmtId="176" fontId="0" fillId="0" borderId="45" xfId="0" applyNumberFormat="1" applyFont="1" applyBorder="1" applyAlignment="1">
      <alignment horizontal="distributed" vertical="distributed"/>
    </xf>
    <xf numFmtId="176" fontId="0" fillId="0" borderId="42" xfId="0" applyNumberFormat="1" applyFont="1" applyBorder="1" applyAlignment="1">
      <alignment horizontal="distributed" vertical="distributed"/>
    </xf>
    <xf numFmtId="176" fontId="3" fillId="32" borderId="142" xfId="0" applyNumberFormat="1" applyFont="1" applyFill="1" applyBorder="1" applyAlignment="1">
      <alignment horizontal="center" vertical="center"/>
    </xf>
    <xf numFmtId="176" fontId="3" fillId="32" borderId="143" xfId="0" applyNumberFormat="1" applyFont="1" applyFill="1" applyBorder="1" applyAlignment="1">
      <alignment horizontal="center" vertical="center"/>
    </xf>
    <xf numFmtId="176" fontId="3" fillId="32" borderId="52" xfId="0" applyNumberFormat="1" applyFont="1" applyFill="1" applyBorder="1" applyAlignment="1">
      <alignment horizontal="center" vertical="center"/>
    </xf>
    <xf numFmtId="223" fontId="3" fillId="32" borderId="38" xfId="0" applyNumberFormat="1" applyFont="1" applyFill="1" applyBorder="1" applyAlignment="1">
      <alignment horizontal="center" vertical="center" shrinkToFit="1"/>
    </xf>
    <xf numFmtId="176" fontId="3" fillId="32" borderId="38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 applyBorder="1" applyAlignment="1">
      <alignment horizontal="center" vertical="center"/>
    </xf>
    <xf numFmtId="176" fontId="3" fillId="0" borderId="144" xfId="0" applyNumberFormat="1" applyFont="1" applyBorder="1" applyAlignment="1">
      <alignment horizontal="distributed" vertical="center"/>
    </xf>
    <xf numFmtId="176" fontId="3" fillId="0" borderId="15" xfId="0" applyNumberFormat="1" applyFont="1" applyBorder="1" applyAlignment="1">
      <alignment horizontal="distributed" vertical="center"/>
    </xf>
    <xf numFmtId="38" fontId="3" fillId="0" borderId="36" xfId="55" applyFont="1" applyBorder="1" applyAlignment="1">
      <alignment horizontal="right" vertical="center"/>
    </xf>
    <xf numFmtId="38" fontId="3" fillId="0" borderId="19" xfId="55" applyFont="1" applyBorder="1" applyAlignment="1">
      <alignment horizontal="right" vertical="center"/>
    </xf>
    <xf numFmtId="38" fontId="3" fillId="0" borderId="19" xfId="55" applyFont="1" applyBorder="1" applyAlignment="1">
      <alignment horizontal="right" vertical="center" shrinkToFit="1"/>
    </xf>
    <xf numFmtId="38" fontId="3" fillId="0" borderId="15" xfId="55" applyFont="1" applyBorder="1" applyAlignment="1">
      <alignment horizontal="right" vertical="center" shrinkToFit="1"/>
    </xf>
    <xf numFmtId="38" fontId="3" fillId="0" borderId="107" xfId="55" applyFont="1" applyFill="1" applyBorder="1" applyAlignment="1">
      <alignment horizontal="right" vertical="center" shrinkToFit="1"/>
    </xf>
    <xf numFmtId="38" fontId="3" fillId="0" borderId="145" xfId="55" applyFont="1" applyFill="1" applyBorder="1" applyAlignment="1">
      <alignment horizontal="right" vertical="center" shrinkToFit="1"/>
    </xf>
    <xf numFmtId="38" fontId="3" fillId="0" borderId="36" xfId="55" applyFont="1" applyFill="1" applyBorder="1" applyAlignment="1">
      <alignment vertical="center" shrinkToFit="1"/>
    </xf>
    <xf numFmtId="38" fontId="3" fillId="0" borderId="19" xfId="55" applyFont="1" applyFill="1" applyBorder="1" applyAlignment="1">
      <alignment vertical="center" shrinkToFit="1"/>
    </xf>
    <xf numFmtId="38" fontId="3" fillId="0" borderId="25" xfId="55" applyFont="1" applyFill="1" applyBorder="1" applyAlignment="1">
      <alignment vertical="center" shrinkToFit="1"/>
    </xf>
    <xf numFmtId="38" fontId="3" fillId="0" borderId="99" xfId="55" applyFont="1" applyFill="1" applyBorder="1" applyAlignment="1">
      <alignment vertical="center" shrinkToFit="1"/>
    </xf>
    <xf numFmtId="38" fontId="3" fillId="0" borderId="27" xfId="55" applyFont="1" applyFill="1" applyBorder="1" applyAlignment="1">
      <alignment horizontal="right" vertical="center" shrinkToFit="1"/>
    </xf>
    <xf numFmtId="38" fontId="3" fillId="0" borderId="146" xfId="55" applyFont="1" applyFill="1" applyBorder="1" applyAlignment="1">
      <alignment horizontal="right" vertical="center" shrinkToFit="1"/>
    </xf>
    <xf numFmtId="176" fontId="3" fillId="0" borderId="143" xfId="0" applyNumberFormat="1" applyFont="1" applyBorder="1" applyAlignment="1">
      <alignment horizontal="distributed" vertical="center"/>
    </xf>
    <xf numFmtId="176" fontId="3" fillId="0" borderId="52" xfId="0" applyNumberFormat="1" applyFont="1" applyBorder="1" applyAlignment="1">
      <alignment horizontal="distributed" vertical="center"/>
    </xf>
    <xf numFmtId="38" fontId="3" fillId="0" borderId="15" xfId="55" applyFont="1" applyBorder="1" applyAlignment="1">
      <alignment horizontal="right" vertical="center"/>
    </xf>
    <xf numFmtId="38" fontId="3" fillId="0" borderId="52" xfId="55" applyFont="1" applyBorder="1" applyAlignment="1">
      <alignment horizontal="right" vertical="center"/>
    </xf>
    <xf numFmtId="38" fontId="3" fillId="0" borderId="20" xfId="55" applyFont="1" applyBorder="1" applyAlignment="1">
      <alignment horizontal="right" vertical="center" shrinkToFit="1"/>
    </xf>
    <xf numFmtId="38" fontId="3" fillId="0" borderId="38" xfId="55" applyFont="1" applyBorder="1" applyAlignment="1">
      <alignment horizontal="right" vertical="center" shrinkToFit="1"/>
    </xf>
    <xf numFmtId="38" fontId="3" fillId="0" borderId="145" xfId="55" applyFont="1" applyBorder="1" applyAlignment="1">
      <alignment horizontal="right" vertical="center" shrinkToFit="1"/>
    </xf>
    <xf numFmtId="38" fontId="3" fillId="0" borderId="147" xfId="55" applyFont="1" applyBorder="1" applyAlignment="1">
      <alignment horizontal="right" vertical="center" shrinkToFit="1"/>
    </xf>
    <xf numFmtId="38" fontId="3" fillId="0" borderId="15" xfId="55" applyFont="1" applyFill="1" applyBorder="1" applyAlignment="1">
      <alignment horizontal="right" vertical="center" shrinkToFit="1"/>
    </xf>
    <xf numFmtId="38" fontId="3" fillId="0" borderId="52" xfId="55" applyFont="1" applyFill="1" applyBorder="1" applyAlignment="1">
      <alignment horizontal="right" vertical="center" shrinkToFit="1"/>
    </xf>
    <xf numFmtId="176" fontId="6" fillId="32" borderId="115" xfId="0" applyNumberFormat="1" applyFont="1" applyFill="1" applyBorder="1" applyAlignment="1">
      <alignment horizontal="center" vertical="center" wrapText="1"/>
    </xf>
    <xf numFmtId="0" fontId="6" fillId="32" borderId="116" xfId="0" applyFont="1" applyFill="1" applyBorder="1" applyAlignment="1">
      <alignment horizontal="center" vertical="center"/>
    </xf>
    <xf numFmtId="176" fontId="6" fillId="32" borderId="36" xfId="0" applyNumberFormat="1" applyFont="1" applyFill="1" applyBorder="1" applyAlignment="1">
      <alignment horizontal="center" vertical="center"/>
    </xf>
    <xf numFmtId="176" fontId="6" fillId="32" borderId="38" xfId="0" applyNumberFormat="1" applyFont="1" applyFill="1" applyBorder="1" applyAlignment="1">
      <alignment horizontal="center" vertical="center"/>
    </xf>
    <xf numFmtId="176" fontId="6" fillId="32" borderId="44" xfId="0" applyNumberFormat="1" applyFont="1" applyFill="1" applyBorder="1" applyAlignment="1">
      <alignment horizontal="center" vertical="center"/>
    </xf>
    <xf numFmtId="0" fontId="18" fillId="32" borderId="46" xfId="0" applyFont="1" applyFill="1" applyBorder="1" applyAlignment="1">
      <alignment horizontal="center" vertical="center"/>
    </xf>
    <xf numFmtId="176" fontId="6" fillId="32" borderId="148" xfId="0" applyNumberFormat="1" applyFont="1" applyFill="1" applyBorder="1" applyAlignment="1">
      <alignment horizontal="center" vertical="center"/>
    </xf>
    <xf numFmtId="176" fontId="6" fillId="32" borderId="100" xfId="0" applyNumberFormat="1" applyFont="1" applyFill="1" applyBorder="1" applyAlignment="1">
      <alignment horizontal="center" vertical="center"/>
    </xf>
    <xf numFmtId="0" fontId="22" fillId="33" borderId="43" xfId="0" applyFont="1" applyFill="1" applyBorder="1" applyAlignment="1">
      <alignment horizontal="center" vertical="center"/>
    </xf>
    <xf numFmtId="0" fontId="22" fillId="33" borderId="44" xfId="0" applyFont="1" applyFill="1" applyBorder="1" applyAlignment="1">
      <alignment horizontal="center" vertical="center"/>
    </xf>
    <xf numFmtId="0" fontId="22" fillId="33" borderId="40" xfId="0" applyFont="1" applyFill="1" applyBorder="1" applyAlignment="1">
      <alignment horizontal="center" vertical="center"/>
    </xf>
    <xf numFmtId="0" fontId="22" fillId="33" borderId="45" xfId="0" applyFont="1" applyFill="1" applyBorder="1" applyAlignment="1">
      <alignment horizontal="center" vertical="center"/>
    </xf>
    <xf numFmtId="0" fontId="22" fillId="33" borderId="46" xfId="0" applyFont="1" applyFill="1" applyBorder="1" applyAlignment="1">
      <alignment horizontal="center" vertical="center"/>
    </xf>
    <xf numFmtId="0" fontId="22" fillId="33" borderId="42" xfId="0" applyFont="1" applyFill="1" applyBorder="1" applyAlignment="1">
      <alignment horizontal="center" vertical="center"/>
    </xf>
    <xf numFmtId="0" fontId="22" fillId="33" borderId="47" xfId="0" applyFont="1" applyFill="1" applyBorder="1" applyAlignment="1">
      <alignment horizontal="center" vertical="center"/>
    </xf>
    <xf numFmtId="0" fontId="22" fillId="33" borderId="64" xfId="0" applyFont="1" applyFill="1" applyBorder="1" applyAlignment="1">
      <alignment horizontal="center" vertical="center"/>
    </xf>
    <xf numFmtId="49" fontId="18" fillId="33" borderId="25" xfId="0" applyNumberFormat="1" applyFont="1" applyFill="1" applyBorder="1" applyAlignment="1">
      <alignment horizontal="center" vertical="center" wrapText="1"/>
    </xf>
    <xf numFmtId="49" fontId="18" fillId="33" borderId="26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distributed" vertical="center"/>
    </xf>
    <xf numFmtId="0" fontId="20" fillId="0" borderId="0" xfId="0" applyFont="1" applyFill="1" applyBorder="1" applyAlignment="1">
      <alignment horizontal="center" vertical="center"/>
    </xf>
    <xf numFmtId="49" fontId="20" fillId="0" borderId="28" xfId="0" applyNumberFormat="1" applyFont="1" applyFill="1" applyBorder="1" applyAlignment="1">
      <alignment horizontal="center" vertical="center" shrinkToFit="1"/>
    </xf>
    <xf numFmtId="49" fontId="20" fillId="0" borderId="28" xfId="0" applyNumberFormat="1" applyFont="1" applyFill="1" applyBorder="1" applyAlignment="1" quotePrefix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49" fontId="20" fillId="0" borderId="32" xfId="0" applyNumberFormat="1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distributed" vertical="center" wrapText="1"/>
    </xf>
    <xf numFmtId="0" fontId="20" fillId="0" borderId="0" xfId="0" applyFont="1" applyFill="1" applyBorder="1" applyAlignment="1">
      <alignment horizontal="distributed" vertical="center" shrinkToFit="1"/>
    </xf>
    <xf numFmtId="0" fontId="20" fillId="0" borderId="0" xfId="0" applyFont="1" applyFill="1" applyBorder="1" applyAlignment="1">
      <alignment vertical="center"/>
    </xf>
    <xf numFmtId="49" fontId="39" fillId="34" borderId="37" xfId="0" applyNumberFormat="1" applyFont="1" applyFill="1" applyBorder="1" applyAlignment="1">
      <alignment horizontal="right" vertical="center" shrinkToFit="1"/>
    </xf>
    <xf numFmtId="49" fontId="39" fillId="34" borderId="35" xfId="0" applyNumberFormat="1" applyFont="1" applyFill="1" applyBorder="1" applyAlignment="1">
      <alignment horizontal="right" vertical="center" shrinkToFit="1"/>
    </xf>
  </cellXfs>
  <cellStyles count="6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パーセント 3" xfId="44"/>
    <cellStyle name="パーセント 4" xfId="45"/>
    <cellStyle name="Hyperlink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桁区切り [0.00] 2" xfId="54"/>
    <cellStyle name="桁区切り 2" xfId="55"/>
    <cellStyle name="桁区切り 3" xfId="56"/>
    <cellStyle name="桁区切り 4" xfId="57"/>
    <cellStyle name="桁区切り 5" xfId="58"/>
    <cellStyle name="見出し 1" xfId="59"/>
    <cellStyle name="見出し 2" xfId="60"/>
    <cellStyle name="見出し 3" xfId="61"/>
    <cellStyle name="見出し 4" xfId="62"/>
    <cellStyle name="集計" xfId="63"/>
    <cellStyle name="出力" xfId="64"/>
    <cellStyle name="説明文" xfId="65"/>
    <cellStyle name="Currency [0]" xfId="66"/>
    <cellStyle name="Currency" xfId="67"/>
    <cellStyle name="通貨 2" xfId="68"/>
    <cellStyle name="入力" xfId="69"/>
    <cellStyle name="標準 2" xfId="70"/>
    <cellStyle name="標準 2 2" xfId="71"/>
    <cellStyle name="標準 3" xfId="72"/>
    <cellStyle name="標準 4" xfId="73"/>
    <cellStyle name="標準_【0113】h21一般会計歳入の内訳・構造" xfId="74"/>
    <cellStyle name="標準_Sheet1" xfId="75"/>
    <cellStyle name="Followed Hyperlink" xfId="76"/>
    <cellStyle name="未定義" xfId="77"/>
    <cellStyle name="良い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12</xdr:col>
      <xdr:colOff>533400</xdr:colOff>
      <xdr:row>21</xdr:row>
      <xdr:rowOff>0</xdr:rowOff>
    </xdr:from>
    <xdr:ext cx="200025" cy="257175"/>
    <xdr:sp>
      <xdr:nvSpPr>
        <xdr:cNvPr id="1" name="テキスト ボックス 1"/>
        <xdr:cNvSpPr txBox="1">
          <a:spLocks noChangeArrowheads="1"/>
        </xdr:cNvSpPr>
      </xdr:nvSpPr>
      <xdr:spPr>
        <a:xfrm>
          <a:off x="7534275" y="7029450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16</xdr:row>
      <xdr:rowOff>66675</xdr:rowOff>
    </xdr:from>
    <xdr:to>
      <xdr:col>8</xdr:col>
      <xdr:colOff>152400</xdr:colOff>
      <xdr:row>18</xdr:row>
      <xdr:rowOff>171450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38125" y="6010275"/>
          <a:ext cx="63627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：それぞれの分野の予算には、事業の財源として、過去に発行した市債の返済額を含みます。　　
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注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0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：「地下鉄・バス・水道事業に」は、財政局から公営企業会計への繰出金です。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3030564\&#38598;&#35336;&#20849;&#26377;\&#12304;&#29694;&#22312;&#12305;24&#20104;&#31639;&#32232;&#25104;\03_&#20104;&#31639;&#32232;&#25104;\03_&#38598;&#35336;&#38306;&#20418;\08_&#24066;&#38263;&#23529;&#26619;&#29992;\&#38598;&#35336;&#65314;&#65316;\&#9317;&#24615;&#36074;&#21029;&#22679;&#28187;&#19968;&#3523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3030564\&#38598;&#35336;&#20849;&#26377;\&#12304;&#36942;&#21435;&#12305;23&#20104;&#31639;&#32232;&#25104;\03_&#20104;&#31639;&#32232;&#25104;\03_&#38598;&#35336;&#38306;&#20418;&#36039;&#26009;\05_&#35352;&#32773;&#30330;&#34920;\&#12304;&#20941;&#32080;&#12305;&#9316;&#24615;&#36074;&#21029;&#22679;&#28187;&#19968;&#3523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→（ＢＤは入力しません）"/>
      <sheetName val="【31増】市民事業"/>
      <sheetName val="【31減】市民事業"/>
      <sheetName val="【10増減】人件費"/>
      <sheetName val="【20増】扶助"/>
      <sheetName val="【20減】扶助"/>
      <sheetName val="【32増】市民助成"/>
      <sheetName val="本体（これに入力）"/>
      <sheetName val="【32減】市民助成"/>
      <sheetName val="【33増減】融資事業"/>
      <sheetName val="【34増】施設運営"/>
      <sheetName val="【34減】施設運営"/>
      <sheetName val="【35増】庁舎管理"/>
      <sheetName val="【35減】庁舎管理"/>
      <sheetName val="【36増】企画管理"/>
      <sheetName val="【36減】企画管理"/>
      <sheetName val="【40増】単独"/>
      <sheetName val="【40減】単独"/>
      <sheetName val="【50増】補助"/>
      <sheetName val="【50減】補助"/>
      <sheetName val="【60増減】公債費"/>
      <sheetName val="【70増減】繰出金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本体（これに入力）"/>
      <sheetName val="→（ＢＤは入力しません）"/>
      <sheetName val="【20増】扶助"/>
      <sheetName val="【20減】扶助"/>
      <sheetName val="【31増】市民事業"/>
      <sheetName val="【31減】市民事業"/>
      <sheetName val="【32増】市民助成"/>
      <sheetName val="【32減】市民助成"/>
      <sheetName val="【33増減】融資事業"/>
      <sheetName val="【34増】施設運営"/>
      <sheetName val="【34減】施設運営"/>
      <sheetName val="【35増】庁舎管理"/>
      <sheetName val="【35減】庁舎管理"/>
      <sheetName val="【36増】企画管理"/>
      <sheetName val="【36減】企画管理"/>
      <sheetName val="【40増】単独"/>
      <sheetName val="【40減】単独"/>
      <sheetName val="【50増】補助"/>
      <sheetName val="【50減】補助"/>
      <sheetName val="【60増減】公債費"/>
      <sheetName val="【70増減】繰出金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A1" sqref="A1"/>
    </sheetView>
  </sheetViews>
  <sheetFormatPr defaultColWidth="9.00390625" defaultRowHeight="26.25" customHeight="1"/>
  <cols>
    <col min="1" max="1" width="2.125" style="1" customWidth="1"/>
    <col min="2" max="2" width="21.125" style="1" customWidth="1"/>
    <col min="3" max="4" width="14.75390625" style="1" customWidth="1"/>
    <col min="5" max="5" width="13.625" style="1" customWidth="1"/>
    <col min="6" max="6" width="13.625" style="1" hidden="1" customWidth="1"/>
    <col min="7" max="7" width="13.625" style="1" customWidth="1"/>
    <col min="8" max="8" width="11.50390625" style="2" customWidth="1"/>
    <col min="9" max="9" width="26.875" style="3" hidden="1" customWidth="1"/>
    <col min="10" max="10" width="15.625" style="3" customWidth="1"/>
    <col min="11" max="12" width="16.00390625" style="13" customWidth="1"/>
    <col min="13" max="13" width="9.00390625" style="90" customWidth="1"/>
    <col min="14" max="16384" width="9.00390625" style="1" customWidth="1"/>
  </cols>
  <sheetData>
    <row r="1" ht="25.5" customHeight="1">
      <c r="A1" s="49" t="s">
        <v>51</v>
      </c>
    </row>
    <row r="2" ht="18" customHeight="1" thickBot="1">
      <c r="H2" s="4" t="s">
        <v>5</v>
      </c>
    </row>
    <row r="3" spans="1:12" ht="17.25" customHeight="1">
      <c r="A3" s="74" t="s">
        <v>46</v>
      </c>
      <c r="B3" s="75"/>
      <c r="C3" s="75"/>
      <c r="D3" s="81" t="s">
        <v>56</v>
      </c>
      <c r="E3" s="81" t="s">
        <v>47</v>
      </c>
      <c r="F3" s="79" t="s">
        <v>44</v>
      </c>
      <c r="G3" s="82" t="s">
        <v>6</v>
      </c>
      <c r="H3" s="83"/>
      <c r="I3" s="37" t="s">
        <v>7</v>
      </c>
      <c r="J3" s="34"/>
      <c r="K3" s="17"/>
      <c r="L3" s="17"/>
    </row>
    <row r="4" spans="1:12" ht="19.5" customHeight="1" thickBot="1">
      <c r="A4" s="76"/>
      <c r="B4" s="77"/>
      <c r="C4" s="77"/>
      <c r="D4" s="80"/>
      <c r="E4" s="86"/>
      <c r="F4" s="80"/>
      <c r="G4" s="119" t="s">
        <v>40</v>
      </c>
      <c r="H4" s="120" t="s">
        <v>38</v>
      </c>
      <c r="I4" s="38"/>
      <c r="J4" s="36" t="s">
        <v>55</v>
      </c>
      <c r="K4" s="36" t="s">
        <v>49</v>
      </c>
      <c r="L4" s="15" t="s">
        <v>48</v>
      </c>
    </row>
    <row r="5" spans="1:13" ht="18.75" customHeight="1" thickBot="1">
      <c r="A5" s="592" t="s">
        <v>4</v>
      </c>
      <c r="B5" s="593"/>
      <c r="C5" s="594"/>
      <c r="D5" s="62" t="e">
        <f>J6/1000</f>
        <v>#REF!</v>
      </c>
      <c r="E5" s="62" t="e">
        <f>K5/1000</f>
        <v>#REF!</v>
      </c>
      <c r="F5" s="63" t="e">
        <f>#REF!/1000</f>
        <v>#REF!</v>
      </c>
      <c r="G5" s="63" t="e">
        <f>L5/1000</f>
        <v>#REF!</v>
      </c>
      <c r="H5" s="59" t="e">
        <f>M5*100</f>
        <v>#REF!</v>
      </c>
      <c r="I5" s="39"/>
      <c r="J5" s="3" t="e">
        <f>J7</f>
        <v>#REF!</v>
      </c>
      <c r="K5" s="13" t="e">
        <f>#REF!</f>
        <v>#REF!</v>
      </c>
      <c r="L5" s="13" t="e">
        <f>J5-K5</f>
        <v>#REF!</v>
      </c>
      <c r="M5" s="89" t="e">
        <f>L5/K5</f>
        <v>#REF!</v>
      </c>
    </row>
    <row r="6" spans="1:13" ht="18.75" customHeight="1" thickBot="1">
      <c r="A6" s="595"/>
      <c r="B6" s="596"/>
      <c r="C6" s="597"/>
      <c r="D6" s="102" t="e">
        <f>J6/1000</f>
        <v>#REF!</v>
      </c>
      <c r="E6" s="102" t="e">
        <f>K6/1000</f>
        <v>#REF!</v>
      </c>
      <c r="F6" s="64" t="e">
        <f>#REF!/1000</f>
        <v>#REF!</v>
      </c>
      <c r="G6" s="102" t="e">
        <f>L6/1000</f>
        <v>#REF!</v>
      </c>
      <c r="H6" s="56" t="e">
        <f aca="true" t="shared" si="0" ref="H6:H51">M6*100</f>
        <v>#REF!</v>
      </c>
      <c r="I6" s="39"/>
      <c r="J6" s="3" t="e">
        <f>#REF!</f>
        <v>#REF!</v>
      </c>
      <c r="K6" s="13" t="e">
        <f>#REF!</f>
        <v>#REF!</v>
      </c>
      <c r="L6" s="13" t="e">
        <f aca="true" t="shared" si="1" ref="L6:L51">J6-K6</f>
        <v>#REF!</v>
      </c>
      <c r="M6" s="90" t="e">
        <f>L6/K6</f>
        <v>#REF!</v>
      </c>
    </row>
    <row r="7" spans="1:13" ht="18.75" customHeight="1" thickBot="1">
      <c r="A7" s="598"/>
      <c r="B7" s="599"/>
      <c r="C7" s="600"/>
      <c r="D7" s="114" t="e">
        <f>J7/1000</f>
        <v>#REF!</v>
      </c>
      <c r="E7" s="114" t="e">
        <f>K7/1000</f>
        <v>#REF!</v>
      </c>
      <c r="F7" s="65" t="e">
        <f>#REF!/1000</f>
        <v>#REF!</v>
      </c>
      <c r="G7" s="114" t="e">
        <f>L7/1000</f>
        <v>#REF!</v>
      </c>
      <c r="H7" s="67" t="e">
        <f t="shared" si="0"/>
        <v>#REF!</v>
      </c>
      <c r="I7" s="39"/>
      <c r="J7" s="3" t="e">
        <f>#REF!</f>
        <v>#REF!</v>
      </c>
      <c r="K7" s="13" t="e">
        <f>#REF!</f>
        <v>#REF!</v>
      </c>
      <c r="L7" s="13" t="e">
        <f t="shared" si="1"/>
        <v>#REF!</v>
      </c>
      <c r="M7" s="90" t="e">
        <f aca="true" t="shared" si="2" ref="M7:M51">L7/K7</f>
        <v>#REF!</v>
      </c>
    </row>
    <row r="8" spans="1:13" ht="18.75" customHeight="1" thickBot="1">
      <c r="A8" s="592" t="s">
        <v>3</v>
      </c>
      <c r="B8" s="593"/>
      <c r="C8" s="594"/>
      <c r="D8" s="62" t="e">
        <f aca="true" t="shared" si="3" ref="D8:E44">ROUND(J8/1000,0)</f>
        <v>#REF!</v>
      </c>
      <c r="E8" s="62" t="e">
        <f t="shared" si="3"/>
        <v>#REF!</v>
      </c>
      <c r="F8" s="63" t="e">
        <f>SUM(F16:F26)</f>
        <v>#REF!</v>
      </c>
      <c r="G8" s="68" t="e">
        <f>L8/1000</f>
        <v>#REF!</v>
      </c>
      <c r="H8" s="59" t="e">
        <f t="shared" si="0"/>
        <v>#REF!</v>
      </c>
      <c r="I8" s="39"/>
      <c r="J8" s="3" t="e">
        <f>#REF!</f>
        <v>#REF!</v>
      </c>
      <c r="K8" s="25" t="e">
        <f>SUM(K10:K26)-K20</f>
        <v>#REF!</v>
      </c>
      <c r="L8" s="13" t="e">
        <f t="shared" si="1"/>
        <v>#REF!</v>
      </c>
      <c r="M8" s="90" t="e">
        <f t="shared" si="2"/>
        <v>#REF!</v>
      </c>
    </row>
    <row r="9" spans="1:13" ht="18.75" customHeight="1" thickBot="1">
      <c r="A9" s="595"/>
      <c r="B9" s="596"/>
      <c r="C9" s="597"/>
      <c r="D9" s="66" t="e">
        <f t="shared" si="3"/>
        <v>#REF!</v>
      </c>
      <c r="E9" s="66" t="e">
        <f t="shared" si="3"/>
        <v>#REF!</v>
      </c>
      <c r="F9" s="65" t="e">
        <f>SUM(F17:F27)</f>
        <v>#REF!</v>
      </c>
      <c r="G9" s="73" t="e">
        <f>L9/1000</f>
        <v>#REF!</v>
      </c>
      <c r="H9" s="67" t="e">
        <f t="shared" si="0"/>
        <v>#REF!</v>
      </c>
      <c r="I9" s="39"/>
      <c r="J9" s="3" t="e">
        <f>#REF!</f>
        <v>#REF!</v>
      </c>
      <c r="K9" s="25" t="e">
        <f>SUM(K10:K26)-K19</f>
        <v>#REF!</v>
      </c>
      <c r="L9" s="13" t="e">
        <f t="shared" si="1"/>
        <v>#REF!</v>
      </c>
      <c r="M9" s="90" t="e">
        <f t="shared" si="2"/>
        <v>#REF!</v>
      </c>
    </row>
    <row r="10" spans="1:13" ht="21" customHeight="1">
      <c r="A10" s="5"/>
      <c r="B10" s="7" t="s">
        <v>8</v>
      </c>
      <c r="C10" s="72" t="s">
        <v>35</v>
      </c>
      <c r="D10" s="21" t="e">
        <f t="shared" si="3"/>
        <v>#REF!</v>
      </c>
      <c r="E10" s="21" t="e">
        <f t="shared" si="3"/>
        <v>#REF!</v>
      </c>
      <c r="F10" s="21" t="e">
        <f>#REF!/1000</f>
        <v>#REF!</v>
      </c>
      <c r="G10" s="30" t="e">
        <f aca="true" t="shared" si="4" ref="G10:G15">L10/1000</f>
        <v>#REF!</v>
      </c>
      <c r="H10" s="53" t="e">
        <f t="shared" si="0"/>
        <v>#REF!</v>
      </c>
      <c r="I10" s="40"/>
      <c r="J10" s="3" t="e">
        <f>#REF!</f>
        <v>#REF!</v>
      </c>
      <c r="K10" s="13" t="e">
        <f>#REF!</f>
        <v>#REF!</v>
      </c>
      <c r="L10" s="13" t="e">
        <f t="shared" si="1"/>
        <v>#REF!</v>
      </c>
      <c r="M10" s="90" t="e">
        <f t="shared" si="2"/>
        <v>#REF!</v>
      </c>
    </row>
    <row r="11" spans="1:13" ht="21" customHeight="1">
      <c r="A11" s="5"/>
      <c r="B11" s="8" t="s">
        <v>9</v>
      </c>
      <c r="C11" s="9" t="s">
        <v>35</v>
      </c>
      <c r="D11" s="19" t="e">
        <f t="shared" si="3"/>
        <v>#REF!</v>
      </c>
      <c r="E11" s="19" t="e">
        <f t="shared" si="3"/>
        <v>#REF!</v>
      </c>
      <c r="F11" s="19" t="e">
        <f>#REF!/1000</f>
        <v>#REF!</v>
      </c>
      <c r="G11" s="27" t="e">
        <f t="shared" si="4"/>
        <v>#REF!</v>
      </c>
      <c r="H11" s="47" t="e">
        <f t="shared" si="0"/>
        <v>#REF!</v>
      </c>
      <c r="I11" s="40"/>
      <c r="J11" s="3" t="e">
        <f>#REF!</f>
        <v>#REF!</v>
      </c>
      <c r="K11" s="13" t="e">
        <f>#REF!</f>
        <v>#REF!</v>
      </c>
      <c r="L11" s="13" t="e">
        <f t="shared" si="1"/>
        <v>#REF!</v>
      </c>
      <c r="M11" s="90" t="e">
        <f t="shared" si="2"/>
        <v>#REF!</v>
      </c>
    </row>
    <row r="12" spans="1:13" ht="21" customHeight="1">
      <c r="A12" s="5"/>
      <c r="B12" s="8" t="s">
        <v>39</v>
      </c>
      <c r="C12" s="9" t="s">
        <v>35</v>
      </c>
      <c r="D12" s="19" t="e">
        <f t="shared" si="3"/>
        <v>#REF!</v>
      </c>
      <c r="E12" s="19" t="e">
        <f t="shared" si="3"/>
        <v>#REF!</v>
      </c>
      <c r="F12" s="19" t="e">
        <f>#REF!/1000</f>
        <v>#REF!</v>
      </c>
      <c r="G12" s="27" t="e">
        <f t="shared" si="4"/>
        <v>#REF!</v>
      </c>
      <c r="H12" s="47" t="e">
        <f t="shared" si="0"/>
        <v>#REF!</v>
      </c>
      <c r="I12" s="40"/>
      <c r="J12" s="3" t="e">
        <f>#REF!</f>
        <v>#REF!</v>
      </c>
      <c r="K12" s="13" t="e">
        <f>#REF!</f>
        <v>#REF!</v>
      </c>
      <c r="L12" s="13" t="e">
        <f t="shared" si="1"/>
        <v>#REF!</v>
      </c>
      <c r="M12" s="90" t="e">
        <f t="shared" si="2"/>
        <v>#REF!</v>
      </c>
    </row>
    <row r="13" spans="1:13" ht="21" customHeight="1">
      <c r="A13" s="5"/>
      <c r="B13" s="8" t="s">
        <v>16</v>
      </c>
      <c r="C13" s="9" t="s">
        <v>17</v>
      </c>
      <c r="D13" s="19" t="e">
        <f t="shared" si="3"/>
        <v>#REF!</v>
      </c>
      <c r="E13" s="19" t="e">
        <f t="shared" si="3"/>
        <v>#REF!</v>
      </c>
      <c r="F13" s="19" t="e">
        <f>#REF!/1000</f>
        <v>#REF!</v>
      </c>
      <c r="G13" s="27" t="e">
        <f t="shared" si="4"/>
        <v>#REF!</v>
      </c>
      <c r="H13" s="47" t="e">
        <f t="shared" si="0"/>
        <v>#REF!</v>
      </c>
      <c r="I13" s="40"/>
      <c r="J13" s="3" t="e">
        <f>#REF!</f>
        <v>#REF!</v>
      </c>
      <c r="K13" s="13" t="e">
        <f>#REF!</f>
        <v>#REF!</v>
      </c>
      <c r="L13" s="13" t="e">
        <f t="shared" si="1"/>
        <v>#REF!</v>
      </c>
      <c r="M13" s="90" t="e">
        <f t="shared" si="2"/>
        <v>#REF!</v>
      </c>
    </row>
    <row r="14" spans="1:13" ht="21" customHeight="1">
      <c r="A14" s="5"/>
      <c r="B14" s="8" t="s">
        <v>11</v>
      </c>
      <c r="C14" s="9" t="s">
        <v>0</v>
      </c>
      <c r="D14" s="19" t="e">
        <f t="shared" si="3"/>
        <v>#REF!</v>
      </c>
      <c r="E14" s="19" t="e">
        <f t="shared" si="3"/>
        <v>#REF!</v>
      </c>
      <c r="F14" s="19" t="e">
        <f>#REF!/1000</f>
        <v>#REF!</v>
      </c>
      <c r="G14" s="27" t="e">
        <f t="shared" si="4"/>
        <v>#REF!</v>
      </c>
      <c r="H14" s="47" t="e">
        <f t="shared" si="0"/>
        <v>#REF!</v>
      </c>
      <c r="I14" s="40"/>
      <c r="J14" s="3" t="e">
        <f>#REF!</f>
        <v>#REF!</v>
      </c>
      <c r="K14" s="13" t="e">
        <f>#REF!</f>
        <v>#REF!</v>
      </c>
      <c r="L14" s="13" t="e">
        <f t="shared" si="1"/>
        <v>#REF!</v>
      </c>
      <c r="M14" s="90" t="e">
        <f t="shared" si="2"/>
        <v>#REF!</v>
      </c>
    </row>
    <row r="15" spans="1:13" ht="21" customHeight="1">
      <c r="A15" s="5"/>
      <c r="B15" s="8" t="s">
        <v>12</v>
      </c>
      <c r="C15" s="9" t="s">
        <v>0</v>
      </c>
      <c r="D15" s="19" t="e">
        <f t="shared" si="3"/>
        <v>#REF!</v>
      </c>
      <c r="E15" s="19" t="e">
        <f t="shared" si="3"/>
        <v>#REF!</v>
      </c>
      <c r="F15" s="19" t="e">
        <f>#REF!/1000</f>
        <v>#REF!</v>
      </c>
      <c r="G15" s="27" t="e">
        <f t="shared" si="4"/>
        <v>#REF!</v>
      </c>
      <c r="H15" s="47" t="e">
        <f t="shared" si="0"/>
        <v>#REF!</v>
      </c>
      <c r="I15" s="40"/>
      <c r="J15" s="3" t="e">
        <f>#REF!</f>
        <v>#REF!</v>
      </c>
      <c r="K15" s="13" t="e">
        <f>#REF!</f>
        <v>#REF!</v>
      </c>
      <c r="L15" s="13" t="e">
        <f t="shared" si="1"/>
        <v>#REF!</v>
      </c>
      <c r="M15" s="90" t="e">
        <f t="shared" si="2"/>
        <v>#REF!</v>
      </c>
    </row>
    <row r="16" spans="1:13" ht="21" customHeight="1">
      <c r="A16" s="31"/>
      <c r="B16" s="16" t="s">
        <v>10</v>
      </c>
      <c r="C16" s="29" t="s">
        <v>34</v>
      </c>
      <c r="D16" s="21" t="e">
        <f t="shared" si="3"/>
        <v>#REF!</v>
      </c>
      <c r="E16" s="21" t="e">
        <f t="shared" si="3"/>
        <v>#REF!</v>
      </c>
      <c r="F16" s="21" t="e">
        <f>#REF!/1000</f>
        <v>#REF!</v>
      </c>
      <c r="G16" s="30" t="e">
        <f>L16/1000</f>
        <v>#REF!</v>
      </c>
      <c r="H16" s="47" t="e">
        <f t="shared" si="0"/>
        <v>#REF!</v>
      </c>
      <c r="I16" s="40"/>
      <c r="J16" s="3" t="e">
        <f>#REF!</f>
        <v>#REF!</v>
      </c>
      <c r="K16" s="13" t="e">
        <f>#REF!</f>
        <v>#REF!</v>
      </c>
      <c r="L16" s="13" t="e">
        <f t="shared" si="1"/>
        <v>#REF!</v>
      </c>
      <c r="M16" s="90" t="e">
        <f t="shared" si="2"/>
        <v>#REF!</v>
      </c>
    </row>
    <row r="17" spans="1:13" ht="21" customHeight="1">
      <c r="A17" s="5"/>
      <c r="B17" s="8" t="s">
        <v>37</v>
      </c>
      <c r="C17" s="9" t="s">
        <v>0</v>
      </c>
      <c r="D17" s="19" t="e">
        <f t="shared" si="3"/>
        <v>#REF!</v>
      </c>
      <c r="E17" s="19" t="e">
        <f t="shared" si="3"/>
        <v>#REF!</v>
      </c>
      <c r="F17" s="19" t="e">
        <f>#REF!/1000</f>
        <v>#REF!</v>
      </c>
      <c r="G17" s="27" t="e">
        <f aca="true" t="shared" si="5" ref="G17:G43">L17/1000</f>
        <v>#REF!</v>
      </c>
      <c r="H17" s="47" t="e">
        <f t="shared" si="0"/>
        <v>#REF!</v>
      </c>
      <c r="I17" s="40"/>
      <c r="J17" s="3" t="e">
        <f>#REF!</f>
        <v>#REF!</v>
      </c>
      <c r="K17" s="13" t="e">
        <f>#REF!</f>
        <v>#REF!</v>
      </c>
      <c r="L17" s="13" t="e">
        <f t="shared" si="1"/>
        <v>#REF!</v>
      </c>
      <c r="M17" s="90" t="e">
        <f t="shared" si="2"/>
        <v>#REF!</v>
      </c>
    </row>
    <row r="18" spans="1:13" ht="21" customHeight="1">
      <c r="A18" s="5"/>
      <c r="B18" s="8" t="s">
        <v>42</v>
      </c>
      <c r="C18" s="9" t="s">
        <v>36</v>
      </c>
      <c r="D18" s="19" t="e">
        <f t="shared" si="3"/>
        <v>#REF!</v>
      </c>
      <c r="E18" s="19" t="e">
        <f t="shared" si="3"/>
        <v>#REF!</v>
      </c>
      <c r="F18" s="19" t="e">
        <f>#REF!/1000</f>
        <v>#REF!</v>
      </c>
      <c r="G18" s="27" t="e">
        <f t="shared" si="5"/>
        <v>#REF!</v>
      </c>
      <c r="H18" s="47" t="e">
        <f t="shared" si="0"/>
        <v>#REF!</v>
      </c>
      <c r="I18" s="40"/>
      <c r="J18" s="3" t="e">
        <f>#REF!</f>
        <v>#REF!</v>
      </c>
      <c r="K18" s="13" t="e">
        <f>#REF!</f>
        <v>#REF!</v>
      </c>
      <c r="L18" s="13" t="e">
        <f t="shared" si="1"/>
        <v>#REF!</v>
      </c>
      <c r="M18" s="90" t="e">
        <f t="shared" si="2"/>
        <v>#REF!</v>
      </c>
    </row>
    <row r="19" spans="1:13" ht="21" customHeight="1">
      <c r="A19" s="5"/>
      <c r="B19" s="8" t="s">
        <v>13</v>
      </c>
      <c r="C19" s="124" t="s">
        <v>32</v>
      </c>
      <c r="D19" s="19" t="e">
        <f t="shared" si="3"/>
        <v>#REF!</v>
      </c>
      <c r="E19" s="19" t="e">
        <f t="shared" si="3"/>
        <v>#REF!</v>
      </c>
      <c r="F19" s="19" t="e">
        <f>#REF!/1000</f>
        <v>#REF!</v>
      </c>
      <c r="G19" s="27" t="e">
        <f>L19/1000</f>
        <v>#REF!</v>
      </c>
      <c r="H19" s="47" t="e">
        <f t="shared" si="0"/>
        <v>#REF!</v>
      </c>
      <c r="I19" s="40"/>
      <c r="J19" s="3" t="e">
        <f>#REF!</f>
        <v>#REF!</v>
      </c>
      <c r="K19" s="13" t="e">
        <f>#REF!</f>
        <v>#REF!</v>
      </c>
      <c r="L19" s="13" t="e">
        <f t="shared" si="1"/>
        <v>#REF!</v>
      </c>
      <c r="M19" s="90" t="e">
        <f t="shared" si="2"/>
        <v>#REF!</v>
      </c>
    </row>
    <row r="20" spans="1:13" ht="21" customHeight="1">
      <c r="A20" s="5"/>
      <c r="B20" s="10" t="s">
        <v>13</v>
      </c>
      <c r="C20" s="124" t="s">
        <v>32</v>
      </c>
      <c r="D20" s="55" t="e">
        <f t="shared" si="3"/>
        <v>#REF!</v>
      </c>
      <c r="E20" s="55" t="e">
        <f t="shared" si="3"/>
        <v>#REF!</v>
      </c>
      <c r="F20" s="20" t="e">
        <f>#REF!/1000</f>
        <v>#REF!</v>
      </c>
      <c r="G20" s="60" t="e">
        <f>L20/1000</f>
        <v>#REF!</v>
      </c>
      <c r="H20" s="61" t="e">
        <f t="shared" si="0"/>
        <v>#REF!</v>
      </c>
      <c r="I20" s="40"/>
      <c r="J20" s="3" t="e">
        <f>#REF!</f>
        <v>#REF!</v>
      </c>
      <c r="K20" s="13" t="e">
        <f>#REF!</f>
        <v>#REF!</v>
      </c>
      <c r="L20" s="13" t="e">
        <f t="shared" si="1"/>
        <v>#REF!</v>
      </c>
      <c r="M20" s="90" t="e">
        <f t="shared" si="2"/>
        <v>#REF!</v>
      </c>
    </row>
    <row r="21" spans="1:13" ht="21" customHeight="1">
      <c r="A21" s="5"/>
      <c r="B21" s="8" t="s">
        <v>14</v>
      </c>
      <c r="C21" s="9" t="s">
        <v>15</v>
      </c>
      <c r="D21" s="19" t="e">
        <f t="shared" si="3"/>
        <v>#REF!</v>
      </c>
      <c r="E21" s="19" t="e">
        <f t="shared" si="3"/>
        <v>#REF!</v>
      </c>
      <c r="F21" s="19" t="e">
        <f>#REF!/1000</f>
        <v>#REF!</v>
      </c>
      <c r="G21" s="27" t="e">
        <f t="shared" si="5"/>
        <v>#REF!</v>
      </c>
      <c r="H21" s="47" t="e">
        <f t="shared" si="0"/>
        <v>#REF!</v>
      </c>
      <c r="I21" s="40"/>
      <c r="J21" s="3" t="e">
        <f>#REF!</f>
        <v>#REF!</v>
      </c>
      <c r="K21" s="13" t="e">
        <f>#REF!</f>
        <v>#REF!</v>
      </c>
      <c r="L21" s="13" t="e">
        <f t="shared" si="1"/>
        <v>#REF!</v>
      </c>
      <c r="M21" s="90" t="e">
        <f t="shared" si="2"/>
        <v>#REF!</v>
      </c>
    </row>
    <row r="22" spans="1:13" ht="21" customHeight="1">
      <c r="A22" s="5"/>
      <c r="B22" s="8" t="s">
        <v>43</v>
      </c>
      <c r="C22" s="9" t="s">
        <v>35</v>
      </c>
      <c r="D22" s="19" t="e">
        <f t="shared" si="3"/>
        <v>#REF!</v>
      </c>
      <c r="E22" s="19" t="e">
        <f t="shared" si="3"/>
        <v>#REF!</v>
      </c>
      <c r="F22" s="19" t="e">
        <f>#REF!/1000</f>
        <v>#REF!</v>
      </c>
      <c r="G22" s="27" t="e">
        <f t="shared" si="5"/>
        <v>#REF!</v>
      </c>
      <c r="H22" s="47" t="e">
        <f t="shared" si="0"/>
        <v>#REF!</v>
      </c>
      <c r="I22" s="40"/>
      <c r="J22" s="3" t="e">
        <f>#REF!</f>
        <v>#REF!</v>
      </c>
      <c r="K22" s="13" t="e">
        <f>#REF!</f>
        <v>#REF!</v>
      </c>
      <c r="L22" s="13" t="e">
        <f t="shared" si="1"/>
        <v>#REF!</v>
      </c>
      <c r="M22" s="90" t="e">
        <f t="shared" si="2"/>
        <v>#REF!</v>
      </c>
    </row>
    <row r="23" spans="1:13" ht="21" customHeight="1">
      <c r="A23" s="5"/>
      <c r="B23" s="8" t="s">
        <v>30</v>
      </c>
      <c r="C23" s="9" t="s">
        <v>31</v>
      </c>
      <c r="D23" s="19" t="e">
        <f t="shared" si="3"/>
        <v>#REF!</v>
      </c>
      <c r="E23" s="19" t="e">
        <f t="shared" si="3"/>
        <v>#REF!</v>
      </c>
      <c r="F23" s="19" t="e">
        <f>#REF!/1000</f>
        <v>#REF!</v>
      </c>
      <c r="G23" s="27" t="e">
        <f t="shared" si="5"/>
        <v>#REF!</v>
      </c>
      <c r="H23" s="47" t="e">
        <f t="shared" si="0"/>
        <v>#REF!</v>
      </c>
      <c r="I23" s="40"/>
      <c r="J23" s="3" t="e">
        <f>#REF!</f>
        <v>#REF!</v>
      </c>
      <c r="K23" s="13" t="e">
        <f>#REF!</f>
        <v>#REF!</v>
      </c>
      <c r="L23" s="13" t="e">
        <f t="shared" si="1"/>
        <v>#REF!</v>
      </c>
      <c r="M23" s="90" t="e">
        <f t="shared" si="2"/>
        <v>#REF!</v>
      </c>
    </row>
    <row r="24" spans="1:13" ht="21" customHeight="1">
      <c r="A24" s="5"/>
      <c r="B24" s="8" t="s">
        <v>41</v>
      </c>
      <c r="C24" s="9" t="s">
        <v>31</v>
      </c>
      <c r="D24" s="19" t="e">
        <f t="shared" si="3"/>
        <v>#REF!</v>
      </c>
      <c r="E24" s="19" t="e">
        <f t="shared" si="3"/>
        <v>#REF!</v>
      </c>
      <c r="F24" s="19" t="e">
        <f>#REF!/1000</f>
        <v>#REF!</v>
      </c>
      <c r="G24" s="27" t="e">
        <f t="shared" si="5"/>
        <v>#REF!</v>
      </c>
      <c r="H24" s="47" t="e">
        <f t="shared" si="0"/>
        <v>#REF!</v>
      </c>
      <c r="I24" s="40"/>
      <c r="J24" s="3" t="e">
        <f>#REF!</f>
        <v>#REF!</v>
      </c>
      <c r="K24" s="13" t="e">
        <f>#REF!</f>
        <v>#REF!</v>
      </c>
      <c r="L24" s="13" t="e">
        <f t="shared" si="1"/>
        <v>#REF!</v>
      </c>
      <c r="M24" s="90" t="e">
        <f t="shared" si="2"/>
        <v>#REF!</v>
      </c>
    </row>
    <row r="25" spans="1:13" ht="21" customHeight="1">
      <c r="A25" s="5"/>
      <c r="B25" s="8" t="s">
        <v>18</v>
      </c>
      <c r="C25" s="9" t="s">
        <v>1</v>
      </c>
      <c r="D25" s="19" t="e">
        <f t="shared" si="3"/>
        <v>#REF!</v>
      </c>
      <c r="E25" s="19" t="e">
        <f t="shared" si="3"/>
        <v>#REF!</v>
      </c>
      <c r="F25" s="19" t="e">
        <f>#REF!/1000</f>
        <v>#REF!</v>
      </c>
      <c r="G25" s="27" t="e">
        <f t="shared" si="5"/>
        <v>#REF!</v>
      </c>
      <c r="H25" s="47" t="e">
        <f t="shared" si="0"/>
        <v>#REF!</v>
      </c>
      <c r="I25" s="40"/>
      <c r="J25" s="3" t="e">
        <f>#REF!</f>
        <v>#REF!</v>
      </c>
      <c r="K25" s="13" t="e">
        <f>#REF!</f>
        <v>#REF!</v>
      </c>
      <c r="L25" s="13" t="e">
        <f t="shared" si="1"/>
        <v>#REF!</v>
      </c>
      <c r="M25" s="90" t="e">
        <f t="shared" si="2"/>
        <v>#REF!</v>
      </c>
    </row>
    <row r="26" spans="1:13" ht="21" customHeight="1" thickBot="1">
      <c r="A26" s="5"/>
      <c r="B26" s="10" t="s">
        <v>19</v>
      </c>
      <c r="C26" s="32" t="s">
        <v>1</v>
      </c>
      <c r="D26" s="92" t="e">
        <f t="shared" si="3"/>
        <v>#REF!</v>
      </c>
      <c r="E26" s="92" t="e">
        <f t="shared" si="3"/>
        <v>#REF!</v>
      </c>
      <c r="F26" s="20" t="e">
        <f>#REF!/1000</f>
        <v>#REF!</v>
      </c>
      <c r="G26" s="28" t="e">
        <f t="shared" si="5"/>
        <v>#REF!</v>
      </c>
      <c r="H26" s="48" t="e">
        <f t="shared" si="0"/>
        <v>#REF!</v>
      </c>
      <c r="I26" s="41"/>
      <c r="J26" s="3" t="e">
        <f>#REF!</f>
        <v>#REF!</v>
      </c>
      <c r="K26" s="13" t="e">
        <f>#REF!</f>
        <v>#REF!</v>
      </c>
      <c r="L26" s="13" t="e">
        <f t="shared" si="1"/>
        <v>#REF!</v>
      </c>
      <c r="M26" s="90" t="e">
        <f t="shared" si="2"/>
        <v>#REF!</v>
      </c>
    </row>
    <row r="27" spans="1:13" s="6" customFormat="1" ht="18.75" customHeight="1">
      <c r="A27" s="592" t="s">
        <v>2</v>
      </c>
      <c r="B27" s="593"/>
      <c r="C27" s="594"/>
      <c r="D27" s="62" t="e">
        <f t="shared" si="3"/>
        <v>#REF!</v>
      </c>
      <c r="E27" s="62" t="e">
        <f t="shared" si="3"/>
        <v>#REF!</v>
      </c>
      <c r="F27" s="63" t="e">
        <f>SUM(F30:F43)</f>
        <v>#REF!</v>
      </c>
      <c r="G27" s="68" t="e">
        <f t="shared" si="5"/>
        <v>#REF!</v>
      </c>
      <c r="H27" s="95" t="e">
        <f t="shared" si="0"/>
        <v>#REF!</v>
      </c>
      <c r="I27" s="41"/>
      <c r="J27" s="6" t="e">
        <f>#REF!</f>
        <v>#REF!</v>
      </c>
      <c r="K27" s="26" t="e">
        <f>K30+K33+K35+K37+K39+K41+K43</f>
        <v>#REF!</v>
      </c>
      <c r="L27" s="13" t="e">
        <f t="shared" si="1"/>
        <v>#REF!</v>
      </c>
      <c r="M27" s="90" t="e">
        <f t="shared" si="2"/>
        <v>#REF!</v>
      </c>
    </row>
    <row r="28" spans="1:13" s="6" customFormat="1" ht="18.75" customHeight="1">
      <c r="A28" s="595"/>
      <c r="B28" s="596"/>
      <c r="C28" s="597"/>
      <c r="D28" s="70" t="e">
        <f t="shared" si="3"/>
        <v>#REF!</v>
      </c>
      <c r="E28" s="70" t="e">
        <f t="shared" si="3"/>
        <v>#REF!</v>
      </c>
      <c r="F28" s="64" t="e">
        <f>SUM(F31:F44)</f>
        <v>#REF!</v>
      </c>
      <c r="G28" s="69" t="e">
        <f>L28/1000</f>
        <v>#REF!</v>
      </c>
      <c r="H28" s="96" t="e">
        <f>M28*100</f>
        <v>#REF!</v>
      </c>
      <c r="I28" s="41"/>
      <c r="J28" s="6" t="e">
        <f>#REF!</f>
        <v>#REF!</v>
      </c>
      <c r="K28" s="26" t="e">
        <f>K31+K34+K36+K38+K40+K42+K44</f>
        <v>#REF!</v>
      </c>
      <c r="L28" s="13" t="e">
        <f>J28-K28</f>
        <v>#REF!</v>
      </c>
      <c r="M28" s="90" t="e">
        <f>L28/K28</f>
        <v>#REF!</v>
      </c>
    </row>
    <row r="29" spans="1:13" s="6" customFormat="1" ht="18.75" customHeight="1" thickBot="1">
      <c r="A29" s="595"/>
      <c r="B29" s="596"/>
      <c r="C29" s="597"/>
      <c r="D29" s="93" t="e">
        <f t="shared" si="3"/>
        <v>#REF!</v>
      </c>
      <c r="E29" s="93" t="e">
        <f t="shared" si="3"/>
        <v>#REF!</v>
      </c>
      <c r="F29" s="64" t="e">
        <f>SUM(F32:F45)</f>
        <v>#REF!</v>
      </c>
      <c r="G29" s="71" t="e">
        <f t="shared" si="5"/>
        <v>#REF!</v>
      </c>
      <c r="H29" s="97" t="e">
        <f t="shared" si="0"/>
        <v>#REF!</v>
      </c>
      <c r="I29" s="41"/>
      <c r="J29" s="6" t="e">
        <f>#REF!</f>
        <v>#REF!</v>
      </c>
      <c r="K29" s="26" t="e">
        <f>K27</f>
        <v>#REF!</v>
      </c>
      <c r="L29" s="13" t="e">
        <f t="shared" si="1"/>
        <v>#REF!</v>
      </c>
      <c r="M29" s="90" t="e">
        <f t="shared" si="2"/>
        <v>#REF!</v>
      </c>
    </row>
    <row r="30" spans="1:13" ht="21" customHeight="1">
      <c r="A30" s="605"/>
      <c r="B30" s="601" t="s">
        <v>21</v>
      </c>
      <c r="C30" s="603" t="s">
        <v>31</v>
      </c>
      <c r="D30" s="57" t="e">
        <f t="shared" si="3"/>
        <v>#REF!</v>
      </c>
      <c r="E30" s="57" t="e">
        <f t="shared" si="3"/>
        <v>#REF!</v>
      </c>
      <c r="F30" s="57" t="e">
        <f>#REF!/1000</f>
        <v>#REF!</v>
      </c>
      <c r="G30" s="58" t="e">
        <f t="shared" si="5"/>
        <v>#REF!</v>
      </c>
      <c r="H30" s="59" t="e">
        <f t="shared" si="0"/>
        <v>#REF!</v>
      </c>
      <c r="I30" s="40"/>
      <c r="J30" s="3" t="e">
        <f>#REF!</f>
        <v>#REF!</v>
      </c>
      <c r="K30" s="13" t="e">
        <f>#REF!</f>
        <v>#REF!</v>
      </c>
      <c r="L30" s="13" t="e">
        <f t="shared" si="1"/>
        <v>#REF!</v>
      </c>
      <c r="M30" s="90" t="e">
        <f t="shared" si="2"/>
        <v>#REF!</v>
      </c>
    </row>
    <row r="31" spans="1:13" ht="21" customHeight="1">
      <c r="A31" s="605"/>
      <c r="B31" s="602"/>
      <c r="C31" s="604"/>
      <c r="D31" s="60" t="e">
        <f t="shared" si="3"/>
        <v>#REF!</v>
      </c>
      <c r="E31" s="60" t="e">
        <f t="shared" si="3"/>
        <v>#REF!</v>
      </c>
      <c r="F31" s="20" t="e">
        <f>#REF!/1000</f>
        <v>#REF!</v>
      </c>
      <c r="G31" s="60" t="e">
        <f>L31/1000</f>
        <v>#REF!</v>
      </c>
      <c r="H31" s="132" t="e">
        <f>M31*100</f>
        <v>#REF!</v>
      </c>
      <c r="I31" s="41"/>
      <c r="J31" s="3" t="e">
        <f>#REF!</f>
        <v>#REF!</v>
      </c>
      <c r="K31" s="13" t="e">
        <f>#REF!</f>
        <v>#REF!</v>
      </c>
      <c r="L31" s="13" t="e">
        <f t="shared" si="1"/>
        <v>#REF!</v>
      </c>
      <c r="M31" s="90" t="e">
        <f t="shared" si="2"/>
        <v>#REF!</v>
      </c>
    </row>
    <row r="32" spans="1:13" ht="21" customHeight="1">
      <c r="A32" s="605"/>
      <c r="B32" s="587"/>
      <c r="C32" s="585"/>
      <c r="D32" s="93" t="e">
        <f t="shared" si="3"/>
        <v>#REF!</v>
      </c>
      <c r="E32" s="93" t="e">
        <f t="shared" si="3"/>
        <v>#REF!</v>
      </c>
      <c r="F32" s="21" t="e">
        <f>#REF!/1000</f>
        <v>#REF!</v>
      </c>
      <c r="G32" s="93" t="e">
        <f t="shared" si="5"/>
        <v>#REF!</v>
      </c>
      <c r="H32" s="133" t="e">
        <f t="shared" si="0"/>
        <v>#REF!</v>
      </c>
      <c r="I32" s="42"/>
      <c r="J32" s="3" t="e">
        <f>#REF!</f>
        <v>#REF!</v>
      </c>
      <c r="K32" s="13" t="e">
        <f>#REF!</f>
        <v>#REF!</v>
      </c>
      <c r="L32" s="13" t="e">
        <f t="shared" si="1"/>
        <v>#REF!</v>
      </c>
      <c r="M32" s="90" t="e">
        <f t="shared" si="2"/>
        <v>#REF!</v>
      </c>
    </row>
    <row r="33" spans="1:13" ht="21" customHeight="1">
      <c r="A33" s="605"/>
      <c r="B33" s="586" t="s">
        <v>22</v>
      </c>
      <c r="C33" s="584" t="s">
        <v>17</v>
      </c>
      <c r="D33" s="54" t="e">
        <f t="shared" si="3"/>
        <v>#REF!</v>
      </c>
      <c r="E33" s="54" t="e">
        <f t="shared" si="3"/>
        <v>#REF!</v>
      </c>
      <c r="F33" s="54" t="e">
        <f>#REF!/1000</f>
        <v>#REF!</v>
      </c>
      <c r="G33" s="54" t="e">
        <f t="shared" si="5"/>
        <v>#REF!</v>
      </c>
      <c r="H33" s="48" t="e">
        <f t="shared" si="0"/>
        <v>#REF!</v>
      </c>
      <c r="I33" s="42"/>
      <c r="J33" s="3" t="e">
        <f>#REF!</f>
        <v>#REF!</v>
      </c>
      <c r="K33" s="13" t="e">
        <f>#REF!</f>
        <v>#REF!</v>
      </c>
      <c r="L33" s="13" t="e">
        <f t="shared" si="1"/>
        <v>#REF!</v>
      </c>
      <c r="M33" s="90" t="e">
        <f t="shared" si="2"/>
        <v>#REF!</v>
      </c>
    </row>
    <row r="34" spans="1:13" ht="21" customHeight="1">
      <c r="A34" s="605"/>
      <c r="B34" s="587"/>
      <c r="C34" s="585"/>
      <c r="D34" s="93" t="e">
        <f t="shared" si="3"/>
        <v>#REF!</v>
      </c>
      <c r="E34" s="93" t="e">
        <f t="shared" si="3"/>
        <v>#REF!</v>
      </c>
      <c r="F34" s="21" t="e">
        <f>#REF!/1000</f>
        <v>#REF!</v>
      </c>
      <c r="G34" s="93" t="e">
        <f>L34/1000</f>
        <v>#REF!</v>
      </c>
      <c r="H34" s="133" t="e">
        <f>M34*100</f>
        <v>#REF!</v>
      </c>
      <c r="I34" s="42"/>
      <c r="J34" s="3" t="e">
        <f>#REF!</f>
        <v>#REF!</v>
      </c>
      <c r="K34" s="13" t="e">
        <f>K33</f>
        <v>#REF!</v>
      </c>
      <c r="L34" s="13" t="e">
        <f t="shared" si="1"/>
        <v>#REF!</v>
      </c>
      <c r="M34" s="90" t="e">
        <f t="shared" si="2"/>
        <v>#REF!</v>
      </c>
    </row>
    <row r="35" spans="1:13" ht="21" customHeight="1">
      <c r="A35" s="605"/>
      <c r="B35" s="586" t="s">
        <v>23</v>
      </c>
      <c r="C35" s="584" t="s">
        <v>24</v>
      </c>
      <c r="D35" s="54" t="e">
        <f t="shared" si="3"/>
        <v>#REF!</v>
      </c>
      <c r="E35" s="54" t="e">
        <f t="shared" si="3"/>
        <v>#REF!</v>
      </c>
      <c r="F35" s="54" t="e">
        <f>#REF!/1000</f>
        <v>#REF!</v>
      </c>
      <c r="G35" s="54" t="e">
        <f t="shared" si="5"/>
        <v>#REF!</v>
      </c>
      <c r="H35" s="48" t="e">
        <f t="shared" si="0"/>
        <v>#REF!</v>
      </c>
      <c r="I35" s="43"/>
      <c r="J35" s="3" t="e">
        <f>#REF!</f>
        <v>#REF!</v>
      </c>
      <c r="K35" s="13" t="e">
        <f>#REF!</f>
        <v>#REF!</v>
      </c>
      <c r="L35" s="13" t="e">
        <f t="shared" si="1"/>
        <v>#REF!</v>
      </c>
      <c r="M35" s="90" t="e">
        <f t="shared" si="2"/>
        <v>#REF!</v>
      </c>
    </row>
    <row r="36" spans="1:13" ht="21" customHeight="1">
      <c r="A36" s="605"/>
      <c r="B36" s="587"/>
      <c r="C36" s="585"/>
      <c r="D36" s="93" t="e">
        <f t="shared" si="3"/>
        <v>#REF!</v>
      </c>
      <c r="E36" s="93" t="e">
        <f t="shared" si="3"/>
        <v>#REF!</v>
      </c>
      <c r="F36" s="21" t="e">
        <f>#REF!/1000</f>
        <v>#REF!</v>
      </c>
      <c r="G36" s="93" t="e">
        <f>L36/1000</f>
        <v>#REF!</v>
      </c>
      <c r="H36" s="133" t="e">
        <f>M36*100</f>
        <v>#REF!</v>
      </c>
      <c r="I36" s="43"/>
      <c r="J36" s="3" t="e">
        <f>#REF!</f>
        <v>#REF!</v>
      </c>
      <c r="K36" s="13" t="e">
        <f>K35</f>
        <v>#REF!</v>
      </c>
      <c r="L36" s="13" t="e">
        <f t="shared" si="1"/>
        <v>#REF!</v>
      </c>
      <c r="M36" s="90" t="e">
        <f t="shared" si="2"/>
        <v>#REF!</v>
      </c>
    </row>
    <row r="37" spans="1:13" ht="21" customHeight="1">
      <c r="A37" s="605"/>
      <c r="B37" s="586" t="s">
        <v>25</v>
      </c>
      <c r="C37" s="584" t="s">
        <v>24</v>
      </c>
      <c r="D37" s="54" t="e">
        <f t="shared" si="3"/>
        <v>#REF!</v>
      </c>
      <c r="E37" s="54" t="e">
        <f t="shared" si="3"/>
        <v>#REF!</v>
      </c>
      <c r="F37" s="54" t="e">
        <f>#REF!/1000</f>
        <v>#REF!</v>
      </c>
      <c r="G37" s="54" t="e">
        <f t="shared" si="5"/>
        <v>#REF!</v>
      </c>
      <c r="H37" s="48" t="e">
        <f t="shared" si="0"/>
        <v>#REF!</v>
      </c>
      <c r="I37" s="43"/>
      <c r="J37" s="3" t="e">
        <f>#REF!</f>
        <v>#REF!</v>
      </c>
      <c r="K37" s="13" t="e">
        <f>#REF!</f>
        <v>#REF!</v>
      </c>
      <c r="L37" s="13" t="e">
        <f t="shared" si="1"/>
        <v>#REF!</v>
      </c>
      <c r="M37" s="90" t="e">
        <f t="shared" si="2"/>
        <v>#REF!</v>
      </c>
    </row>
    <row r="38" spans="1:13" ht="21" customHeight="1">
      <c r="A38" s="605"/>
      <c r="B38" s="587"/>
      <c r="C38" s="585"/>
      <c r="D38" s="93" t="e">
        <f t="shared" si="3"/>
        <v>#REF!</v>
      </c>
      <c r="E38" s="93" t="e">
        <f t="shared" si="3"/>
        <v>#REF!</v>
      </c>
      <c r="F38" s="21" t="e">
        <f>#REF!/1000</f>
        <v>#REF!</v>
      </c>
      <c r="G38" s="93" t="e">
        <f>L38/1000</f>
        <v>#REF!</v>
      </c>
      <c r="H38" s="133" t="e">
        <f>M38*100</f>
        <v>#REF!</v>
      </c>
      <c r="I38" s="43"/>
      <c r="J38" s="3" t="e">
        <f>#REF!</f>
        <v>#REF!</v>
      </c>
      <c r="K38" s="13" t="e">
        <f>K37</f>
        <v>#REF!</v>
      </c>
      <c r="L38" s="13" t="e">
        <f t="shared" si="1"/>
        <v>#REF!</v>
      </c>
      <c r="M38" s="90" t="e">
        <f t="shared" si="2"/>
        <v>#REF!</v>
      </c>
    </row>
    <row r="39" spans="1:13" ht="21" customHeight="1">
      <c r="A39" s="605"/>
      <c r="B39" s="586" t="s">
        <v>26</v>
      </c>
      <c r="C39" s="584" t="s">
        <v>27</v>
      </c>
      <c r="D39" s="54" t="e">
        <f t="shared" si="3"/>
        <v>#REF!</v>
      </c>
      <c r="E39" s="54" t="e">
        <f t="shared" si="3"/>
        <v>#REF!</v>
      </c>
      <c r="F39" s="54" t="e">
        <f>#REF!/1000</f>
        <v>#REF!</v>
      </c>
      <c r="G39" s="54" t="e">
        <f t="shared" si="5"/>
        <v>#REF!</v>
      </c>
      <c r="H39" s="48" t="e">
        <f t="shared" si="0"/>
        <v>#REF!</v>
      </c>
      <c r="I39" s="43"/>
      <c r="J39" s="3" t="e">
        <f>#REF!</f>
        <v>#REF!</v>
      </c>
      <c r="K39" s="13" t="e">
        <f>#REF!</f>
        <v>#REF!</v>
      </c>
      <c r="L39" s="13" t="e">
        <f t="shared" si="1"/>
        <v>#REF!</v>
      </c>
      <c r="M39" s="90" t="e">
        <f t="shared" si="2"/>
        <v>#REF!</v>
      </c>
    </row>
    <row r="40" spans="1:13" ht="21" customHeight="1">
      <c r="A40" s="605"/>
      <c r="B40" s="587"/>
      <c r="C40" s="585"/>
      <c r="D40" s="93" t="e">
        <f t="shared" si="3"/>
        <v>#REF!</v>
      </c>
      <c r="E40" s="93" t="e">
        <f t="shared" si="3"/>
        <v>#REF!</v>
      </c>
      <c r="F40" s="21" t="e">
        <f>#REF!/1000</f>
        <v>#REF!</v>
      </c>
      <c r="G40" s="112" t="e">
        <f>L40/1000</f>
        <v>#REF!</v>
      </c>
      <c r="H40" s="133" t="e">
        <f>M40*100</f>
        <v>#REF!</v>
      </c>
      <c r="I40" s="88"/>
      <c r="J40" s="3" t="e">
        <f>#REF!</f>
        <v>#REF!</v>
      </c>
      <c r="K40" s="13" t="e">
        <f>K39</f>
        <v>#REF!</v>
      </c>
      <c r="L40" s="13" t="e">
        <f t="shared" si="1"/>
        <v>#REF!</v>
      </c>
      <c r="M40" s="90" t="e">
        <f t="shared" si="2"/>
        <v>#REF!</v>
      </c>
    </row>
    <row r="41" spans="1:13" s="6" customFormat="1" ht="21" customHeight="1">
      <c r="A41" s="605"/>
      <c r="B41" s="586" t="s">
        <v>28</v>
      </c>
      <c r="C41" s="584" t="s">
        <v>27</v>
      </c>
      <c r="D41" s="54" t="e">
        <f t="shared" si="3"/>
        <v>#REF!</v>
      </c>
      <c r="E41" s="54" t="e">
        <f t="shared" si="3"/>
        <v>#REF!</v>
      </c>
      <c r="F41" s="54" t="e">
        <f>#REF!/1000</f>
        <v>#REF!</v>
      </c>
      <c r="G41" s="54" t="e">
        <f t="shared" si="5"/>
        <v>#REF!</v>
      </c>
      <c r="H41" s="48" t="e">
        <f t="shared" si="0"/>
        <v>#REF!</v>
      </c>
      <c r="I41" s="44"/>
      <c r="J41" s="6" t="e">
        <f>#REF!</f>
        <v>#REF!</v>
      </c>
      <c r="K41" s="13" t="e">
        <f>#REF!</f>
        <v>#REF!</v>
      </c>
      <c r="L41" s="13" t="e">
        <f t="shared" si="1"/>
        <v>#REF!</v>
      </c>
      <c r="M41" s="90" t="e">
        <f t="shared" si="2"/>
        <v>#REF!</v>
      </c>
    </row>
    <row r="42" spans="1:13" s="6" customFormat="1" ht="21" customHeight="1">
      <c r="A42" s="605"/>
      <c r="B42" s="587"/>
      <c r="C42" s="585"/>
      <c r="D42" s="93" t="e">
        <f t="shared" si="3"/>
        <v>#REF!</v>
      </c>
      <c r="E42" s="93" t="e">
        <f t="shared" si="3"/>
        <v>#REF!</v>
      </c>
      <c r="F42" s="21" t="e">
        <f>#REF!/1000</f>
        <v>#REF!</v>
      </c>
      <c r="G42" s="93" t="e">
        <f>L42/1000</f>
        <v>#REF!</v>
      </c>
      <c r="H42" s="133" t="e">
        <f>M42*100</f>
        <v>#REF!</v>
      </c>
      <c r="I42" s="45"/>
      <c r="J42" s="6" t="e">
        <f>#REF!</f>
        <v>#REF!</v>
      </c>
      <c r="K42" s="13" t="e">
        <f>K41</f>
        <v>#REF!</v>
      </c>
      <c r="L42" s="13" t="e">
        <f t="shared" si="1"/>
        <v>#REF!</v>
      </c>
      <c r="M42" s="90" t="e">
        <f t="shared" si="2"/>
        <v>#REF!</v>
      </c>
    </row>
    <row r="43" spans="1:13" ht="21" customHeight="1">
      <c r="A43" s="605"/>
      <c r="B43" s="586" t="s">
        <v>20</v>
      </c>
      <c r="C43" s="584" t="s">
        <v>33</v>
      </c>
      <c r="D43" s="54" t="e">
        <f t="shared" si="3"/>
        <v>#REF!</v>
      </c>
      <c r="E43" s="54" t="e">
        <f t="shared" si="3"/>
        <v>#REF!</v>
      </c>
      <c r="F43" s="54" t="e">
        <f>#REF!/1000</f>
        <v>#REF!</v>
      </c>
      <c r="G43" s="54" t="e">
        <f t="shared" si="5"/>
        <v>#REF!</v>
      </c>
      <c r="H43" s="48" t="e">
        <f t="shared" si="0"/>
        <v>#REF!</v>
      </c>
      <c r="I43" s="41"/>
      <c r="J43" s="3" t="e">
        <f>#REF!</f>
        <v>#REF!</v>
      </c>
      <c r="K43" s="13" t="e">
        <f>#REF!</f>
        <v>#REF!</v>
      </c>
      <c r="L43" s="13" t="e">
        <f t="shared" si="1"/>
        <v>#REF!</v>
      </c>
      <c r="M43" s="90" t="e">
        <f t="shared" si="2"/>
        <v>#REF!</v>
      </c>
    </row>
    <row r="44" spans="1:13" ht="21" customHeight="1" thickBot="1">
      <c r="A44" s="606"/>
      <c r="B44" s="589"/>
      <c r="C44" s="590"/>
      <c r="D44" s="114" t="e">
        <f t="shared" si="3"/>
        <v>#REF!</v>
      </c>
      <c r="E44" s="114" t="e">
        <f t="shared" si="3"/>
        <v>#REF!</v>
      </c>
      <c r="F44" s="115" t="e">
        <f>#REF!/1000</f>
        <v>#REF!</v>
      </c>
      <c r="G44" s="114" t="e">
        <f>L44/1000</f>
        <v>#REF!</v>
      </c>
      <c r="H44" s="133" t="e">
        <f>M44*100</f>
        <v>#REF!</v>
      </c>
      <c r="I44" s="41"/>
      <c r="J44" s="3" t="e">
        <f>#REF!</f>
        <v>#REF!</v>
      </c>
      <c r="K44" s="13" t="e">
        <f>K43</f>
        <v>#REF!</v>
      </c>
      <c r="L44" s="13" t="e">
        <f t="shared" si="1"/>
        <v>#REF!</v>
      </c>
      <c r="M44" s="90" t="e">
        <f t="shared" si="2"/>
        <v>#REF!</v>
      </c>
    </row>
    <row r="45" spans="1:13" s="6" customFormat="1" ht="9.75" customHeight="1" thickBot="1">
      <c r="A45" s="11"/>
      <c r="B45" s="12"/>
      <c r="C45" s="12"/>
      <c r="D45" s="35"/>
      <c r="E45" s="35"/>
      <c r="F45" s="22"/>
      <c r="G45" s="23"/>
      <c r="H45" s="24"/>
      <c r="I45" s="45"/>
      <c r="K45" s="14"/>
      <c r="L45" s="13"/>
      <c r="M45" s="90"/>
    </row>
    <row r="46" spans="1:13" ht="18.75" customHeight="1" thickBot="1">
      <c r="A46" s="121"/>
      <c r="B46" s="122"/>
      <c r="C46" s="123"/>
      <c r="D46" s="62" t="e">
        <f aca="true" t="shared" si="6" ref="D46:E51">ROUND(J46/1000,0)</f>
        <v>#REF!</v>
      </c>
      <c r="E46" s="62" t="e">
        <f t="shared" si="6"/>
        <v>#REF!</v>
      </c>
      <c r="F46" s="62" t="e">
        <f>#REF!/1000</f>
        <v>#REF!</v>
      </c>
      <c r="G46" s="62" t="e">
        <f aca="true" t="shared" si="7" ref="G46:G51">L46/1000</f>
        <v>#REF!</v>
      </c>
      <c r="H46" s="135" t="e">
        <f t="shared" si="0"/>
        <v>#REF!</v>
      </c>
      <c r="I46" s="39"/>
      <c r="J46" s="33" t="e">
        <f>J5+J8+J27</f>
        <v>#REF!</v>
      </c>
      <c r="K46" s="33" t="e">
        <f>K5+K8+K27</f>
        <v>#REF!</v>
      </c>
      <c r="L46" s="13" t="e">
        <f t="shared" si="1"/>
        <v>#REF!</v>
      </c>
      <c r="M46" s="90" t="e">
        <f t="shared" si="2"/>
        <v>#REF!</v>
      </c>
    </row>
    <row r="47" spans="1:13" ht="18.75" customHeight="1" thickBot="1">
      <c r="A47" s="581" t="s">
        <v>45</v>
      </c>
      <c r="B47" s="582"/>
      <c r="C47" s="583"/>
      <c r="D47" s="102" t="e">
        <f t="shared" si="6"/>
        <v>#REF!</v>
      </c>
      <c r="E47" s="102" t="e">
        <f t="shared" si="6"/>
        <v>#REF!</v>
      </c>
      <c r="F47" s="102" t="e">
        <f>#REF!/1000</f>
        <v>#REF!</v>
      </c>
      <c r="G47" s="102" t="e">
        <f t="shared" si="7"/>
        <v>#REF!</v>
      </c>
      <c r="H47" s="131" t="e">
        <f t="shared" si="0"/>
        <v>#REF!</v>
      </c>
      <c r="I47" s="39"/>
      <c r="J47" s="33" t="e">
        <f>J6+J9+J28</f>
        <v>#REF!</v>
      </c>
      <c r="K47" s="33" t="e">
        <f>K6+K9+K28</f>
        <v>#REF!</v>
      </c>
      <c r="L47" s="13" t="e">
        <f t="shared" si="1"/>
        <v>#REF!</v>
      </c>
      <c r="M47" s="90" t="e">
        <f t="shared" si="2"/>
        <v>#REF!</v>
      </c>
    </row>
    <row r="48" spans="1:13" ht="18.75" customHeight="1" thickBot="1">
      <c r="A48" s="125"/>
      <c r="B48" s="126"/>
      <c r="C48" s="127"/>
      <c r="D48" s="111" t="e">
        <f t="shared" si="6"/>
        <v>#REF!</v>
      </c>
      <c r="E48" s="111" t="e">
        <f t="shared" si="6"/>
        <v>#REF!</v>
      </c>
      <c r="F48" s="111" t="e">
        <f>#REF!/1000</f>
        <v>#REF!</v>
      </c>
      <c r="G48" s="111" t="e">
        <f t="shared" si="7"/>
        <v>#REF!</v>
      </c>
      <c r="H48" s="134" t="e">
        <f t="shared" si="0"/>
        <v>#REF!</v>
      </c>
      <c r="I48" s="39"/>
      <c r="J48" s="33" t="e">
        <f>J7+J8+J29</f>
        <v>#REF!</v>
      </c>
      <c r="K48" s="33" t="e">
        <f>K7+K8+K29</f>
        <v>#REF!</v>
      </c>
      <c r="L48" s="13" t="e">
        <f t="shared" si="1"/>
        <v>#REF!</v>
      </c>
      <c r="M48" s="90" t="e">
        <f t="shared" si="2"/>
        <v>#REF!</v>
      </c>
    </row>
    <row r="49" spans="1:13" ht="18.75" customHeight="1" thickBot="1">
      <c r="A49" s="128"/>
      <c r="B49" s="129"/>
      <c r="C49" s="130"/>
      <c r="D49" s="94" t="e">
        <f t="shared" si="6"/>
        <v>#REF!</v>
      </c>
      <c r="E49" s="94" t="e">
        <f t="shared" si="6"/>
        <v>#REF!</v>
      </c>
      <c r="F49" s="94" t="e">
        <f>#REF!/1000</f>
        <v>#REF!</v>
      </c>
      <c r="G49" s="94" t="e">
        <f t="shared" si="7"/>
        <v>#REF!</v>
      </c>
      <c r="H49" s="136" t="e">
        <f t="shared" si="0"/>
        <v>#REF!</v>
      </c>
      <c r="I49" s="39"/>
      <c r="J49" s="3" t="e">
        <f>#REF!</f>
        <v>#REF!</v>
      </c>
      <c r="K49" s="13" t="e">
        <f>#REF!</f>
        <v>#REF!</v>
      </c>
      <c r="L49" s="13" t="e">
        <f t="shared" si="1"/>
        <v>#REF!</v>
      </c>
      <c r="M49" s="90" t="e">
        <f t="shared" si="2"/>
        <v>#REF!</v>
      </c>
    </row>
    <row r="50" spans="1:13" ht="18.75" customHeight="1" thickBot="1">
      <c r="A50" s="581" t="s">
        <v>50</v>
      </c>
      <c r="B50" s="582"/>
      <c r="C50" s="583"/>
      <c r="D50" s="102" t="e">
        <f t="shared" si="6"/>
        <v>#REF!</v>
      </c>
      <c r="E50" s="102" t="e">
        <f t="shared" si="6"/>
        <v>#REF!</v>
      </c>
      <c r="F50" s="102" t="e">
        <f>#REF!/1000</f>
        <v>#REF!</v>
      </c>
      <c r="G50" s="102" t="e">
        <f t="shared" si="7"/>
        <v>#REF!</v>
      </c>
      <c r="H50" s="131" t="e">
        <f t="shared" si="0"/>
        <v>#REF!</v>
      </c>
      <c r="I50" s="39"/>
      <c r="J50" s="3" t="e">
        <f>#REF!</f>
        <v>#REF!</v>
      </c>
      <c r="K50" s="13" t="e">
        <f>#REF!</f>
        <v>#REF!</v>
      </c>
      <c r="L50" s="13" t="e">
        <f t="shared" si="1"/>
        <v>#REF!</v>
      </c>
      <c r="M50" s="90" t="e">
        <f t="shared" si="2"/>
        <v>#REF!</v>
      </c>
    </row>
    <row r="51" spans="1:13" ht="18.75" customHeight="1" thickBot="1">
      <c r="A51" s="104"/>
      <c r="B51" s="105"/>
      <c r="C51" s="106"/>
      <c r="D51" s="93" t="e">
        <f t="shared" si="6"/>
        <v>#REF!</v>
      </c>
      <c r="E51" s="93" t="e">
        <f t="shared" si="6"/>
        <v>#REF!</v>
      </c>
      <c r="F51" s="93" t="e">
        <f>#REF!/1000</f>
        <v>#REF!</v>
      </c>
      <c r="G51" s="93" t="e">
        <f t="shared" si="7"/>
        <v>#REF!</v>
      </c>
      <c r="H51" s="131" t="e">
        <f t="shared" si="0"/>
        <v>#REF!</v>
      </c>
      <c r="I51" s="39"/>
      <c r="J51" s="3" t="e">
        <f>#REF!</f>
        <v>#REF!</v>
      </c>
      <c r="K51" s="13" t="e">
        <f>#REF!</f>
        <v>#REF!</v>
      </c>
      <c r="L51" s="13" t="e">
        <f t="shared" si="1"/>
        <v>#REF!</v>
      </c>
      <c r="M51" s="90" t="e">
        <f t="shared" si="2"/>
        <v>#REF!</v>
      </c>
    </row>
    <row r="52" spans="1:14" s="101" customFormat="1" ht="18" customHeight="1">
      <c r="A52" s="98"/>
      <c r="B52" s="591" t="s">
        <v>52</v>
      </c>
      <c r="C52" s="591"/>
      <c r="D52" s="591"/>
      <c r="E52" s="591"/>
      <c r="F52" s="591"/>
      <c r="G52" s="591"/>
      <c r="H52" s="591"/>
      <c r="I52" s="78"/>
      <c r="J52" s="99"/>
      <c r="K52" s="99"/>
      <c r="L52" s="99"/>
      <c r="M52" s="100"/>
      <c r="N52" s="99"/>
    </row>
    <row r="53" spans="1:14" s="101" customFormat="1" ht="18" customHeight="1">
      <c r="A53" s="98"/>
      <c r="B53" s="588" t="s">
        <v>53</v>
      </c>
      <c r="C53" s="588"/>
      <c r="D53" s="588"/>
      <c r="E53" s="588"/>
      <c r="F53" s="588"/>
      <c r="G53" s="588"/>
      <c r="H53" s="588"/>
      <c r="I53" s="78"/>
      <c r="J53" s="99"/>
      <c r="K53" s="99"/>
      <c r="L53" s="99"/>
      <c r="M53" s="100"/>
      <c r="N53" s="99"/>
    </row>
    <row r="54" spans="1:14" s="101" customFormat="1" ht="18" customHeight="1">
      <c r="A54" s="98"/>
      <c r="B54" s="588" t="s">
        <v>54</v>
      </c>
      <c r="C54" s="588"/>
      <c r="D54" s="588"/>
      <c r="E54" s="588"/>
      <c r="F54" s="588"/>
      <c r="G54" s="588"/>
      <c r="H54" s="588"/>
      <c r="I54" s="78"/>
      <c r="J54" s="99"/>
      <c r="K54" s="99"/>
      <c r="L54" s="99"/>
      <c r="M54" s="100"/>
      <c r="N54" s="99"/>
    </row>
    <row r="55" spans="1:14" ht="22.5" customHeight="1">
      <c r="A55" s="6"/>
      <c r="B55" s="50"/>
      <c r="C55" s="50"/>
      <c r="D55" s="50"/>
      <c r="E55" s="50"/>
      <c r="F55" s="50"/>
      <c r="G55" s="50"/>
      <c r="H55" s="50"/>
      <c r="I55" s="51"/>
      <c r="J55" s="51"/>
      <c r="K55" s="52"/>
      <c r="L55" s="52"/>
      <c r="M55" s="91"/>
      <c r="N55" s="6"/>
    </row>
    <row r="56" spans="2:7" ht="26.25" customHeight="1" hidden="1">
      <c r="B56" s="1" t="s">
        <v>29</v>
      </c>
      <c r="D56" s="1" t="e">
        <f>E5+E8+E27</f>
        <v>#REF!</v>
      </c>
      <c r="E56" s="1" t="e">
        <f>#REF!+#REF!+#REF!</f>
        <v>#REF!</v>
      </c>
      <c r="F56" s="1" t="e">
        <f>F5+F8+F27</f>
        <v>#REF!</v>
      </c>
      <c r="G56" s="1" t="e">
        <f>G5+G8+G27</f>
        <v>#REF!</v>
      </c>
    </row>
    <row r="57" ht="26.25" customHeight="1" hidden="1"/>
    <row r="58" ht="26.25" customHeight="1" hidden="1"/>
  </sheetData>
  <sheetProtection/>
  <mergeCells count="23">
    <mergeCell ref="A5:C7"/>
    <mergeCell ref="A8:C9"/>
    <mergeCell ref="A27:C29"/>
    <mergeCell ref="C35:C36"/>
    <mergeCell ref="B30:B32"/>
    <mergeCell ref="C30:C32"/>
    <mergeCell ref="A30:A44"/>
    <mergeCell ref="B54:H54"/>
    <mergeCell ref="B43:B44"/>
    <mergeCell ref="C43:C44"/>
    <mergeCell ref="B52:H52"/>
    <mergeCell ref="B53:H53"/>
    <mergeCell ref="B37:B38"/>
    <mergeCell ref="C37:C38"/>
    <mergeCell ref="B39:B40"/>
    <mergeCell ref="C39:C40"/>
    <mergeCell ref="B41:B42"/>
    <mergeCell ref="A47:C47"/>
    <mergeCell ref="A50:C50"/>
    <mergeCell ref="C41:C42"/>
    <mergeCell ref="B33:B34"/>
    <mergeCell ref="C33:C34"/>
    <mergeCell ref="B35:B36"/>
  </mergeCells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scale="74" r:id="rId1"/>
  <headerFooter alignWithMargins="0">
    <oddFooter xml:space="preserve">&amp;C&amp;"HG丸ｺﾞｼｯｸM-PRO,標準"&amp;10 </oddFooter>
  </headerFooter>
  <rowBreaks count="2" manualBreakCount="2">
    <brk id="54" max="7" man="1"/>
    <brk id="55" max="7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X57"/>
  <sheetViews>
    <sheetView zoomScaleSheetLayoutView="80" zoomScalePageLayoutView="0" workbookViewId="0" topLeftCell="A1">
      <selection activeCell="A1" sqref="A1"/>
    </sheetView>
  </sheetViews>
  <sheetFormatPr defaultColWidth="9.00390625" defaultRowHeight="13.5"/>
  <cols>
    <col min="1" max="1" width="1.625" style="523" customWidth="1"/>
    <col min="2" max="2" width="6.50390625" style="523" customWidth="1"/>
    <col min="3" max="3" width="3.00390625" style="523" customWidth="1"/>
    <col min="4" max="5" width="1.875" style="523" customWidth="1"/>
    <col min="6" max="7" width="2.00390625" style="523" customWidth="1"/>
    <col min="8" max="10" width="1.875" style="523" customWidth="1"/>
    <col min="11" max="11" width="1.75390625" style="523" customWidth="1"/>
    <col min="12" max="13" width="3.625" style="523" customWidth="1"/>
    <col min="14" max="14" width="12.00390625" style="523" customWidth="1"/>
    <col min="15" max="15" width="1.75390625" style="523" customWidth="1"/>
    <col min="16" max="16" width="0.74609375" style="523" customWidth="1"/>
    <col min="17" max="17" width="10.50390625" style="523" bestFit="1" customWidth="1"/>
    <col min="18" max="18" width="1.75390625" style="523" customWidth="1"/>
    <col min="19" max="19" width="17.375" style="523" customWidth="1"/>
    <col min="20" max="20" width="0.74609375" style="523" customWidth="1"/>
    <col min="21" max="21" width="10.75390625" style="524" bestFit="1" customWidth="1"/>
    <col min="22" max="22" width="2.00390625" style="523" customWidth="1"/>
    <col min="23" max="23" width="9.00390625" style="525" customWidth="1"/>
    <col min="24" max="16384" width="9.00390625" style="523" customWidth="1"/>
  </cols>
  <sheetData>
    <row r="1" ht="27.75" customHeight="1">
      <c r="A1" s="522" t="s">
        <v>270</v>
      </c>
    </row>
    <row r="2" ht="21" customHeight="1" thickBot="1"/>
    <row r="3" spans="1:23" s="527" customFormat="1" ht="15" customHeight="1">
      <c r="A3" s="882" t="s">
        <v>271</v>
      </c>
      <c r="B3" s="883"/>
      <c r="C3" s="883"/>
      <c r="D3" s="883"/>
      <c r="E3" s="883"/>
      <c r="F3" s="883"/>
      <c r="G3" s="883"/>
      <c r="H3" s="883"/>
      <c r="I3" s="883"/>
      <c r="J3" s="883"/>
      <c r="K3" s="883"/>
      <c r="L3" s="883"/>
      <c r="M3" s="883"/>
      <c r="N3" s="883"/>
      <c r="O3" s="884"/>
      <c r="P3" s="888" t="s">
        <v>272</v>
      </c>
      <c r="Q3" s="883"/>
      <c r="R3" s="883"/>
      <c r="S3" s="883"/>
      <c r="T3" s="526"/>
      <c r="U3" s="890" t="s">
        <v>273</v>
      </c>
      <c r="W3" s="528"/>
    </row>
    <row r="4" spans="1:23" s="527" customFormat="1" ht="15" customHeight="1" thickBot="1">
      <c r="A4" s="885"/>
      <c r="B4" s="886"/>
      <c r="C4" s="886"/>
      <c r="D4" s="886"/>
      <c r="E4" s="886"/>
      <c r="F4" s="886"/>
      <c r="G4" s="886"/>
      <c r="H4" s="886"/>
      <c r="I4" s="886"/>
      <c r="J4" s="886"/>
      <c r="K4" s="886"/>
      <c r="L4" s="886"/>
      <c r="M4" s="886"/>
      <c r="N4" s="886"/>
      <c r="O4" s="887"/>
      <c r="P4" s="889"/>
      <c r="Q4" s="886"/>
      <c r="R4" s="886"/>
      <c r="S4" s="886"/>
      <c r="T4" s="529"/>
      <c r="U4" s="891"/>
      <c r="W4" s="528"/>
    </row>
    <row r="5" spans="1:23" ht="12.75" customHeight="1">
      <c r="A5" s="530"/>
      <c r="B5" s="531"/>
      <c r="C5" s="531"/>
      <c r="D5" s="531"/>
      <c r="E5" s="531"/>
      <c r="F5" s="531"/>
      <c r="G5" s="531"/>
      <c r="H5" s="531"/>
      <c r="I5" s="531"/>
      <c r="J5" s="531"/>
      <c r="K5" s="531"/>
      <c r="L5" s="531"/>
      <c r="M5" s="531"/>
      <c r="N5" s="531"/>
      <c r="O5" s="532"/>
      <c r="P5" s="533"/>
      <c r="Q5" s="532"/>
      <c r="R5" s="532"/>
      <c r="S5" s="534"/>
      <c r="T5" s="535"/>
      <c r="U5" s="536"/>
      <c r="W5" s="523"/>
    </row>
    <row r="6" spans="1:23" ht="12.75" customHeight="1">
      <c r="A6" s="537"/>
      <c r="B6" s="892" t="s">
        <v>274</v>
      </c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892"/>
      <c r="N6" s="892"/>
      <c r="O6" s="539"/>
      <c r="P6" s="540"/>
      <c r="Q6" s="892" t="s">
        <v>275</v>
      </c>
      <c r="R6" s="893" t="s">
        <v>276</v>
      </c>
      <c r="S6" s="892" t="s">
        <v>277</v>
      </c>
      <c r="T6" s="539"/>
      <c r="U6" s="894" t="s">
        <v>278</v>
      </c>
      <c r="W6" s="896"/>
    </row>
    <row r="7" spans="1:23" ht="12.75" customHeight="1">
      <c r="A7" s="537"/>
      <c r="B7" s="892"/>
      <c r="C7" s="892"/>
      <c r="D7" s="892"/>
      <c r="E7" s="892"/>
      <c r="F7" s="892"/>
      <c r="G7" s="892"/>
      <c r="H7" s="892"/>
      <c r="I7" s="892"/>
      <c r="J7" s="892"/>
      <c r="K7" s="892"/>
      <c r="L7" s="892"/>
      <c r="M7" s="892"/>
      <c r="N7" s="892"/>
      <c r="O7" s="539"/>
      <c r="P7" s="540"/>
      <c r="Q7" s="892"/>
      <c r="R7" s="893"/>
      <c r="S7" s="892"/>
      <c r="T7" s="539"/>
      <c r="U7" s="895"/>
      <c r="W7" s="896"/>
    </row>
    <row r="8" spans="1:21" ht="12.75" customHeight="1">
      <c r="A8" s="537"/>
      <c r="B8" s="544"/>
      <c r="C8" s="544"/>
      <c r="D8" s="544"/>
      <c r="E8" s="544"/>
      <c r="F8" s="544"/>
      <c r="G8" s="544"/>
      <c r="H8" s="544"/>
      <c r="I8" s="544"/>
      <c r="J8" s="544"/>
      <c r="K8" s="538"/>
      <c r="L8" s="538"/>
      <c r="M8" s="538"/>
      <c r="N8" s="544"/>
      <c r="O8" s="539"/>
      <c r="P8" s="540"/>
      <c r="Q8" s="538"/>
      <c r="R8" s="544"/>
      <c r="S8" s="538"/>
      <c r="T8" s="539"/>
      <c r="U8" s="542"/>
    </row>
    <row r="9" spans="1:23" ht="12.75" customHeight="1">
      <c r="A9" s="537"/>
      <c r="B9" s="892" t="s">
        <v>279</v>
      </c>
      <c r="C9" s="892"/>
      <c r="D9" s="892"/>
      <c r="E9" s="892"/>
      <c r="F9" s="892"/>
      <c r="G9" s="892"/>
      <c r="H9" s="892"/>
      <c r="I9" s="892"/>
      <c r="J9" s="892"/>
      <c r="K9" s="892"/>
      <c r="L9" s="892"/>
      <c r="M9" s="892"/>
      <c r="N9" s="892"/>
      <c r="O9" s="539"/>
      <c r="P9" s="540"/>
      <c r="Q9" s="892" t="s">
        <v>280</v>
      </c>
      <c r="R9" s="893" t="s">
        <v>276</v>
      </c>
      <c r="S9" s="892" t="s">
        <v>281</v>
      </c>
      <c r="T9" s="539"/>
      <c r="U9" s="894" t="s">
        <v>282</v>
      </c>
      <c r="W9" s="896"/>
    </row>
    <row r="10" spans="1:23" ht="12.75" customHeight="1">
      <c r="A10" s="537"/>
      <c r="B10" s="892"/>
      <c r="C10" s="892"/>
      <c r="D10" s="892"/>
      <c r="E10" s="892"/>
      <c r="F10" s="892"/>
      <c r="G10" s="892"/>
      <c r="H10" s="892"/>
      <c r="I10" s="892"/>
      <c r="J10" s="892"/>
      <c r="K10" s="892"/>
      <c r="L10" s="892"/>
      <c r="M10" s="892"/>
      <c r="N10" s="892"/>
      <c r="O10" s="539"/>
      <c r="P10" s="540"/>
      <c r="Q10" s="892"/>
      <c r="R10" s="893"/>
      <c r="S10" s="892"/>
      <c r="T10" s="539"/>
      <c r="U10" s="895"/>
      <c r="W10" s="896"/>
    </row>
    <row r="11" spans="1:21" ht="12.75" customHeight="1">
      <c r="A11" s="537"/>
      <c r="B11" s="544"/>
      <c r="C11" s="544"/>
      <c r="D11" s="544"/>
      <c r="E11" s="544"/>
      <c r="F11" s="544"/>
      <c r="G11" s="544"/>
      <c r="H11" s="544"/>
      <c r="I11" s="544"/>
      <c r="J11" s="544"/>
      <c r="K11" s="538"/>
      <c r="L11" s="538"/>
      <c r="M11" s="538"/>
      <c r="N11" s="544"/>
      <c r="O11" s="539"/>
      <c r="P11" s="540"/>
      <c r="Q11" s="538"/>
      <c r="R11" s="544"/>
      <c r="S11" s="538"/>
      <c r="T11" s="539"/>
      <c r="U11" s="542"/>
    </row>
    <row r="12" spans="1:23" ht="12.75" customHeight="1">
      <c r="A12" s="537"/>
      <c r="B12" s="892" t="s">
        <v>283</v>
      </c>
      <c r="C12" s="892"/>
      <c r="D12" s="892"/>
      <c r="E12" s="892"/>
      <c r="F12" s="892"/>
      <c r="G12" s="892"/>
      <c r="H12" s="892"/>
      <c r="I12" s="892"/>
      <c r="J12" s="892"/>
      <c r="K12" s="892"/>
      <c r="L12" s="544"/>
      <c r="M12" s="544"/>
      <c r="N12" s="892" t="s">
        <v>284</v>
      </c>
      <c r="O12" s="539"/>
      <c r="P12" s="540"/>
      <c r="Q12" s="892" t="s">
        <v>285</v>
      </c>
      <c r="R12" s="893" t="s">
        <v>276</v>
      </c>
      <c r="S12" s="892" t="s">
        <v>286</v>
      </c>
      <c r="T12" s="539"/>
      <c r="U12" s="894" t="s">
        <v>278</v>
      </c>
      <c r="W12" s="896"/>
    </row>
    <row r="13" spans="1:23" ht="12.75" customHeight="1">
      <c r="A13" s="537"/>
      <c r="B13" s="892"/>
      <c r="C13" s="892"/>
      <c r="D13" s="892"/>
      <c r="E13" s="892"/>
      <c r="F13" s="892"/>
      <c r="G13" s="892"/>
      <c r="H13" s="892"/>
      <c r="I13" s="892"/>
      <c r="J13" s="892"/>
      <c r="K13" s="892"/>
      <c r="L13" s="545"/>
      <c r="M13" s="546"/>
      <c r="N13" s="892"/>
      <c r="O13" s="539"/>
      <c r="P13" s="540"/>
      <c r="Q13" s="892"/>
      <c r="R13" s="893"/>
      <c r="S13" s="892"/>
      <c r="T13" s="539"/>
      <c r="U13" s="895"/>
      <c r="W13" s="896"/>
    </row>
    <row r="14" spans="1:23" ht="10.5" customHeight="1">
      <c r="A14" s="537"/>
      <c r="B14" s="544"/>
      <c r="C14" s="544"/>
      <c r="D14" s="538"/>
      <c r="E14" s="538"/>
      <c r="F14" s="547"/>
      <c r="G14" s="547"/>
      <c r="H14" s="547"/>
      <c r="I14" s="547"/>
      <c r="J14" s="547"/>
      <c r="K14" s="547"/>
      <c r="L14" s="544"/>
      <c r="M14" s="548"/>
      <c r="N14" s="547"/>
      <c r="O14" s="539"/>
      <c r="P14" s="540"/>
      <c r="Q14" s="538"/>
      <c r="R14" s="544"/>
      <c r="S14" s="538"/>
      <c r="T14" s="539"/>
      <c r="U14" s="549"/>
      <c r="W14" s="523"/>
    </row>
    <row r="15" spans="1:23" ht="12.75" customHeight="1">
      <c r="A15" s="537"/>
      <c r="B15" s="544"/>
      <c r="C15" s="544"/>
      <c r="D15" s="544"/>
      <c r="E15" s="544"/>
      <c r="F15" s="544"/>
      <c r="G15" s="544"/>
      <c r="H15" s="544"/>
      <c r="I15" s="544"/>
      <c r="J15" s="544"/>
      <c r="K15" s="538"/>
      <c r="L15" s="544"/>
      <c r="M15" s="550"/>
      <c r="N15" s="892" t="s">
        <v>287</v>
      </c>
      <c r="O15" s="539"/>
      <c r="P15" s="540"/>
      <c r="Q15" s="892" t="s">
        <v>288</v>
      </c>
      <c r="R15" s="893" t="s">
        <v>276</v>
      </c>
      <c r="S15" s="892" t="s">
        <v>289</v>
      </c>
      <c r="T15" s="539"/>
      <c r="U15" s="894" t="s">
        <v>290</v>
      </c>
      <c r="W15" s="896"/>
    </row>
    <row r="16" spans="1:24" ht="12.75" customHeight="1">
      <c r="A16" s="537"/>
      <c r="B16" s="544"/>
      <c r="C16" s="544"/>
      <c r="D16" s="544"/>
      <c r="E16" s="544"/>
      <c r="F16" s="544"/>
      <c r="G16" s="544"/>
      <c r="H16" s="544"/>
      <c r="I16" s="544"/>
      <c r="J16" s="544"/>
      <c r="K16" s="538"/>
      <c r="L16" s="544"/>
      <c r="M16" s="544"/>
      <c r="N16" s="892"/>
      <c r="O16" s="539"/>
      <c r="P16" s="540"/>
      <c r="Q16" s="892"/>
      <c r="R16" s="893"/>
      <c r="S16" s="892"/>
      <c r="T16" s="539"/>
      <c r="U16" s="895"/>
      <c r="W16" s="896"/>
      <c r="X16" s="897"/>
    </row>
    <row r="17" spans="1:24" ht="12.75" customHeight="1">
      <c r="A17" s="551"/>
      <c r="B17" s="552"/>
      <c r="C17" s="552"/>
      <c r="D17" s="552"/>
      <c r="E17" s="552"/>
      <c r="F17" s="552"/>
      <c r="G17" s="552"/>
      <c r="H17" s="552"/>
      <c r="I17" s="552"/>
      <c r="J17" s="552"/>
      <c r="K17" s="553"/>
      <c r="L17" s="553"/>
      <c r="M17" s="553"/>
      <c r="N17" s="552"/>
      <c r="O17" s="554"/>
      <c r="P17" s="555"/>
      <c r="Q17" s="552"/>
      <c r="R17" s="552"/>
      <c r="S17" s="552"/>
      <c r="T17" s="554"/>
      <c r="U17" s="556"/>
      <c r="X17" s="897"/>
    </row>
    <row r="18" spans="1:23" ht="12.75" customHeight="1">
      <c r="A18" s="537"/>
      <c r="B18" s="538"/>
      <c r="C18" s="538"/>
      <c r="D18" s="538"/>
      <c r="E18" s="538"/>
      <c r="F18" s="538"/>
      <c r="G18" s="538"/>
      <c r="H18" s="538"/>
      <c r="I18" s="538"/>
      <c r="J18" s="538"/>
      <c r="K18" s="544"/>
      <c r="L18" s="544"/>
      <c r="M18" s="544"/>
      <c r="N18" s="538"/>
      <c r="O18" s="539"/>
      <c r="P18" s="540"/>
      <c r="Q18" s="541"/>
      <c r="R18" s="541"/>
      <c r="S18" s="557"/>
      <c r="T18" s="539"/>
      <c r="U18" s="558"/>
      <c r="W18" s="523"/>
    </row>
    <row r="19" spans="1:23" ht="12.75" customHeight="1">
      <c r="A19" s="537"/>
      <c r="B19" s="892" t="s">
        <v>291</v>
      </c>
      <c r="C19" s="892"/>
      <c r="D19" s="892"/>
      <c r="E19" s="892"/>
      <c r="F19" s="892"/>
      <c r="G19" s="892"/>
      <c r="H19" s="892"/>
      <c r="I19" s="892"/>
      <c r="J19" s="892"/>
      <c r="K19" s="892"/>
      <c r="L19" s="544"/>
      <c r="M19" s="544"/>
      <c r="N19" s="892" t="s">
        <v>292</v>
      </c>
      <c r="O19" s="539"/>
      <c r="P19" s="540"/>
      <c r="Q19" s="892" t="s">
        <v>293</v>
      </c>
      <c r="R19" s="893" t="s">
        <v>276</v>
      </c>
      <c r="S19" s="892" t="s">
        <v>294</v>
      </c>
      <c r="T19" s="539"/>
      <c r="U19" s="894" t="s">
        <v>295</v>
      </c>
      <c r="W19" s="898"/>
    </row>
    <row r="20" spans="1:23" ht="12.75" customHeight="1">
      <c r="A20" s="537"/>
      <c r="B20" s="892"/>
      <c r="C20" s="892"/>
      <c r="D20" s="892"/>
      <c r="E20" s="892"/>
      <c r="F20" s="892"/>
      <c r="G20" s="892"/>
      <c r="H20" s="892"/>
      <c r="I20" s="892"/>
      <c r="J20" s="892"/>
      <c r="K20" s="892"/>
      <c r="L20" s="545"/>
      <c r="M20" s="545"/>
      <c r="N20" s="892"/>
      <c r="O20" s="539"/>
      <c r="P20" s="540"/>
      <c r="Q20" s="892"/>
      <c r="R20" s="893"/>
      <c r="S20" s="892"/>
      <c r="T20" s="539"/>
      <c r="U20" s="895"/>
      <c r="W20" s="898"/>
    </row>
    <row r="21" spans="1:23" ht="10.5" customHeight="1">
      <c r="A21" s="551"/>
      <c r="B21" s="553"/>
      <c r="C21" s="553"/>
      <c r="D21" s="552"/>
      <c r="E21" s="552"/>
      <c r="F21" s="552"/>
      <c r="G21" s="552"/>
      <c r="H21" s="553"/>
      <c r="I21" s="553"/>
      <c r="J21" s="553"/>
      <c r="K21" s="553"/>
      <c r="L21" s="553"/>
      <c r="M21" s="553"/>
      <c r="N21" s="553"/>
      <c r="O21" s="559"/>
      <c r="P21" s="555"/>
      <c r="Q21" s="553"/>
      <c r="R21" s="552"/>
      <c r="S21" s="553"/>
      <c r="T21" s="554"/>
      <c r="U21" s="560"/>
      <c r="W21" s="523"/>
    </row>
    <row r="22" spans="1:23" ht="12.75" customHeight="1">
      <c r="A22" s="537"/>
      <c r="B22" s="538"/>
      <c r="C22" s="538"/>
      <c r="D22" s="538"/>
      <c r="E22" s="538"/>
      <c r="F22" s="538"/>
      <c r="G22" s="538"/>
      <c r="H22" s="538"/>
      <c r="I22" s="538"/>
      <c r="J22" s="538"/>
      <c r="K22" s="544"/>
      <c r="L22" s="544"/>
      <c r="M22" s="544"/>
      <c r="N22" s="538"/>
      <c r="O22" s="539"/>
      <c r="P22" s="540"/>
      <c r="Q22" s="541"/>
      <c r="R22" s="541"/>
      <c r="S22" s="557"/>
      <c r="T22" s="539"/>
      <c r="U22" s="558"/>
      <c r="W22" s="523"/>
    </row>
    <row r="23" spans="1:23" ht="12.75" customHeight="1">
      <c r="A23" s="537"/>
      <c r="B23" s="892" t="s">
        <v>296</v>
      </c>
      <c r="C23" s="892"/>
      <c r="D23" s="892"/>
      <c r="E23" s="892"/>
      <c r="F23" s="892"/>
      <c r="G23" s="892"/>
      <c r="H23" s="892"/>
      <c r="I23" s="892"/>
      <c r="J23" s="892"/>
      <c r="K23" s="892"/>
      <c r="L23" s="892"/>
      <c r="M23" s="892"/>
      <c r="N23" s="892"/>
      <c r="O23" s="539"/>
      <c r="P23" s="540"/>
      <c r="Q23" s="892" t="s">
        <v>275</v>
      </c>
      <c r="R23" s="893" t="s">
        <v>276</v>
      </c>
      <c r="S23" s="892" t="s">
        <v>297</v>
      </c>
      <c r="T23" s="539"/>
      <c r="U23" s="899" t="s">
        <v>298</v>
      </c>
      <c r="W23" s="896"/>
    </row>
    <row r="24" spans="1:23" ht="12.75" customHeight="1">
      <c r="A24" s="537"/>
      <c r="B24" s="892"/>
      <c r="C24" s="892"/>
      <c r="D24" s="892"/>
      <c r="E24" s="892"/>
      <c r="F24" s="892"/>
      <c r="G24" s="892"/>
      <c r="H24" s="892"/>
      <c r="I24" s="892"/>
      <c r="J24" s="892"/>
      <c r="K24" s="892"/>
      <c r="L24" s="892"/>
      <c r="M24" s="892"/>
      <c r="N24" s="892"/>
      <c r="O24" s="539"/>
      <c r="P24" s="540"/>
      <c r="Q24" s="892"/>
      <c r="R24" s="893"/>
      <c r="S24" s="892"/>
      <c r="T24" s="539"/>
      <c r="U24" s="899"/>
      <c r="W24" s="896"/>
    </row>
    <row r="25" spans="1:23" ht="10.5" customHeight="1">
      <c r="A25" s="551"/>
      <c r="B25" s="553"/>
      <c r="C25" s="553"/>
      <c r="D25" s="552"/>
      <c r="E25" s="552"/>
      <c r="F25" s="552"/>
      <c r="G25" s="552"/>
      <c r="H25" s="553"/>
      <c r="I25" s="553"/>
      <c r="J25" s="553"/>
      <c r="K25" s="553"/>
      <c r="L25" s="553"/>
      <c r="M25" s="553"/>
      <c r="N25" s="553"/>
      <c r="O25" s="559"/>
      <c r="P25" s="555"/>
      <c r="Q25" s="553"/>
      <c r="R25" s="552"/>
      <c r="S25" s="553"/>
      <c r="T25" s="554"/>
      <c r="U25" s="560"/>
      <c r="W25" s="523"/>
    </row>
    <row r="26" spans="1:21" ht="12.75" customHeight="1">
      <c r="A26" s="537"/>
      <c r="B26" s="538"/>
      <c r="C26" s="538"/>
      <c r="D26" s="544"/>
      <c r="E26" s="544"/>
      <c r="F26" s="544"/>
      <c r="G26" s="544"/>
      <c r="H26" s="538"/>
      <c r="I26" s="538"/>
      <c r="J26" s="538"/>
      <c r="K26" s="538"/>
      <c r="L26" s="538"/>
      <c r="M26" s="538"/>
      <c r="N26" s="538"/>
      <c r="O26" s="541"/>
      <c r="P26" s="540"/>
      <c r="Q26" s="538"/>
      <c r="R26" s="544"/>
      <c r="S26" s="538"/>
      <c r="T26" s="539"/>
      <c r="U26" s="543"/>
    </row>
    <row r="27" spans="1:24" ht="21" customHeight="1">
      <c r="A27" s="537"/>
      <c r="B27" s="900" t="s">
        <v>299</v>
      </c>
      <c r="C27" s="892"/>
      <c r="D27" s="892"/>
      <c r="E27" s="892"/>
      <c r="F27" s="892"/>
      <c r="G27" s="892"/>
      <c r="H27" s="892"/>
      <c r="I27" s="892"/>
      <c r="J27" s="892"/>
      <c r="K27" s="892"/>
      <c r="L27" s="892"/>
      <c r="M27" s="892"/>
      <c r="N27" s="892"/>
      <c r="O27" s="539"/>
      <c r="P27" s="540"/>
      <c r="Q27" s="892" t="s">
        <v>300</v>
      </c>
      <c r="R27" s="893" t="s">
        <v>276</v>
      </c>
      <c r="S27" s="892" t="s">
        <v>301</v>
      </c>
      <c r="T27" s="539"/>
      <c r="U27" s="899" t="s">
        <v>302</v>
      </c>
      <c r="W27" s="896"/>
      <c r="X27" s="897"/>
    </row>
    <row r="28" spans="1:24" ht="21" customHeight="1">
      <c r="A28" s="537"/>
      <c r="B28" s="892"/>
      <c r="C28" s="892"/>
      <c r="D28" s="892"/>
      <c r="E28" s="892"/>
      <c r="F28" s="892"/>
      <c r="G28" s="892"/>
      <c r="H28" s="892"/>
      <c r="I28" s="892"/>
      <c r="J28" s="892"/>
      <c r="K28" s="892"/>
      <c r="L28" s="892"/>
      <c r="M28" s="892"/>
      <c r="N28" s="892"/>
      <c r="O28" s="539"/>
      <c r="P28" s="540"/>
      <c r="Q28" s="892"/>
      <c r="R28" s="893"/>
      <c r="S28" s="892"/>
      <c r="T28" s="539"/>
      <c r="U28" s="899"/>
      <c r="W28" s="896"/>
      <c r="X28" s="897"/>
    </row>
    <row r="29" spans="1:21" ht="12.75" customHeight="1">
      <c r="A29" s="551"/>
      <c r="B29" s="552"/>
      <c r="C29" s="552"/>
      <c r="D29" s="553"/>
      <c r="E29" s="553"/>
      <c r="F29" s="553"/>
      <c r="G29" s="553"/>
      <c r="H29" s="553"/>
      <c r="I29" s="553"/>
      <c r="J29" s="553"/>
      <c r="K29" s="553"/>
      <c r="L29" s="553"/>
      <c r="M29" s="553"/>
      <c r="N29" s="553"/>
      <c r="O29" s="554"/>
      <c r="P29" s="555"/>
      <c r="Q29" s="553"/>
      <c r="R29" s="552"/>
      <c r="S29" s="553"/>
      <c r="T29" s="554"/>
      <c r="U29" s="562"/>
    </row>
    <row r="30" spans="1:21" ht="12.75" customHeight="1">
      <c r="A30" s="537"/>
      <c r="B30" s="538"/>
      <c r="C30" s="538"/>
      <c r="D30" s="538"/>
      <c r="E30" s="538"/>
      <c r="F30" s="538"/>
      <c r="G30" s="538"/>
      <c r="H30" s="538"/>
      <c r="I30" s="538"/>
      <c r="J30" s="538"/>
      <c r="K30" s="538"/>
      <c r="L30" s="538"/>
      <c r="M30" s="538"/>
      <c r="N30" s="538"/>
      <c r="O30" s="541"/>
      <c r="P30" s="540"/>
      <c r="Q30" s="538"/>
      <c r="R30" s="544"/>
      <c r="S30" s="538"/>
      <c r="T30" s="539"/>
      <c r="U30" s="543"/>
    </row>
    <row r="31" spans="1:23" ht="12.75" customHeight="1">
      <c r="A31" s="537"/>
      <c r="B31" s="892" t="s">
        <v>303</v>
      </c>
      <c r="C31" s="892"/>
      <c r="D31" s="544"/>
      <c r="E31" s="563"/>
      <c r="F31" s="900" t="s">
        <v>304</v>
      </c>
      <c r="G31" s="900"/>
      <c r="H31" s="900"/>
      <c r="I31" s="900"/>
      <c r="J31" s="900"/>
      <c r="K31" s="900"/>
      <c r="L31" s="900"/>
      <c r="M31" s="900"/>
      <c r="N31" s="900"/>
      <c r="O31" s="539"/>
      <c r="P31" s="540"/>
      <c r="Q31" s="892" t="s">
        <v>305</v>
      </c>
      <c r="R31" s="893" t="s">
        <v>276</v>
      </c>
      <c r="S31" s="892" t="s">
        <v>306</v>
      </c>
      <c r="T31" s="539"/>
      <c r="U31" s="899" t="s">
        <v>302</v>
      </c>
      <c r="W31" s="896"/>
    </row>
    <row r="32" spans="1:23" ht="12.75" customHeight="1">
      <c r="A32" s="537"/>
      <c r="B32" s="892"/>
      <c r="C32" s="892"/>
      <c r="D32" s="545"/>
      <c r="E32" s="564"/>
      <c r="F32" s="900"/>
      <c r="G32" s="900"/>
      <c r="H32" s="900"/>
      <c r="I32" s="900"/>
      <c r="J32" s="900"/>
      <c r="K32" s="900"/>
      <c r="L32" s="900"/>
      <c r="M32" s="900"/>
      <c r="N32" s="900"/>
      <c r="O32" s="539"/>
      <c r="P32" s="540"/>
      <c r="Q32" s="892"/>
      <c r="R32" s="893"/>
      <c r="S32" s="892"/>
      <c r="T32" s="539"/>
      <c r="U32" s="899"/>
      <c r="W32" s="896"/>
    </row>
    <row r="33" spans="1:21" ht="12.75" customHeight="1">
      <c r="A33" s="537"/>
      <c r="B33" s="538"/>
      <c r="C33" s="538"/>
      <c r="D33" s="544"/>
      <c r="E33" s="565"/>
      <c r="F33" s="561"/>
      <c r="G33" s="561"/>
      <c r="H33" s="561"/>
      <c r="I33" s="561"/>
      <c r="J33" s="561"/>
      <c r="K33" s="561"/>
      <c r="L33" s="561"/>
      <c r="M33" s="561"/>
      <c r="N33" s="561"/>
      <c r="O33" s="539"/>
      <c r="P33" s="540"/>
      <c r="Q33" s="538"/>
      <c r="R33" s="544"/>
      <c r="S33" s="538"/>
      <c r="T33" s="539"/>
      <c r="U33" s="542"/>
    </row>
    <row r="34" spans="1:23" ht="12.75" customHeight="1">
      <c r="A34" s="537"/>
      <c r="B34" s="544"/>
      <c r="C34" s="544"/>
      <c r="D34" s="538"/>
      <c r="E34" s="565"/>
      <c r="F34" s="901" t="s">
        <v>307</v>
      </c>
      <c r="G34" s="901"/>
      <c r="H34" s="901"/>
      <c r="I34" s="901"/>
      <c r="J34" s="901"/>
      <c r="K34" s="901"/>
      <c r="L34" s="901"/>
      <c r="M34" s="901"/>
      <c r="N34" s="901"/>
      <c r="O34" s="539"/>
      <c r="P34" s="540"/>
      <c r="Q34" s="892" t="s">
        <v>308</v>
      </c>
      <c r="R34" s="893" t="s">
        <v>276</v>
      </c>
      <c r="S34" s="892" t="s">
        <v>309</v>
      </c>
      <c r="T34" s="539"/>
      <c r="U34" s="894" t="s">
        <v>302</v>
      </c>
      <c r="W34" s="896"/>
    </row>
    <row r="35" spans="1:23" ht="12.75" customHeight="1">
      <c r="A35" s="537"/>
      <c r="B35" s="544"/>
      <c r="C35" s="544"/>
      <c r="D35" s="566"/>
      <c r="E35" s="567"/>
      <c r="F35" s="901"/>
      <c r="G35" s="901"/>
      <c r="H35" s="901"/>
      <c r="I35" s="901"/>
      <c r="J35" s="901"/>
      <c r="K35" s="901"/>
      <c r="L35" s="901"/>
      <c r="M35" s="901"/>
      <c r="N35" s="901"/>
      <c r="O35" s="539"/>
      <c r="P35" s="540"/>
      <c r="Q35" s="892"/>
      <c r="R35" s="893"/>
      <c r="S35" s="892"/>
      <c r="T35" s="539"/>
      <c r="U35" s="894"/>
      <c r="W35" s="896"/>
    </row>
    <row r="36" spans="1:21" ht="12.75" customHeight="1">
      <c r="A36" s="537"/>
      <c r="B36" s="538"/>
      <c r="C36" s="538"/>
      <c r="D36" s="544"/>
      <c r="E36" s="565"/>
      <c r="F36" s="561"/>
      <c r="G36" s="561"/>
      <c r="H36" s="561"/>
      <c r="I36" s="561"/>
      <c r="J36" s="561"/>
      <c r="K36" s="561"/>
      <c r="L36" s="561"/>
      <c r="M36" s="561"/>
      <c r="N36" s="561"/>
      <c r="O36" s="539"/>
      <c r="P36" s="540"/>
      <c r="Q36" s="538"/>
      <c r="R36" s="544"/>
      <c r="S36" s="538"/>
      <c r="T36" s="539"/>
      <c r="U36" s="542"/>
    </row>
    <row r="37" spans="1:23" ht="12.75" customHeight="1">
      <c r="A37" s="537"/>
      <c r="B37" s="544"/>
      <c r="C37" s="544"/>
      <c r="D37" s="538"/>
      <c r="E37" s="565"/>
      <c r="F37" s="901" t="s">
        <v>310</v>
      </c>
      <c r="G37" s="901"/>
      <c r="H37" s="901"/>
      <c r="I37" s="901"/>
      <c r="J37" s="901"/>
      <c r="K37" s="901"/>
      <c r="L37" s="901"/>
      <c r="M37" s="901"/>
      <c r="N37" s="901"/>
      <c r="O37" s="539"/>
      <c r="P37" s="540"/>
      <c r="Q37" s="892" t="s">
        <v>311</v>
      </c>
      <c r="R37" s="893" t="s">
        <v>276</v>
      </c>
      <c r="S37" s="892" t="s">
        <v>312</v>
      </c>
      <c r="T37" s="539"/>
      <c r="U37" s="894" t="s">
        <v>302</v>
      </c>
      <c r="W37" s="896"/>
    </row>
    <row r="38" spans="1:23" ht="12.75" customHeight="1">
      <c r="A38" s="537"/>
      <c r="B38" s="544"/>
      <c r="C38" s="544"/>
      <c r="D38" s="566"/>
      <c r="E38" s="567"/>
      <c r="F38" s="901"/>
      <c r="G38" s="901"/>
      <c r="H38" s="901"/>
      <c r="I38" s="901"/>
      <c r="J38" s="901"/>
      <c r="K38" s="901"/>
      <c r="L38" s="901"/>
      <c r="M38" s="901"/>
      <c r="N38" s="901"/>
      <c r="O38" s="539"/>
      <c r="P38" s="540"/>
      <c r="Q38" s="892"/>
      <c r="R38" s="893"/>
      <c r="S38" s="892"/>
      <c r="T38" s="539"/>
      <c r="U38" s="894"/>
      <c r="W38" s="896"/>
    </row>
    <row r="39" spans="1:21" ht="12.75" customHeight="1">
      <c r="A39" s="537"/>
      <c r="B39" s="544"/>
      <c r="C39" s="544"/>
      <c r="D39" s="538"/>
      <c r="E39" s="565"/>
      <c r="F39" s="538"/>
      <c r="G39" s="538"/>
      <c r="H39" s="538"/>
      <c r="I39" s="538"/>
      <c r="J39" s="538"/>
      <c r="K39" s="538"/>
      <c r="L39" s="538"/>
      <c r="M39" s="538"/>
      <c r="N39" s="538"/>
      <c r="O39" s="539"/>
      <c r="P39" s="540"/>
      <c r="Q39" s="538"/>
      <c r="R39" s="544"/>
      <c r="S39" s="538"/>
      <c r="T39" s="539"/>
      <c r="U39" s="568"/>
    </row>
    <row r="40" spans="1:23" ht="12.75" customHeight="1">
      <c r="A40" s="537"/>
      <c r="B40" s="544"/>
      <c r="C40" s="544"/>
      <c r="D40" s="538"/>
      <c r="E40" s="565"/>
      <c r="F40" s="901" t="s">
        <v>313</v>
      </c>
      <c r="G40" s="901"/>
      <c r="H40" s="901"/>
      <c r="I40" s="901"/>
      <c r="J40" s="901"/>
      <c r="K40" s="901"/>
      <c r="L40" s="901"/>
      <c r="M40" s="901"/>
      <c r="N40" s="901"/>
      <c r="O40" s="539"/>
      <c r="P40" s="540"/>
      <c r="Q40" s="892" t="s">
        <v>314</v>
      </c>
      <c r="R40" s="893" t="s">
        <v>276</v>
      </c>
      <c r="S40" s="892" t="s">
        <v>315</v>
      </c>
      <c r="T40" s="539"/>
      <c r="U40" s="894" t="s">
        <v>302</v>
      </c>
      <c r="W40" s="896"/>
    </row>
    <row r="41" spans="1:23" ht="12.75" customHeight="1">
      <c r="A41" s="537"/>
      <c r="B41" s="544"/>
      <c r="C41" s="544"/>
      <c r="D41" s="566"/>
      <c r="E41" s="569"/>
      <c r="F41" s="901"/>
      <c r="G41" s="901"/>
      <c r="H41" s="901"/>
      <c r="I41" s="901"/>
      <c r="J41" s="901"/>
      <c r="K41" s="901"/>
      <c r="L41" s="901"/>
      <c r="M41" s="901"/>
      <c r="N41" s="901"/>
      <c r="O41" s="539"/>
      <c r="P41" s="540"/>
      <c r="Q41" s="892"/>
      <c r="R41" s="893"/>
      <c r="S41" s="892"/>
      <c r="T41" s="539"/>
      <c r="U41" s="894"/>
      <c r="W41" s="896"/>
    </row>
    <row r="42" spans="1:21" ht="12.75" customHeight="1">
      <c r="A42" s="551"/>
      <c r="B42" s="552"/>
      <c r="C42" s="552"/>
      <c r="D42" s="553"/>
      <c r="E42" s="553"/>
      <c r="F42" s="570"/>
      <c r="G42" s="570"/>
      <c r="H42" s="570"/>
      <c r="I42" s="570"/>
      <c r="J42" s="570"/>
      <c r="K42" s="570"/>
      <c r="L42" s="570"/>
      <c r="M42" s="570"/>
      <c r="N42" s="570"/>
      <c r="O42" s="554"/>
      <c r="P42" s="555"/>
      <c r="Q42" s="553"/>
      <c r="R42" s="552"/>
      <c r="S42" s="553"/>
      <c r="T42" s="554"/>
      <c r="U42" s="571"/>
    </row>
    <row r="43" spans="1:21" ht="12.75" customHeight="1">
      <c r="A43" s="537"/>
      <c r="B43" s="544"/>
      <c r="C43" s="544"/>
      <c r="D43" s="538"/>
      <c r="E43" s="538"/>
      <c r="F43" s="561"/>
      <c r="G43" s="561"/>
      <c r="H43" s="561"/>
      <c r="I43" s="561"/>
      <c r="J43" s="561"/>
      <c r="K43" s="561"/>
      <c r="L43" s="561"/>
      <c r="M43" s="561"/>
      <c r="N43" s="561"/>
      <c r="O43" s="539"/>
      <c r="P43" s="540"/>
      <c r="Q43" s="538"/>
      <c r="R43" s="544"/>
      <c r="S43" s="538"/>
      <c r="T43" s="539"/>
      <c r="U43" s="542"/>
    </row>
    <row r="44" spans="1:23" ht="12.75" customHeight="1">
      <c r="A44" s="537"/>
      <c r="B44" s="892" t="s">
        <v>316</v>
      </c>
      <c r="C44" s="892"/>
      <c r="D44" s="892"/>
      <c r="E44" s="892"/>
      <c r="F44" s="892"/>
      <c r="G44" s="892"/>
      <c r="H44" s="892"/>
      <c r="I44" s="892"/>
      <c r="J44" s="892"/>
      <c r="K44" s="892"/>
      <c r="L44" s="892"/>
      <c r="M44" s="892"/>
      <c r="N44" s="892"/>
      <c r="O44" s="539"/>
      <c r="P44" s="540"/>
      <c r="Q44" s="892" t="s">
        <v>317</v>
      </c>
      <c r="R44" s="893" t="s">
        <v>276</v>
      </c>
      <c r="S44" s="892" t="s">
        <v>318</v>
      </c>
      <c r="T44" s="539"/>
      <c r="U44" s="894" t="s">
        <v>319</v>
      </c>
      <c r="W44" s="896"/>
    </row>
    <row r="45" spans="1:23" ht="12.75" customHeight="1">
      <c r="A45" s="537"/>
      <c r="B45" s="892"/>
      <c r="C45" s="892"/>
      <c r="D45" s="892"/>
      <c r="E45" s="892"/>
      <c r="F45" s="892"/>
      <c r="G45" s="892"/>
      <c r="H45" s="892"/>
      <c r="I45" s="892"/>
      <c r="J45" s="892"/>
      <c r="K45" s="892"/>
      <c r="L45" s="892"/>
      <c r="M45" s="892"/>
      <c r="N45" s="892"/>
      <c r="O45" s="539"/>
      <c r="P45" s="540"/>
      <c r="Q45" s="892"/>
      <c r="R45" s="893"/>
      <c r="S45" s="892"/>
      <c r="T45" s="539"/>
      <c r="U45" s="894"/>
      <c r="W45" s="896"/>
    </row>
    <row r="46" spans="1:21" ht="12.75" customHeight="1">
      <c r="A46" s="537"/>
      <c r="B46" s="544"/>
      <c r="C46" s="544"/>
      <c r="D46" s="538"/>
      <c r="E46" s="538"/>
      <c r="F46" s="561"/>
      <c r="G46" s="561"/>
      <c r="H46" s="561"/>
      <c r="I46" s="561"/>
      <c r="J46" s="561"/>
      <c r="K46" s="561"/>
      <c r="L46" s="561"/>
      <c r="M46" s="561"/>
      <c r="N46" s="561"/>
      <c r="O46" s="539"/>
      <c r="P46" s="540"/>
      <c r="Q46" s="538"/>
      <c r="R46" s="544"/>
      <c r="S46" s="538"/>
      <c r="T46" s="539"/>
      <c r="U46" s="899" t="s">
        <v>320</v>
      </c>
    </row>
    <row r="47" spans="1:21" ht="12.75" customHeight="1">
      <c r="A47" s="537"/>
      <c r="B47" s="544"/>
      <c r="C47" s="544"/>
      <c r="D47" s="538"/>
      <c r="E47" s="538"/>
      <c r="F47" s="561"/>
      <c r="G47" s="561"/>
      <c r="H47" s="561"/>
      <c r="I47" s="561"/>
      <c r="J47" s="561"/>
      <c r="K47" s="561"/>
      <c r="L47" s="561"/>
      <c r="M47" s="561"/>
      <c r="N47" s="561"/>
      <c r="O47" s="539"/>
      <c r="P47" s="540"/>
      <c r="Q47" s="538"/>
      <c r="R47" s="544"/>
      <c r="S47" s="538"/>
      <c r="T47" s="539"/>
      <c r="U47" s="899"/>
    </row>
    <row r="48" spans="1:21" ht="12.75" customHeight="1">
      <c r="A48" s="572"/>
      <c r="B48" s="538"/>
      <c r="C48" s="538"/>
      <c r="D48" s="544"/>
      <c r="E48" s="538"/>
      <c r="F48" s="561"/>
      <c r="G48" s="561"/>
      <c r="H48" s="561"/>
      <c r="I48" s="561"/>
      <c r="J48" s="561"/>
      <c r="K48" s="561"/>
      <c r="L48" s="561"/>
      <c r="M48" s="561"/>
      <c r="N48" s="561"/>
      <c r="O48" s="539"/>
      <c r="P48" s="540"/>
      <c r="Q48" s="541"/>
      <c r="R48" s="541"/>
      <c r="S48" s="557"/>
      <c r="T48" s="539"/>
      <c r="U48" s="558"/>
    </row>
    <row r="49" spans="1:21" ht="12.75" customHeight="1">
      <c r="A49" s="537"/>
      <c r="B49" s="544"/>
      <c r="C49" s="544"/>
      <c r="D49" s="538"/>
      <c r="E49" s="538"/>
      <c r="F49" s="547"/>
      <c r="G49" s="547"/>
      <c r="H49" s="547"/>
      <c r="I49" s="547"/>
      <c r="J49" s="547"/>
      <c r="K49" s="547"/>
      <c r="L49" s="547"/>
      <c r="M49" s="547"/>
      <c r="N49" s="547"/>
      <c r="O49" s="539"/>
      <c r="P49" s="540"/>
      <c r="Q49" s="541"/>
      <c r="R49" s="541"/>
      <c r="S49" s="557"/>
      <c r="T49" s="539"/>
      <c r="U49" s="558"/>
    </row>
    <row r="50" spans="1:21" ht="12.75" customHeight="1">
      <c r="A50" s="572"/>
      <c r="B50" s="893"/>
      <c r="C50" s="893"/>
      <c r="D50" s="893"/>
      <c r="E50" s="893"/>
      <c r="F50" s="893"/>
      <c r="G50" s="893"/>
      <c r="H50" s="893"/>
      <c r="I50" s="893"/>
      <c r="J50" s="893"/>
      <c r="K50" s="893"/>
      <c r="L50" s="893"/>
      <c r="M50" s="893"/>
      <c r="N50" s="893"/>
      <c r="O50" s="539"/>
      <c r="P50" s="540"/>
      <c r="Q50" s="892"/>
      <c r="R50" s="902"/>
      <c r="S50" s="892"/>
      <c r="T50" s="539"/>
      <c r="U50" s="894"/>
    </row>
    <row r="51" spans="1:21" ht="12.75" customHeight="1">
      <c r="A51" s="572"/>
      <c r="B51" s="893"/>
      <c r="C51" s="893"/>
      <c r="D51" s="893"/>
      <c r="E51" s="893"/>
      <c r="F51" s="893"/>
      <c r="G51" s="893"/>
      <c r="H51" s="893"/>
      <c r="I51" s="893"/>
      <c r="J51" s="893"/>
      <c r="K51" s="893"/>
      <c r="L51" s="893"/>
      <c r="M51" s="893"/>
      <c r="N51" s="893"/>
      <c r="O51" s="539"/>
      <c r="P51" s="540"/>
      <c r="Q51" s="892"/>
      <c r="R51" s="902"/>
      <c r="S51" s="892"/>
      <c r="T51" s="539"/>
      <c r="U51" s="894"/>
    </row>
    <row r="52" spans="1:21" ht="12.75" customHeight="1">
      <c r="A52" s="572"/>
      <c r="B52" s="538"/>
      <c r="C52" s="538"/>
      <c r="D52" s="544"/>
      <c r="E52" s="538"/>
      <c r="F52" s="561"/>
      <c r="G52" s="561"/>
      <c r="H52" s="561"/>
      <c r="I52" s="561"/>
      <c r="J52" s="561"/>
      <c r="K52" s="561"/>
      <c r="L52" s="561"/>
      <c r="M52" s="561"/>
      <c r="N52" s="561"/>
      <c r="O52" s="539"/>
      <c r="P52" s="540"/>
      <c r="Q52" s="538"/>
      <c r="R52" s="544"/>
      <c r="S52" s="538"/>
      <c r="T52" s="539"/>
      <c r="U52" s="542"/>
    </row>
    <row r="53" spans="1:21" ht="12.75" customHeight="1">
      <c r="A53" s="572"/>
      <c r="B53" s="893"/>
      <c r="C53" s="893"/>
      <c r="D53" s="893"/>
      <c r="E53" s="893"/>
      <c r="F53" s="893"/>
      <c r="G53" s="893"/>
      <c r="H53" s="893"/>
      <c r="I53" s="893"/>
      <c r="J53" s="893"/>
      <c r="K53" s="893"/>
      <c r="L53" s="893"/>
      <c r="M53" s="893"/>
      <c r="N53" s="893"/>
      <c r="O53" s="539"/>
      <c r="P53" s="540"/>
      <c r="Q53" s="892"/>
      <c r="R53" s="902"/>
      <c r="S53" s="892"/>
      <c r="T53" s="539"/>
      <c r="U53" s="894"/>
    </row>
    <row r="54" spans="1:21" ht="12.75" customHeight="1">
      <c r="A54" s="572"/>
      <c r="B54" s="893"/>
      <c r="C54" s="893"/>
      <c r="D54" s="893"/>
      <c r="E54" s="893"/>
      <c r="F54" s="893"/>
      <c r="G54" s="893"/>
      <c r="H54" s="893"/>
      <c r="I54" s="893"/>
      <c r="J54" s="893"/>
      <c r="K54" s="893"/>
      <c r="L54" s="893"/>
      <c r="M54" s="893"/>
      <c r="N54" s="893"/>
      <c r="O54" s="539"/>
      <c r="P54" s="540"/>
      <c r="Q54" s="892"/>
      <c r="R54" s="902"/>
      <c r="S54" s="892"/>
      <c r="T54" s="539"/>
      <c r="U54" s="894"/>
    </row>
    <row r="55" spans="1:21" ht="12.75" customHeight="1">
      <c r="A55" s="572"/>
      <c r="B55" s="538"/>
      <c r="C55" s="538"/>
      <c r="D55" s="544"/>
      <c r="E55" s="538"/>
      <c r="F55" s="561"/>
      <c r="G55" s="561"/>
      <c r="H55" s="561"/>
      <c r="I55" s="561"/>
      <c r="J55" s="561"/>
      <c r="K55" s="561"/>
      <c r="L55" s="561"/>
      <c r="M55" s="561"/>
      <c r="N55" s="561"/>
      <c r="O55" s="539"/>
      <c r="P55" s="540"/>
      <c r="Q55" s="541"/>
      <c r="R55" s="541"/>
      <c r="S55" s="557"/>
      <c r="T55" s="539"/>
      <c r="U55" s="558"/>
    </row>
    <row r="56" spans="1:21" ht="12.75" customHeight="1">
      <c r="A56" s="537"/>
      <c r="B56" s="544"/>
      <c r="C56" s="544"/>
      <c r="D56" s="538"/>
      <c r="E56" s="538"/>
      <c r="F56" s="547"/>
      <c r="G56" s="547"/>
      <c r="H56" s="547"/>
      <c r="I56" s="547"/>
      <c r="J56" s="547"/>
      <c r="K56" s="547"/>
      <c r="L56" s="547"/>
      <c r="M56" s="547"/>
      <c r="N56" s="547"/>
      <c r="O56" s="539"/>
      <c r="P56" s="540"/>
      <c r="Q56" s="541"/>
      <c r="R56" s="541"/>
      <c r="S56" s="557"/>
      <c r="T56" s="539"/>
      <c r="U56" s="558"/>
    </row>
    <row r="57" spans="1:21" ht="12.75" customHeight="1" thickBot="1">
      <c r="A57" s="573"/>
      <c r="B57" s="574"/>
      <c r="C57" s="574"/>
      <c r="D57" s="575"/>
      <c r="E57" s="575"/>
      <c r="F57" s="575"/>
      <c r="G57" s="575"/>
      <c r="H57" s="574"/>
      <c r="I57" s="574"/>
      <c r="J57" s="574"/>
      <c r="K57" s="574"/>
      <c r="L57" s="574"/>
      <c r="M57" s="574"/>
      <c r="N57" s="574"/>
      <c r="O57" s="576"/>
      <c r="P57" s="577"/>
      <c r="Q57" s="576"/>
      <c r="R57" s="576"/>
      <c r="S57" s="578"/>
      <c r="T57" s="579"/>
      <c r="U57" s="580"/>
    </row>
    <row r="58" ht="13.5" customHeight="1"/>
    <row r="59" ht="13.5" customHeight="1"/>
    <row r="60" ht="13.5" customHeight="1"/>
    <row r="61" ht="7.5" customHeight="1"/>
    <row r="62" ht="7.5" customHeight="1"/>
    <row r="63" ht="7.5" customHeight="1"/>
    <row r="64" ht="7.5" customHeight="1"/>
    <row r="65" ht="7.5" customHeight="1"/>
    <row r="66" ht="7.5" customHeight="1"/>
    <row r="67" ht="7.5" customHeight="1"/>
    <row r="68" ht="7.5" customHeight="1"/>
    <row r="69" ht="7.5" customHeight="1"/>
    <row r="70" ht="7.5" customHeight="1"/>
    <row r="71" ht="7.5" customHeight="1"/>
    <row r="72" ht="7.5" customHeight="1"/>
    <row r="73" ht="7.5" customHeight="1"/>
    <row r="74" ht="7.5" customHeight="1"/>
    <row r="75" ht="7.5" customHeight="1"/>
    <row r="76" ht="7.5" customHeight="1"/>
    <row r="77" ht="7.5" customHeight="1"/>
    <row r="78" ht="7.5" customHeight="1"/>
    <row r="79" ht="7.5" customHeight="1"/>
    <row r="80" ht="7.5" customHeight="1"/>
    <row r="81" ht="7.5" customHeight="1"/>
    <row r="82" ht="7.5" customHeight="1"/>
    <row r="83" ht="7.5" customHeight="1"/>
    <row r="84" ht="7.5" customHeight="1"/>
    <row r="85" ht="7.5" customHeight="1"/>
    <row r="86" ht="7.5" customHeight="1"/>
    <row r="87" ht="7.5" customHeight="1"/>
    <row r="88" ht="7.5" customHeight="1"/>
    <row r="89" ht="7.5" customHeight="1"/>
    <row r="90" ht="7.5" customHeight="1"/>
    <row r="91" ht="7.5" customHeight="1"/>
    <row r="92" ht="7.5" customHeight="1"/>
    <row r="93" ht="7.5" customHeight="1"/>
    <row r="94" ht="7.5" customHeight="1"/>
  </sheetData>
  <sheetProtection/>
  <mergeCells count="91">
    <mergeCell ref="B53:N54"/>
    <mergeCell ref="Q53:Q54"/>
    <mergeCell ref="R53:R54"/>
    <mergeCell ref="S53:S54"/>
    <mergeCell ref="U53:U54"/>
    <mergeCell ref="U46:U47"/>
    <mergeCell ref="B50:N51"/>
    <mergeCell ref="Q50:Q51"/>
    <mergeCell ref="R50:R51"/>
    <mergeCell ref="S50:S51"/>
    <mergeCell ref="U50:U51"/>
    <mergeCell ref="B44:N45"/>
    <mergeCell ref="Q44:Q45"/>
    <mergeCell ref="R44:R45"/>
    <mergeCell ref="S44:S45"/>
    <mergeCell ref="U44:U45"/>
    <mergeCell ref="W44:W45"/>
    <mergeCell ref="F40:N41"/>
    <mergeCell ref="Q40:Q41"/>
    <mergeCell ref="R40:R41"/>
    <mergeCell ref="S40:S41"/>
    <mergeCell ref="U40:U41"/>
    <mergeCell ref="W40:W41"/>
    <mergeCell ref="F37:N38"/>
    <mergeCell ref="Q37:Q38"/>
    <mergeCell ref="R37:R38"/>
    <mergeCell ref="S37:S38"/>
    <mergeCell ref="U37:U38"/>
    <mergeCell ref="W37:W38"/>
    <mergeCell ref="F34:N35"/>
    <mergeCell ref="Q34:Q35"/>
    <mergeCell ref="R34:R35"/>
    <mergeCell ref="S34:S35"/>
    <mergeCell ref="U34:U35"/>
    <mergeCell ref="W34:W35"/>
    <mergeCell ref="X27:X28"/>
    <mergeCell ref="B31:C32"/>
    <mergeCell ref="F31:N32"/>
    <mergeCell ref="Q31:Q32"/>
    <mergeCell ref="R31:R32"/>
    <mergeCell ref="S31:S32"/>
    <mergeCell ref="U31:U32"/>
    <mergeCell ref="W31:W32"/>
    <mergeCell ref="B27:N28"/>
    <mergeCell ref="Q27:Q28"/>
    <mergeCell ref="R27:R28"/>
    <mergeCell ref="S27:S28"/>
    <mergeCell ref="U27:U28"/>
    <mergeCell ref="W27:W28"/>
    <mergeCell ref="B23:N24"/>
    <mergeCell ref="Q23:Q24"/>
    <mergeCell ref="R23:R24"/>
    <mergeCell ref="S23:S24"/>
    <mergeCell ref="U23:U24"/>
    <mergeCell ref="W23:W24"/>
    <mergeCell ref="X16:X17"/>
    <mergeCell ref="B19:K20"/>
    <mergeCell ref="N19:N20"/>
    <mergeCell ref="Q19:Q20"/>
    <mergeCell ref="R19:R20"/>
    <mergeCell ref="S19:S20"/>
    <mergeCell ref="U19:U20"/>
    <mergeCell ref="W19:W20"/>
    <mergeCell ref="W12:W13"/>
    <mergeCell ref="N15:N16"/>
    <mergeCell ref="Q15:Q16"/>
    <mergeCell ref="R15:R16"/>
    <mergeCell ref="S15:S16"/>
    <mergeCell ref="U15:U16"/>
    <mergeCell ref="W15:W16"/>
    <mergeCell ref="B12:K13"/>
    <mergeCell ref="N12:N13"/>
    <mergeCell ref="Q12:Q13"/>
    <mergeCell ref="R12:R13"/>
    <mergeCell ref="S12:S13"/>
    <mergeCell ref="U12:U13"/>
    <mergeCell ref="W6:W7"/>
    <mergeCell ref="B9:N10"/>
    <mergeCell ref="Q9:Q10"/>
    <mergeCell ref="R9:R10"/>
    <mergeCell ref="S9:S10"/>
    <mergeCell ref="U9:U10"/>
    <mergeCell ref="W9:W10"/>
    <mergeCell ref="A3:O4"/>
    <mergeCell ref="P3:S4"/>
    <mergeCell ref="U3:U4"/>
    <mergeCell ref="B6:N7"/>
    <mergeCell ref="Q6:Q7"/>
    <mergeCell ref="R6:R7"/>
    <mergeCell ref="S6:S7"/>
    <mergeCell ref="U6:U7"/>
  </mergeCells>
  <printOptions horizontalCentered="1"/>
  <pageMargins left="0.7874015748031497" right="0.5905511811023623" top="0.7874015748031497" bottom="0.5905511811023623" header="0.5118110236220472" footer="0.5118110236220472"/>
  <pageSetup cellComments="asDisplayed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N52"/>
  <sheetViews>
    <sheetView zoomScaleSheetLayoutView="100" zoomScalePageLayoutView="0" workbookViewId="0" topLeftCell="A1">
      <selection activeCell="A1" sqref="A1"/>
    </sheetView>
  </sheetViews>
  <sheetFormatPr defaultColWidth="9.00390625" defaultRowHeight="26.25" customHeight="1"/>
  <cols>
    <col min="1" max="1" width="1.25" style="1" customWidth="1"/>
    <col min="2" max="2" width="2.125" style="1" customWidth="1"/>
    <col min="3" max="3" width="21.125" style="1" customWidth="1"/>
    <col min="4" max="5" width="14.75390625" style="1" customWidth="1"/>
    <col min="6" max="6" width="13.625" style="1" customWidth="1"/>
    <col min="7" max="7" width="13.625" style="1" hidden="1" customWidth="1"/>
    <col min="8" max="8" width="13.625" style="1" customWidth="1"/>
    <col min="9" max="9" width="11.50390625" style="2" customWidth="1"/>
    <col min="10" max="10" width="15.625" style="3" customWidth="1"/>
    <col min="11" max="11" width="16.00390625" style="13" customWidth="1"/>
    <col min="12" max="12" width="18.375" style="13" bestFit="1" customWidth="1"/>
    <col min="13" max="13" width="9.00390625" style="90" customWidth="1"/>
    <col min="14" max="16384" width="9.00390625" style="1" customWidth="1"/>
  </cols>
  <sheetData>
    <row r="1" ht="25.5" customHeight="1">
      <c r="B1" s="49" t="s">
        <v>51</v>
      </c>
    </row>
    <row r="2" ht="16.5" customHeight="1" thickBot="1">
      <c r="I2" s="4" t="s">
        <v>5</v>
      </c>
    </row>
    <row r="3" spans="2:12" ht="18.75" customHeight="1">
      <c r="B3" s="617" t="s">
        <v>46</v>
      </c>
      <c r="C3" s="618"/>
      <c r="D3" s="619"/>
      <c r="E3" s="613" t="s">
        <v>57</v>
      </c>
      <c r="F3" s="613" t="s">
        <v>56</v>
      </c>
      <c r="G3" s="79" t="s">
        <v>44</v>
      </c>
      <c r="H3" s="615" t="s">
        <v>6</v>
      </c>
      <c r="I3" s="616"/>
      <c r="J3" s="34"/>
      <c r="K3" s="137"/>
      <c r="L3" s="137"/>
    </row>
    <row r="4" spans="2:13" ht="18.75" customHeight="1" thickBot="1">
      <c r="B4" s="620"/>
      <c r="C4" s="621"/>
      <c r="D4" s="622"/>
      <c r="E4" s="614"/>
      <c r="F4" s="614"/>
      <c r="G4" s="80"/>
      <c r="H4" s="18" t="s">
        <v>61</v>
      </c>
      <c r="I4" s="46" t="s">
        <v>38</v>
      </c>
      <c r="J4" s="155"/>
      <c r="K4" s="153"/>
      <c r="L4" s="153"/>
      <c r="M4" s="91"/>
    </row>
    <row r="5" spans="2:13" ht="18.75" customHeight="1" thickBot="1">
      <c r="B5" s="592" t="s">
        <v>4</v>
      </c>
      <c r="C5" s="593"/>
      <c r="D5" s="594"/>
      <c r="E5" s="62">
        <v>1495465</v>
      </c>
      <c r="F5" s="62">
        <v>1418208</v>
      </c>
      <c r="G5" s="63" t="e">
        <v>#REF!</v>
      </c>
      <c r="H5" s="63">
        <v>77257</v>
      </c>
      <c r="I5" s="59">
        <v>5.4</v>
      </c>
      <c r="J5" s="154"/>
      <c r="K5" s="14"/>
      <c r="L5" s="14"/>
      <c r="M5" s="91"/>
    </row>
    <row r="6" spans="2:13" ht="18.75" customHeight="1" thickBot="1">
      <c r="B6" s="592" t="s">
        <v>3</v>
      </c>
      <c r="C6" s="593"/>
      <c r="D6" s="594"/>
      <c r="E6" s="107">
        <v>1394732</v>
      </c>
      <c r="F6" s="107">
        <v>1375566</v>
      </c>
      <c r="G6" s="108" t="e">
        <v>#REF!</v>
      </c>
      <c r="H6" s="109">
        <v>19166</v>
      </c>
      <c r="I6" s="110">
        <v>1.4</v>
      </c>
      <c r="J6" s="154"/>
      <c r="K6" s="14"/>
      <c r="L6" s="14"/>
      <c r="M6" s="91"/>
    </row>
    <row r="7" spans="2:13" ht="18.75" customHeight="1">
      <c r="B7" s="5"/>
      <c r="C7" s="7" t="s">
        <v>8</v>
      </c>
      <c r="D7" s="72" t="s">
        <v>35</v>
      </c>
      <c r="E7" s="21">
        <v>412025</v>
      </c>
      <c r="F7" s="21">
        <v>369028</v>
      </c>
      <c r="G7" s="21" t="e">
        <v>#REF!</v>
      </c>
      <c r="H7" s="30">
        <v>42997</v>
      </c>
      <c r="I7" s="53">
        <v>11.7</v>
      </c>
      <c r="J7" s="154"/>
      <c r="K7" s="14"/>
      <c r="L7" s="14"/>
      <c r="M7" s="91"/>
    </row>
    <row r="8" spans="2:13" ht="18.75" customHeight="1">
      <c r="B8" s="5"/>
      <c r="C8" s="8" t="s">
        <v>9</v>
      </c>
      <c r="D8" s="9" t="s">
        <v>35</v>
      </c>
      <c r="E8" s="19">
        <v>254099</v>
      </c>
      <c r="F8" s="19">
        <v>241016</v>
      </c>
      <c r="G8" s="19" t="e">
        <v>#REF!</v>
      </c>
      <c r="H8" s="27">
        <v>13083</v>
      </c>
      <c r="I8" s="47">
        <v>5.4</v>
      </c>
      <c r="J8" s="154"/>
      <c r="K8" s="14"/>
      <c r="L8" s="14"/>
      <c r="M8" s="91"/>
    </row>
    <row r="9" spans="2:13" ht="18.75" customHeight="1">
      <c r="B9" s="5"/>
      <c r="C9" s="8" t="s">
        <v>39</v>
      </c>
      <c r="D9" s="9" t="s">
        <v>35</v>
      </c>
      <c r="E9" s="19">
        <v>67061</v>
      </c>
      <c r="F9" s="19">
        <v>65836</v>
      </c>
      <c r="G9" s="19" t="e">
        <v>#REF!</v>
      </c>
      <c r="H9" s="27">
        <v>1224</v>
      </c>
      <c r="I9" s="47">
        <v>1.9</v>
      </c>
      <c r="J9" s="154"/>
      <c r="K9" s="14"/>
      <c r="L9" s="14"/>
      <c r="M9" s="91"/>
    </row>
    <row r="10" spans="2:13" ht="18.75" customHeight="1">
      <c r="B10" s="5"/>
      <c r="C10" s="8" t="s">
        <v>16</v>
      </c>
      <c r="D10" s="9" t="s">
        <v>17</v>
      </c>
      <c r="E10" s="19">
        <v>4258</v>
      </c>
      <c r="F10" s="19">
        <v>8003</v>
      </c>
      <c r="G10" s="19" t="e">
        <v>#REF!</v>
      </c>
      <c r="H10" s="143">
        <v>-3745</v>
      </c>
      <c r="I10" s="144">
        <v>-46.8</v>
      </c>
      <c r="J10" s="154"/>
      <c r="K10" s="14"/>
      <c r="L10" s="14"/>
      <c r="M10" s="91"/>
    </row>
    <row r="11" spans="2:13" ht="18.75" customHeight="1">
      <c r="B11" s="5"/>
      <c r="C11" s="8" t="s">
        <v>11</v>
      </c>
      <c r="D11" s="9" t="s">
        <v>0</v>
      </c>
      <c r="E11" s="19">
        <v>6517</v>
      </c>
      <c r="F11" s="19">
        <v>3928</v>
      </c>
      <c r="G11" s="19" t="e">
        <v>#REF!</v>
      </c>
      <c r="H11" s="27">
        <v>2589</v>
      </c>
      <c r="I11" s="47">
        <v>65.9</v>
      </c>
      <c r="J11" s="154"/>
      <c r="K11" s="14"/>
      <c r="L11" s="14"/>
      <c r="M11" s="91"/>
    </row>
    <row r="12" spans="2:13" ht="18.75" customHeight="1">
      <c r="B12" s="5"/>
      <c r="C12" s="8" t="s">
        <v>12</v>
      </c>
      <c r="D12" s="9" t="s">
        <v>0</v>
      </c>
      <c r="E12" s="19">
        <v>3854</v>
      </c>
      <c r="F12" s="19">
        <v>4083</v>
      </c>
      <c r="G12" s="19" t="e">
        <v>#REF!</v>
      </c>
      <c r="H12" s="143">
        <v>-228</v>
      </c>
      <c r="I12" s="144">
        <v>-5.6</v>
      </c>
      <c r="J12" s="154"/>
      <c r="K12" s="14"/>
      <c r="L12" s="14"/>
      <c r="M12" s="91"/>
    </row>
    <row r="13" spans="2:13" ht="18.75" customHeight="1">
      <c r="B13" s="31"/>
      <c r="C13" s="16" t="s">
        <v>58</v>
      </c>
      <c r="D13" s="29" t="s">
        <v>34</v>
      </c>
      <c r="E13" s="21">
        <v>1328</v>
      </c>
      <c r="F13" s="21">
        <v>957</v>
      </c>
      <c r="G13" s="21" t="e">
        <v>#REF!</v>
      </c>
      <c r="H13" s="30">
        <v>371</v>
      </c>
      <c r="I13" s="47">
        <v>38.8</v>
      </c>
      <c r="J13" s="154"/>
      <c r="K13" s="14"/>
      <c r="L13" s="14"/>
      <c r="M13" s="91"/>
    </row>
    <row r="14" spans="2:13" ht="18.75" customHeight="1">
      <c r="B14" s="5"/>
      <c r="C14" s="8" t="s">
        <v>37</v>
      </c>
      <c r="D14" s="9" t="s">
        <v>0</v>
      </c>
      <c r="E14" s="19">
        <v>373</v>
      </c>
      <c r="F14" s="19">
        <v>464</v>
      </c>
      <c r="G14" s="19" t="e">
        <v>#REF!</v>
      </c>
      <c r="H14" s="143">
        <v>-91</v>
      </c>
      <c r="I14" s="144">
        <v>-19.7</v>
      </c>
      <c r="J14" s="154"/>
      <c r="K14" s="14"/>
      <c r="L14" s="14"/>
      <c r="M14" s="91"/>
    </row>
    <row r="15" spans="2:13" ht="18.75" customHeight="1">
      <c r="B15" s="5"/>
      <c r="C15" s="8" t="s">
        <v>42</v>
      </c>
      <c r="D15" s="9" t="s">
        <v>36</v>
      </c>
      <c r="E15" s="19">
        <v>59</v>
      </c>
      <c r="F15" s="19">
        <v>38</v>
      </c>
      <c r="G15" s="19" t="e">
        <v>#REF!</v>
      </c>
      <c r="H15" s="27">
        <v>21</v>
      </c>
      <c r="I15" s="47">
        <v>55.3</v>
      </c>
      <c r="J15" s="154"/>
      <c r="K15" s="14"/>
      <c r="L15" s="14"/>
      <c r="M15" s="91"/>
    </row>
    <row r="16" spans="2:13" ht="18.75" customHeight="1">
      <c r="B16" s="5"/>
      <c r="C16" s="84" t="s">
        <v>13</v>
      </c>
      <c r="D16" s="85" t="s">
        <v>32</v>
      </c>
      <c r="E16" s="54">
        <v>22442</v>
      </c>
      <c r="F16" s="54">
        <v>14329</v>
      </c>
      <c r="G16" s="54" t="e">
        <v>#REF!</v>
      </c>
      <c r="H16" s="28">
        <v>8112</v>
      </c>
      <c r="I16" s="48">
        <v>56.6</v>
      </c>
      <c r="J16" s="154"/>
      <c r="K16" s="14"/>
      <c r="L16" s="14"/>
      <c r="M16" s="91"/>
    </row>
    <row r="17" spans="2:13" ht="18.75" customHeight="1">
      <c r="B17" s="5"/>
      <c r="C17" s="8" t="s">
        <v>14</v>
      </c>
      <c r="D17" s="9" t="s">
        <v>15</v>
      </c>
      <c r="E17" s="19">
        <v>1257</v>
      </c>
      <c r="F17" s="19">
        <v>1246</v>
      </c>
      <c r="G17" s="19" t="e">
        <v>#REF!</v>
      </c>
      <c r="H17" s="27">
        <v>11</v>
      </c>
      <c r="I17" s="47">
        <v>0.9</v>
      </c>
      <c r="J17" s="154"/>
      <c r="K17" s="14"/>
      <c r="L17" s="14"/>
      <c r="M17" s="91"/>
    </row>
    <row r="18" spans="2:13" ht="18.75" customHeight="1">
      <c r="B18" s="5"/>
      <c r="C18" s="8" t="s">
        <v>43</v>
      </c>
      <c r="D18" s="9" t="s">
        <v>35</v>
      </c>
      <c r="E18" s="19">
        <v>252</v>
      </c>
      <c r="F18" s="19">
        <v>118</v>
      </c>
      <c r="G18" s="19" t="e">
        <v>#REF!</v>
      </c>
      <c r="H18" s="27">
        <v>134</v>
      </c>
      <c r="I18" s="47">
        <v>113.8</v>
      </c>
      <c r="J18" s="154"/>
      <c r="K18" s="14"/>
      <c r="L18" s="14"/>
      <c r="M18" s="91"/>
    </row>
    <row r="19" spans="2:13" ht="18.75" customHeight="1">
      <c r="B19" s="5"/>
      <c r="C19" s="8" t="s">
        <v>30</v>
      </c>
      <c r="D19" s="9" t="s">
        <v>31</v>
      </c>
      <c r="E19" s="19">
        <v>75</v>
      </c>
      <c r="F19" s="19">
        <v>73</v>
      </c>
      <c r="G19" s="19" t="e">
        <v>#REF!</v>
      </c>
      <c r="H19" s="27">
        <v>2</v>
      </c>
      <c r="I19" s="47">
        <v>2.7</v>
      </c>
      <c r="J19" s="154"/>
      <c r="K19" s="14"/>
      <c r="L19" s="14"/>
      <c r="M19" s="91"/>
    </row>
    <row r="20" spans="2:13" ht="18.75" customHeight="1">
      <c r="B20" s="5"/>
      <c r="C20" s="8" t="s">
        <v>41</v>
      </c>
      <c r="D20" s="9" t="s">
        <v>31</v>
      </c>
      <c r="E20" s="19">
        <v>11068</v>
      </c>
      <c r="F20" s="19">
        <v>10138</v>
      </c>
      <c r="G20" s="19" t="e">
        <v>#REF!</v>
      </c>
      <c r="H20" s="27">
        <v>930</v>
      </c>
      <c r="I20" s="47">
        <v>9.2</v>
      </c>
      <c r="J20" s="154"/>
      <c r="K20" s="14"/>
      <c r="L20" s="14"/>
      <c r="M20" s="91"/>
    </row>
    <row r="21" spans="2:13" ht="18.75" customHeight="1">
      <c r="B21" s="5"/>
      <c r="C21" s="8" t="s">
        <v>18</v>
      </c>
      <c r="D21" s="9" t="s">
        <v>1</v>
      </c>
      <c r="E21" s="19">
        <v>6803</v>
      </c>
      <c r="F21" s="19">
        <v>11651</v>
      </c>
      <c r="G21" s="19" t="e">
        <v>#REF!</v>
      </c>
      <c r="H21" s="143">
        <v>-4848</v>
      </c>
      <c r="I21" s="144">
        <v>-41.6</v>
      </c>
      <c r="J21" s="154"/>
      <c r="K21" s="14"/>
      <c r="L21" s="14"/>
      <c r="M21" s="91"/>
    </row>
    <row r="22" spans="2:13" ht="18.75" customHeight="1" thickBot="1">
      <c r="B22" s="5"/>
      <c r="C22" s="10" t="s">
        <v>19</v>
      </c>
      <c r="D22" s="32" t="s">
        <v>1</v>
      </c>
      <c r="E22" s="92">
        <v>603260</v>
      </c>
      <c r="F22" s="92">
        <v>644658</v>
      </c>
      <c r="G22" s="20" t="e">
        <v>#REF!</v>
      </c>
      <c r="H22" s="145">
        <v>-41398</v>
      </c>
      <c r="I22" s="146">
        <v>-6.4</v>
      </c>
      <c r="J22" s="154"/>
      <c r="K22" s="14"/>
      <c r="L22" s="14"/>
      <c r="M22" s="91"/>
    </row>
    <row r="23" spans="2:13" s="6" customFormat="1" ht="17.25" customHeight="1">
      <c r="B23" s="592" t="s">
        <v>2</v>
      </c>
      <c r="C23" s="593"/>
      <c r="D23" s="594"/>
      <c r="E23" s="638">
        <v>591770</v>
      </c>
      <c r="F23" s="62">
        <v>721509</v>
      </c>
      <c r="G23" s="63" t="e">
        <v>#REF!</v>
      </c>
      <c r="H23" s="147">
        <v>-129739</v>
      </c>
      <c r="I23" s="148">
        <v>-18</v>
      </c>
      <c r="J23" s="5"/>
      <c r="K23" s="14"/>
      <c r="L23" s="14"/>
      <c r="M23" s="91"/>
    </row>
    <row r="24" spans="2:13" s="6" customFormat="1" ht="17.25" customHeight="1" thickBot="1">
      <c r="B24" s="595"/>
      <c r="C24" s="596"/>
      <c r="D24" s="597"/>
      <c r="E24" s="637"/>
      <c r="F24" s="93">
        <v>570230</v>
      </c>
      <c r="G24" s="64" t="e">
        <v>#REF!</v>
      </c>
      <c r="H24" s="112">
        <v>21540</v>
      </c>
      <c r="I24" s="113">
        <v>3.8</v>
      </c>
      <c r="J24" s="5"/>
      <c r="K24" s="14"/>
      <c r="L24" s="14"/>
      <c r="M24" s="91"/>
    </row>
    <row r="25" spans="2:13" ht="17.25" customHeight="1">
      <c r="B25" s="626"/>
      <c r="C25" s="601" t="s">
        <v>21</v>
      </c>
      <c r="D25" s="603" t="s">
        <v>31</v>
      </c>
      <c r="E25" s="634">
        <v>267306</v>
      </c>
      <c r="F25" s="57">
        <v>264020</v>
      </c>
      <c r="G25" s="57" t="e">
        <v>#REF!</v>
      </c>
      <c r="H25" s="57">
        <v>3286</v>
      </c>
      <c r="I25" s="59">
        <v>1.2</v>
      </c>
      <c r="J25" s="641"/>
      <c r="K25" s="14"/>
      <c r="L25" s="14"/>
      <c r="M25" s="91"/>
    </row>
    <row r="26" spans="2:13" ht="17.25" customHeight="1">
      <c r="B26" s="626"/>
      <c r="C26" s="587"/>
      <c r="D26" s="585"/>
      <c r="E26" s="625"/>
      <c r="F26" s="93">
        <v>239804</v>
      </c>
      <c r="G26" s="21" t="e">
        <v>#REF!</v>
      </c>
      <c r="H26" s="112">
        <v>27501</v>
      </c>
      <c r="I26" s="113">
        <v>11.5</v>
      </c>
      <c r="J26" s="641"/>
      <c r="K26" s="14"/>
      <c r="L26" s="14"/>
      <c r="M26" s="91"/>
    </row>
    <row r="27" spans="2:13" ht="17.25" customHeight="1">
      <c r="B27" s="626"/>
      <c r="C27" s="586" t="s">
        <v>22</v>
      </c>
      <c r="D27" s="584" t="s">
        <v>17</v>
      </c>
      <c r="E27" s="623">
        <v>41145</v>
      </c>
      <c r="F27" s="54">
        <v>145423</v>
      </c>
      <c r="G27" s="54" t="e">
        <v>#REF!</v>
      </c>
      <c r="H27" s="149">
        <v>-104278</v>
      </c>
      <c r="I27" s="146">
        <v>-71.7</v>
      </c>
      <c r="J27" s="641"/>
      <c r="K27" s="14"/>
      <c r="L27" s="14"/>
      <c r="M27" s="91"/>
    </row>
    <row r="28" spans="2:13" ht="17.25" customHeight="1">
      <c r="B28" s="626"/>
      <c r="C28" s="587"/>
      <c r="D28" s="585"/>
      <c r="E28" s="625"/>
      <c r="F28" s="93">
        <v>58759</v>
      </c>
      <c r="G28" s="21" t="e">
        <v>#REF!</v>
      </c>
      <c r="H28" s="93">
        <v>-17614</v>
      </c>
      <c r="I28" s="150">
        <v>-30</v>
      </c>
      <c r="J28" s="641"/>
      <c r="K28" s="14"/>
      <c r="L28" s="14"/>
      <c r="M28" s="91"/>
    </row>
    <row r="29" spans="2:13" ht="17.25" customHeight="1">
      <c r="B29" s="626"/>
      <c r="C29" s="586" t="s">
        <v>23</v>
      </c>
      <c r="D29" s="584" t="s">
        <v>24</v>
      </c>
      <c r="E29" s="623">
        <v>117438</v>
      </c>
      <c r="F29" s="54">
        <v>132572</v>
      </c>
      <c r="G29" s="54" t="e">
        <v>#REF!</v>
      </c>
      <c r="H29" s="149">
        <v>-15135</v>
      </c>
      <c r="I29" s="146">
        <v>-11.4</v>
      </c>
      <c r="J29" s="641"/>
      <c r="K29" s="14"/>
      <c r="L29" s="14"/>
      <c r="M29" s="91"/>
    </row>
    <row r="30" spans="2:13" ht="17.25" customHeight="1">
      <c r="B30" s="626"/>
      <c r="C30" s="587"/>
      <c r="D30" s="585"/>
      <c r="E30" s="625"/>
      <c r="F30" s="93">
        <v>118952</v>
      </c>
      <c r="G30" s="21" t="e">
        <v>#REF!</v>
      </c>
      <c r="H30" s="93">
        <v>-1514</v>
      </c>
      <c r="I30" s="150">
        <v>-1.3</v>
      </c>
      <c r="J30" s="641"/>
      <c r="K30" s="14"/>
      <c r="L30" s="14"/>
      <c r="M30" s="91"/>
    </row>
    <row r="31" spans="2:13" ht="17.25" customHeight="1">
      <c r="B31" s="626"/>
      <c r="C31" s="586" t="s">
        <v>25</v>
      </c>
      <c r="D31" s="584" t="s">
        <v>24</v>
      </c>
      <c r="E31" s="623">
        <v>4572</v>
      </c>
      <c r="F31" s="54">
        <v>5006</v>
      </c>
      <c r="G31" s="54" t="e">
        <v>#REF!</v>
      </c>
      <c r="H31" s="149">
        <v>-435</v>
      </c>
      <c r="I31" s="146">
        <v>-8.7</v>
      </c>
      <c r="J31" s="641"/>
      <c r="K31" s="14"/>
      <c r="L31" s="14"/>
      <c r="M31" s="91"/>
    </row>
    <row r="32" spans="2:13" ht="17.25" customHeight="1">
      <c r="B32" s="626"/>
      <c r="C32" s="587"/>
      <c r="D32" s="585"/>
      <c r="E32" s="625"/>
      <c r="F32" s="93">
        <v>4650</v>
      </c>
      <c r="G32" s="21" t="e">
        <v>#REF!</v>
      </c>
      <c r="H32" s="93">
        <v>-78</v>
      </c>
      <c r="I32" s="150">
        <v>-1.7</v>
      </c>
      <c r="J32" s="641"/>
      <c r="K32" s="14"/>
      <c r="L32" s="14"/>
      <c r="M32" s="91"/>
    </row>
    <row r="33" spans="2:13" ht="17.25" customHeight="1">
      <c r="B33" s="626"/>
      <c r="C33" s="586" t="s">
        <v>26</v>
      </c>
      <c r="D33" s="584" t="s">
        <v>27</v>
      </c>
      <c r="E33" s="623">
        <v>24579</v>
      </c>
      <c r="F33" s="54">
        <v>34942</v>
      </c>
      <c r="G33" s="54" t="e">
        <v>#REF!</v>
      </c>
      <c r="H33" s="149">
        <v>-10363</v>
      </c>
      <c r="I33" s="146">
        <v>-29.7</v>
      </c>
      <c r="J33" s="641"/>
      <c r="K33" s="14"/>
      <c r="L33" s="14"/>
      <c r="M33" s="91"/>
    </row>
    <row r="34" spans="2:13" ht="17.25" customHeight="1">
      <c r="B34" s="626"/>
      <c r="C34" s="587"/>
      <c r="D34" s="585"/>
      <c r="E34" s="625"/>
      <c r="F34" s="93">
        <v>24669</v>
      </c>
      <c r="G34" s="21" t="e">
        <v>#REF!</v>
      </c>
      <c r="H34" s="93">
        <v>-90</v>
      </c>
      <c r="I34" s="150">
        <v>-0.4</v>
      </c>
      <c r="J34" s="641"/>
      <c r="K34" s="14"/>
      <c r="L34" s="14"/>
      <c r="M34" s="91"/>
    </row>
    <row r="35" spans="2:13" s="6" customFormat="1" ht="17.25" customHeight="1">
      <c r="B35" s="626"/>
      <c r="C35" s="586" t="s">
        <v>28</v>
      </c>
      <c r="D35" s="584" t="s">
        <v>27</v>
      </c>
      <c r="E35" s="623">
        <v>97427</v>
      </c>
      <c r="F35" s="54">
        <v>100591</v>
      </c>
      <c r="G35" s="54" t="e">
        <v>#REF!</v>
      </c>
      <c r="H35" s="149">
        <v>-3164</v>
      </c>
      <c r="I35" s="146">
        <v>-3.1</v>
      </c>
      <c r="J35" s="642"/>
      <c r="K35" s="14"/>
      <c r="L35" s="14"/>
      <c r="M35" s="91"/>
    </row>
    <row r="36" spans="2:13" s="6" customFormat="1" ht="17.25" customHeight="1">
      <c r="B36" s="626"/>
      <c r="C36" s="587"/>
      <c r="D36" s="585"/>
      <c r="E36" s="625"/>
      <c r="F36" s="93">
        <v>86661</v>
      </c>
      <c r="G36" s="21" t="e">
        <v>#REF!</v>
      </c>
      <c r="H36" s="112">
        <v>10766</v>
      </c>
      <c r="I36" s="113">
        <v>12.4</v>
      </c>
      <c r="J36" s="642"/>
      <c r="K36" s="14"/>
      <c r="L36" s="14"/>
      <c r="M36" s="91"/>
    </row>
    <row r="37" spans="2:13" ht="17.25" customHeight="1">
      <c r="B37" s="626"/>
      <c r="C37" s="586" t="s">
        <v>20</v>
      </c>
      <c r="D37" s="584" t="s">
        <v>33</v>
      </c>
      <c r="E37" s="623">
        <v>39304</v>
      </c>
      <c r="F37" s="54">
        <v>38955</v>
      </c>
      <c r="G37" s="54" t="e">
        <v>#REF!</v>
      </c>
      <c r="H37" s="54">
        <v>349</v>
      </c>
      <c r="I37" s="48">
        <v>0.9</v>
      </c>
      <c r="J37" s="641"/>
      <c r="K37" s="14"/>
      <c r="L37" s="14"/>
      <c r="M37" s="91"/>
    </row>
    <row r="38" spans="2:13" ht="17.25" customHeight="1" thickBot="1">
      <c r="B38" s="627"/>
      <c r="C38" s="589"/>
      <c r="D38" s="590"/>
      <c r="E38" s="624"/>
      <c r="F38" s="114">
        <v>36734</v>
      </c>
      <c r="G38" s="115" t="e">
        <v>#REF!</v>
      </c>
      <c r="H38" s="116">
        <v>2570</v>
      </c>
      <c r="I38" s="117">
        <v>7</v>
      </c>
      <c r="J38" s="641"/>
      <c r="K38" s="14"/>
      <c r="L38" s="14"/>
      <c r="M38" s="91"/>
    </row>
    <row r="39" spans="2:13" s="6" customFormat="1" ht="9.75" customHeight="1" thickBot="1">
      <c r="B39" s="11"/>
      <c r="C39" s="12"/>
      <c r="D39" s="12"/>
      <c r="E39" s="35"/>
      <c r="F39" s="35"/>
      <c r="G39" s="22"/>
      <c r="H39" s="23"/>
      <c r="I39" s="24"/>
      <c r="J39" s="5"/>
      <c r="K39" s="14"/>
      <c r="L39" s="14"/>
      <c r="M39" s="91"/>
    </row>
    <row r="40" spans="2:13" ht="17.25" customHeight="1">
      <c r="B40" s="607" t="s">
        <v>45</v>
      </c>
      <c r="C40" s="608"/>
      <c r="D40" s="609"/>
      <c r="E40" s="638">
        <v>3481968</v>
      </c>
      <c r="F40" s="62">
        <v>3515283</v>
      </c>
      <c r="G40" s="62" t="e">
        <v>#REF!</v>
      </c>
      <c r="H40" s="151">
        <v>-33316</v>
      </c>
      <c r="I40" s="152">
        <v>-0.9</v>
      </c>
      <c r="J40" s="156"/>
      <c r="K40" s="14"/>
      <c r="L40" s="14"/>
      <c r="M40" s="91"/>
    </row>
    <row r="41" spans="2:13" ht="17.25" customHeight="1">
      <c r="B41" s="610"/>
      <c r="C41" s="611"/>
      <c r="D41" s="612"/>
      <c r="E41" s="639"/>
      <c r="F41" s="111">
        <v>3364004</v>
      </c>
      <c r="G41" s="111" t="e">
        <v>#REF!</v>
      </c>
      <c r="H41" s="142">
        <v>117963</v>
      </c>
      <c r="I41" s="118">
        <v>3.5</v>
      </c>
      <c r="J41" s="156"/>
      <c r="K41" s="14"/>
      <c r="L41" s="14"/>
      <c r="M41" s="91"/>
    </row>
    <row r="42" spans="2:13" ht="17.25" customHeight="1">
      <c r="B42" s="628" t="s">
        <v>50</v>
      </c>
      <c r="C42" s="629"/>
      <c r="D42" s="630"/>
      <c r="E42" s="636">
        <v>2678474</v>
      </c>
      <c r="F42" s="94">
        <v>2664734</v>
      </c>
      <c r="G42" s="94" t="e">
        <v>#REF!</v>
      </c>
      <c r="H42" s="94">
        <v>13741</v>
      </c>
      <c r="I42" s="87">
        <v>0.5</v>
      </c>
      <c r="J42" s="154"/>
      <c r="K42" s="14"/>
      <c r="L42" s="14"/>
      <c r="M42" s="91"/>
    </row>
    <row r="43" spans="2:13" ht="17.25" customHeight="1" thickBot="1">
      <c r="B43" s="631"/>
      <c r="C43" s="632"/>
      <c r="D43" s="633"/>
      <c r="E43" s="637"/>
      <c r="F43" s="114">
        <v>2513455</v>
      </c>
      <c r="G43" s="114" t="e">
        <v>#REF!</v>
      </c>
      <c r="H43" s="116">
        <v>165020</v>
      </c>
      <c r="I43" s="117">
        <v>6.6</v>
      </c>
      <c r="J43" s="154"/>
      <c r="K43" s="14"/>
      <c r="L43" s="14"/>
      <c r="M43" s="91"/>
    </row>
    <row r="44" spans="2:14" s="101" customFormat="1" ht="14.25" customHeight="1">
      <c r="B44" s="98"/>
      <c r="C44" s="591" t="s">
        <v>52</v>
      </c>
      <c r="D44" s="591"/>
      <c r="E44" s="591"/>
      <c r="F44" s="591"/>
      <c r="G44" s="591"/>
      <c r="H44" s="591"/>
      <c r="I44" s="591"/>
      <c r="J44" s="99"/>
      <c r="K44" s="99"/>
      <c r="L44" s="99"/>
      <c r="M44" s="100"/>
      <c r="N44" s="99"/>
    </row>
    <row r="45" spans="2:14" s="101" customFormat="1" ht="14.25" customHeight="1">
      <c r="B45" s="98"/>
      <c r="C45" s="588" t="s">
        <v>59</v>
      </c>
      <c r="D45" s="588"/>
      <c r="E45" s="588"/>
      <c r="F45" s="588"/>
      <c r="G45" s="588"/>
      <c r="H45" s="588"/>
      <c r="I45" s="588"/>
      <c r="J45" s="99"/>
      <c r="K45" s="99"/>
      <c r="L45" s="99"/>
      <c r="M45" s="100"/>
      <c r="N45" s="99"/>
    </row>
    <row r="46" spans="2:14" s="101" customFormat="1" ht="14.25" customHeight="1">
      <c r="B46" s="98"/>
      <c r="C46" s="588" t="s">
        <v>60</v>
      </c>
      <c r="D46" s="588"/>
      <c r="E46" s="588"/>
      <c r="F46" s="588"/>
      <c r="G46" s="588"/>
      <c r="H46" s="588"/>
      <c r="I46" s="588"/>
      <c r="J46" s="99"/>
      <c r="K46" s="99"/>
      <c r="L46" s="99"/>
      <c r="M46" s="100"/>
      <c r="N46" s="99"/>
    </row>
    <row r="47" spans="2:14" s="141" customFormat="1" ht="13.5" customHeight="1">
      <c r="B47" s="138"/>
      <c r="C47" s="635"/>
      <c r="D47" s="635"/>
      <c r="E47" s="635"/>
      <c r="F47" s="635"/>
      <c r="G47" s="635"/>
      <c r="H47" s="635"/>
      <c r="I47" s="635"/>
      <c r="J47" s="139"/>
      <c r="K47" s="139"/>
      <c r="L47" s="139"/>
      <c r="M47" s="140"/>
      <c r="N47" s="139"/>
    </row>
    <row r="48" spans="2:14" ht="18" customHeight="1">
      <c r="B48" s="6"/>
      <c r="C48" s="50"/>
      <c r="D48" s="50"/>
      <c r="E48" s="50"/>
      <c r="F48" s="50"/>
      <c r="G48" s="50"/>
      <c r="H48" s="50"/>
      <c r="I48" s="50"/>
      <c r="J48" s="51"/>
      <c r="K48" s="14"/>
      <c r="L48" s="14"/>
      <c r="M48" s="91"/>
      <c r="N48" s="6"/>
    </row>
    <row r="49" spans="3:8" ht="26.25" customHeight="1" hidden="1">
      <c r="C49" s="1" t="s">
        <v>29</v>
      </c>
      <c r="E49" s="1">
        <f>F5+F6+F23</f>
        <v>3515283</v>
      </c>
      <c r="F49" s="1" t="e">
        <f>#REF!+#REF!+#REF!</f>
        <v>#REF!</v>
      </c>
      <c r="G49" s="1" t="e">
        <f>G5+G6+G23</f>
        <v>#REF!</v>
      </c>
      <c r="H49" s="1">
        <f>H5+H6+H23</f>
        <v>-33316</v>
      </c>
    </row>
    <row r="50" ht="26.25" customHeight="1" hidden="1"/>
    <row r="51" ht="26.25" customHeight="1" hidden="1"/>
    <row r="52" spans="3:9" ht="26.25" customHeight="1">
      <c r="C52" s="640"/>
      <c r="D52" s="640"/>
      <c r="E52" s="640"/>
      <c r="F52" s="640"/>
      <c r="G52" s="640"/>
      <c r="H52" s="640"/>
      <c r="I52" s="640"/>
    </row>
  </sheetData>
  <sheetProtection/>
  <mergeCells count="46">
    <mergeCell ref="C52:I52"/>
    <mergeCell ref="E23:E24"/>
    <mergeCell ref="J25:J26"/>
    <mergeCell ref="J27:J28"/>
    <mergeCell ref="J37:J38"/>
    <mergeCell ref="J35:J36"/>
    <mergeCell ref="J33:J34"/>
    <mergeCell ref="J31:J32"/>
    <mergeCell ref="J29:J30"/>
    <mergeCell ref="B23:D24"/>
    <mergeCell ref="C25:C26"/>
    <mergeCell ref="D25:D26"/>
    <mergeCell ref="C27:C28"/>
    <mergeCell ref="D27:D28"/>
    <mergeCell ref="C29:C30"/>
    <mergeCell ref="D29:D30"/>
    <mergeCell ref="C47:I47"/>
    <mergeCell ref="C31:C32"/>
    <mergeCell ref="D31:D32"/>
    <mergeCell ref="C33:C34"/>
    <mergeCell ref="D33:D34"/>
    <mergeCell ref="C35:C36"/>
    <mergeCell ref="D35:D36"/>
    <mergeCell ref="E42:E43"/>
    <mergeCell ref="E40:E41"/>
    <mergeCell ref="C46:I46"/>
    <mergeCell ref="C45:I45"/>
    <mergeCell ref="E31:E32"/>
    <mergeCell ref="E29:E30"/>
    <mergeCell ref="E27:E28"/>
    <mergeCell ref="B42:D43"/>
    <mergeCell ref="B5:D5"/>
    <mergeCell ref="B6:D6"/>
    <mergeCell ref="C37:C38"/>
    <mergeCell ref="D37:D38"/>
    <mergeCell ref="E25:E26"/>
    <mergeCell ref="C44:I44"/>
    <mergeCell ref="B40:D41"/>
    <mergeCell ref="E3:E4"/>
    <mergeCell ref="F3:F4"/>
    <mergeCell ref="H3:I3"/>
    <mergeCell ref="B3:D4"/>
    <mergeCell ref="E37:E38"/>
    <mergeCell ref="E35:E36"/>
    <mergeCell ref="E33:E34"/>
    <mergeCell ref="B25:B38"/>
  </mergeCells>
  <printOptions horizontalCentered="1"/>
  <pageMargins left="0.5905511811023623" right="0.5905511811023623" top="0.5905511811023623" bottom="0.5905511811023623" header="0.5118110236220472" footer="0.3937007874015748"/>
  <pageSetup horizontalDpi="600" verticalDpi="600" orientation="portrait" paperSize="9" scale="98" r:id="rId1"/>
  <headerFooter alignWithMargins="0">
    <oddFooter xml:space="preserve">&amp;C&amp;"HG丸ｺﾞｼｯｸM-PRO,標準"&amp;10 </oddFooter>
  </headerFooter>
  <rowBreaks count="1" manualBreakCount="1">
    <brk id="48" min="1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44"/>
  <sheetViews>
    <sheetView showGridLines="0" zoomScaleSheetLayoutView="115" zoomScalePageLayoutView="0" workbookViewId="0" topLeftCell="A1">
      <selection activeCell="A1" sqref="A1"/>
    </sheetView>
  </sheetViews>
  <sheetFormatPr defaultColWidth="9.00390625" defaultRowHeight="13.5"/>
  <cols>
    <col min="1" max="1" width="14.50390625" style="164" customWidth="1"/>
    <col min="2" max="3" width="9.875" style="244" customWidth="1"/>
    <col min="4" max="4" width="10.00390625" style="168" customWidth="1"/>
    <col min="5" max="5" width="9.875" style="168" customWidth="1"/>
    <col min="6" max="6" width="7.75390625" style="168" customWidth="1"/>
    <col min="7" max="7" width="40.50390625" style="246" customWidth="1"/>
    <col min="8" max="8" width="13.875" style="163" customWidth="1"/>
    <col min="9" max="9" width="8.50390625" style="162" customWidth="1"/>
    <col min="10" max="11" width="11.375" style="163" bestFit="1" customWidth="1"/>
    <col min="12" max="13" width="9.75390625" style="163" bestFit="1" customWidth="1"/>
    <col min="14" max="16384" width="9.00390625" style="168" customWidth="1"/>
  </cols>
  <sheetData>
    <row r="1" spans="1:13" s="159" customFormat="1" ht="24.75" customHeight="1">
      <c r="A1" s="157" t="s">
        <v>62</v>
      </c>
      <c r="B1" s="158"/>
      <c r="C1" s="158"/>
      <c r="G1" s="160"/>
      <c r="H1" s="161"/>
      <c r="I1" s="162"/>
      <c r="J1" s="163"/>
      <c r="K1" s="163"/>
      <c r="L1" s="163"/>
      <c r="M1" s="163"/>
    </row>
    <row r="2" spans="1:13" s="159" customFormat="1" ht="3" customHeight="1">
      <c r="A2" s="164"/>
      <c r="B2" s="158"/>
      <c r="C2" s="158"/>
      <c r="G2" s="160"/>
      <c r="H2" s="165"/>
      <c r="I2" s="162"/>
      <c r="J2" s="163"/>
      <c r="K2" s="163"/>
      <c r="L2" s="163"/>
      <c r="M2" s="163"/>
    </row>
    <row r="3" spans="2:8" ht="15" thickBot="1">
      <c r="B3" s="166"/>
      <c r="C3" s="166"/>
      <c r="D3" s="167"/>
      <c r="G3" s="169" t="s">
        <v>63</v>
      </c>
      <c r="H3" s="170"/>
    </row>
    <row r="4" spans="1:13" s="176" customFormat="1" ht="14.25">
      <c r="A4" s="643" t="s">
        <v>64</v>
      </c>
      <c r="B4" s="645" t="s">
        <v>57</v>
      </c>
      <c r="C4" s="645" t="s">
        <v>56</v>
      </c>
      <c r="D4" s="647" t="s">
        <v>6</v>
      </c>
      <c r="E4" s="648"/>
      <c r="F4" s="171" t="s">
        <v>57</v>
      </c>
      <c r="G4" s="649" t="s">
        <v>65</v>
      </c>
      <c r="H4" s="172"/>
      <c r="I4" s="173"/>
      <c r="J4" s="174"/>
      <c r="K4" s="174"/>
      <c r="L4" s="175"/>
      <c r="M4" s="175"/>
    </row>
    <row r="5" spans="1:11" ht="24" customHeight="1" thickBot="1">
      <c r="A5" s="644"/>
      <c r="B5" s="646"/>
      <c r="C5" s="646"/>
      <c r="D5" s="177" t="s">
        <v>61</v>
      </c>
      <c r="E5" s="178" t="s">
        <v>66</v>
      </c>
      <c r="F5" s="179" t="s">
        <v>67</v>
      </c>
      <c r="G5" s="650"/>
      <c r="H5" s="172"/>
      <c r="I5" s="180"/>
      <c r="J5" s="181"/>
      <c r="K5" s="181"/>
    </row>
    <row r="6" spans="1:13" s="176" customFormat="1" ht="40.5" customHeight="1">
      <c r="A6" s="182" t="s">
        <v>68</v>
      </c>
      <c r="B6" s="183">
        <v>1034</v>
      </c>
      <c r="C6" s="184">
        <v>1603</v>
      </c>
      <c r="D6" s="185">
        <v>-569</v>
      </c>
      <c r="E6" s="186">
        <v>-35.5</v>
      </c>
      <c r="F6" s="187">
        <v>0.1</v>
      </c>
      <c r="G6" s="188" t="s">
        <v>69</v>
      </c>
      <c r="H6" s="189"/>
      <c r="I6" s="190"/>
      <c r="J6" s="175"/>
      <c r="K6" s="191"/>
      <c r="L6" s="175"/>
      <c r="M6" s="175"/>
    </row>
    <row r="7" spans="1:13" s="176" customFormat="1" ht="34.5" customHeight="1">
      <c r="A7" s="192" t="s">
        <v>70</v>
      </c>
      <c r="B7" s="193">
        <v>22570</v>
      </c>
      <c r="C7" s="194">
        <v>18574</v>
      </c>
      <c r="D7" s="195">
        <v>3996</v>
      </c>
      <c r="E7" s="196">
        <v>21.5</v>
      </c>
      <c r="F7" s="197">
        <v>1.5</v>
      </c>
      <c r="G7" s="198" t="s">
        <v>71</v>
      </c>
      <c r="H7" s="189"/>
      <c r="I7" s="190"/>
      <c r="J7" s="175"/>
      <c r="K7" s="191"/>
      <c r="L7" s="175"/>
      <c r="M7" s="175"/>
    </row>
    <row r="8" spans="1:13" s="176" customFormat="1" ht="34.5" customHeight="1">
      <c r="A8" s="192" t="s">
        <v>72</v>
      </c>
      <c r="B8" s="193">
        <v>32610</v>
      </c>
      <c r="C8" s="193">
        <v>30936</v>
      </c>
      <c r="D8" s="195">
        <v>1674</v>
      </c>
      <c r="E8" s="199">
        <v>5.4</v>
      </c>
      <c r="F8" s="200">
        <v>2.2</v>
      </c>
      <c r="G8" s="201" t="s">
        <v>73</v>
      </c>
      <c r="H8" s="189"/>
      <c r="I8" s="190"/>
      <c r="J8" s="163"/>
      <c r="K8" s="164"/>
      <c r="L8" s="175"/>
      <c r="M8" s="175"/>
    </row>
    <row r="9" spans="1:13" s="176" customFormat="1" ht="28.5" customHeight="1">
      <c r="A9" s="192" t="s">
        <v>74</v>
      </c>
      <c r="B9" s="193">
        <v>209201</v>
      </c>
      <c r="C9" s="193">
        <v>213099</v>
      </c>
      <c r="D9" s="202">
        <v>-3897</v>
      </c>
      <c r="E9" s="203">
        <v>-1.8</v>
      </c>
      <c r="F9" s="204">
        <v>14</v>
      </c>
      <c r="G9" s="188" t="s">
        <v>75</v>
      </c>
      <c r="H9" s="189"/>
      <c r="I9" s="190"/>
      <c r="J9" s="191"/>
      <c r="K9" s="191"/>
      <c r="L9" s="175"/>
      <c r="M9" s="175"/>
    </row>
    <row r="10" spans="1:11" ht="28.5" customHeight="1">
      <c r="A10" s="192" t="s">
        <v>76</v>
      </c>
      <c r="B10" s="193">
        <v>56754</v>
      </c>
      <c r="C10" s="205">
        <v>40052</v>
      </c>
      <c r="D10" s="206">
        <v>16702</v>
      </c>
      <c r="E10" s="199">
        <v>41.7</v>
      </c>
      <c r="F10" s="207">
        <v>3.8</v>
      </c>
      <c r="G10" s="201" t="s">
        <v>77</v>
      </c>
      <c r="H10" s="189"/>
      <c r="I10" s="190"/>
      <c r="J10" s="191"/>
      <c r="K10" s="191"/>
    </row>
    <row r="11" spans="1:13" ht="34.5" customHeight="1">
      <c r="A11" s="192" t="s">
        <v>78</v>
      </c>
      <c r="B11" s="193">
        <v>8539</v>
      </c>
      <c r="C11" s="205">
        <v>7201</v>
      </c>
      <c r="D11" s="206">
        <v>1339</v>
      </c>
      <c r="E11" s="199">
        <v>18.6</v>
      </c>
      <c r="F11" s="207">
        <v>0.6</v>
      </c>
      <c r="G11" s="201" t="s">
        <v>79</v>
      </c>
      <c r="H11" s="189"/>
      <c r="I11" s="190"/>
      <c r="J11" s="191"/>
      <c r="K11" s="191"/>
      <c r="L11" s="175"/>
      <c r="M11" s="175"/>
    </row>
    <row r="12" spans="1:13" s="176" customFormat="1" ht="34.5" customHeight="1">
      <c r="A12" s="192" t="s">
        <v>80</v>
      </c>
      <c r="B12" s="193">
        <v>49430</v>
      </c>
      <c r="C12" s="205">
        <v>54233</v>
      </c>
      <c r="D12" s="206">
        <v>-4803</v>
      </c>
      <c r="E12" s="199">
        <v>-8.9</v>
      </c>
      <c r="F12" s="207">
        <v>3.3</v>
      </c>
      <c r="G12" s="208" t="s">
        <v>81</v>
      </c>
      <c r="H12" s="189"/>
      <c r="I12" s="190"/>
      <c r="J12" s="191"/>
      <c r="K12" s="191"/>
      <c r="L12" s="175"/>
      <c r="M12" s="175"/>
    </row>
    <row r="13" spans="1:13" s="176" customFormat="1" ht="41.25" customHeight="1">
      <c r="A13" s="192" t="s">
        <v>82</v>
      </c>
      <c r="B13" s="205">
        <v>243332</v>
      </c>
      <c r="C13" s="205">
        <v>227858</v>
      </c>
      <c r="D13" s="206">
        <v>15474</v>
      </c>
      <c r="E13" s="199">
        <v>6.8</v>
      </c>
      <c r="F13" s="207">
        <v>16.3</v>
      </c>
      <c r="G13" s="201" t="s">
        <v>83</v>
      </c>
      <c r="H13" s="189"/>
      <c r="I13" s="190"/>
      <c r="J13" s="191"/>
      <c r="K13" s="191"/>
      <c r="L13" s="175"/>
      <c r="M13" s="175"/>
    </row>
    <row r="14" spans="1:13" s="176" customFormat="1" ht="28.5" customHeight="1">
      <c r="A14" s="192" t="s">
        <v>84</v>
      </c>
      <c r="B14" s="205">
        <v>432173</v>
      </c>
      <c r="C14" s="205">
        <v>418251</v>
      </c>
      <c r="D14" s="195">
        <v>13922</v>
      </c>
      <c r="E14" s="196">
        <v>3.3</v>
      </c>
      <c r="F14" s="207">
        <v>28.9</v>
      </c>
      <c r="G14" s="201" t="s">
        <v>85</v>
      </c>
      <c r="H14" s="189"/>
      <c r="I14" s="190"/>
      <c r="J14" s="164"/>
      <c r="K14" s="164"/>
      <c r="L14" s="175"/>
      <c r="M14" s="175"/>
    </row>
    <row r="15" spans="1:13" s="176" customFormat="1" ht="34.5" customHeight="1">
      <c r="A15" s="192" t="s">
        <v>86</v>
      </c>
      <c r="B15" s="205">
        <v>82641</v>
      </c>
      <c r="C15" s="193">
        <v>83217</v>
      </c>
      <c r="D15" s="202">
        <v>-575</v>
      </c>
      <c r="E15" s="209">
        <v>-0.7</v>
      </c>
      <c r="F15" s="210">
        <v>5.5</v>
      </c>
      <c r="G15" s="188" t="s">
        <v>87</v>
      </c>
      <c r="H15" s="189"/>
      <c r="I15" s="190"/>
      <c r="J15" s="175"/>
      <c r="K15" s="191"/>
      <c r="L15" s="175"/>
      <c r="M15" s="175"/>
    </row>
    <row r="16" spans="1:13" s="176" customFormat="1" ht="28.5" customHeight="1">
      <c r="A16" s="192" t="s">
        <v>88</v>
      </c>
      <c r="B16" s="205">
        <v>45871</v>
      </c>
      <c r="C16" s="194">
        <v>44642</v>
      </c>
      <c r="D16" s="202">
        <v>1229</v>
      </c>
      <c r="E16" s="209">
        <v>2.8</v>
      </c>
      <c r="F16" s="211">
        <v>3.1</v>
      </c>
      <c r="G16" s="188" t="s">
        <v>89</v>
      </c>
      <c r="H16" s="212"/>
      <c r="I16" s="190"/>
      <c r="J16" s="175"/>
      <c r="K16" s="191"/>
      <c r="L16" s="175"/>
      <c r="M16" s="175"/>
    </row>
    <row r="17" spans="1:13" s="176" customFormat="1" ht="28.5" customHeight="1">
      <c r="A17" s="192" t="s">
        <v>90</v>
      </c>
      <c r="B17" s="205">
        <v>22591</v>
      </c>
      <c r="C17" s="183">
        <v>22218</v>
      </c>
      <c r="D17" s="202">
        <v>373</v>
      </c>
      <c r="E17" s="209">
        <v>1.7</v>
      </c>
      <c r="F17" s="210">
        <v>1.5</v>
      </c>
      <c r="G17" s="188" t="s">
        <v>91</v>
      </c>
      <c r="H17" s="189"/>
      <c r="I17" s="190"/>
      <c r="J17" s="175"/>
      <c r="K17" s="191"/>
      <c r="L17" s="175"/>
      <c r="M17" s="175"/>
    </row>
    <row r="18" spans="1:13" s="176" customFormat="1" ht="28.5" customHeight="1">
      <c r="A18" s="192" t="s">
        <v>92</v>
      </c>
      <c r="B18" s="205">
        <v>24118</v>
      </c>
      <c r="C18" s="193">
        <v>21754</v>
      </c>
      <c r="D18" s="202">
        <v>2364</v>
      </c>
      <c r="E18" s="209">
        <v>10.9</v>
      </c>
      <c r="F18" s="210">
        <v>1.6</v>
      </c>
      <c r="G18" s="188" t="s">
        <v>93</v>
      </c>
      <c r="H18" s="189"/>
      <c r="I18" s="190"/>
      <c r="J18" s="175"/>
      <c r="K18" s="191"/>
      <c r="L18" s="175"/>
      <c r="M18" s="175"/>
    </row>
    <row r="19" spans="1:13" s="176" customFormat="1" ht="28.5" customHeight="1">
      <c r="A19" s="192" t="s">
        <v>94</v>
      </c>
      <c r="B19" s="205">
        <v>88948</v>
      </c>
      <c r="C19" s="193">
        <v>66886</v>
      </c>
      <c r="D19" s="202">
        <v>22062</v>
      </c>
      <c r="E19" s="209">
        <v>33</v>
      </c>
      <c r="F19" s="187">
        <v>5.9</v>
      </c>
      <c r="G19" s="188" t="s">
        <v>95</v>
      </c>
      <c r="H19" s="189"/>
      <c r="I19" s="190"/>
      <c r="J19" s="175"/>
      <c r="K19" s="191"/>
      <c r="L19" s="175"/>
      <c r="M19" s="175"/>
    </row>
    <row r="20" spans="1:13" s="176" customFormat="1" ht="34.5" customHeight="1">
      <c r="A20" s="192" t="s">
        <v>96</v>
      </c>
      <c r="B20" s="205">
        <v>31763</v>
      </c>
      <c r="C20" s="193">
        <v>31807</v>
      </c>
      <c r="D20" s="195">
        <v>-44</v>
      </c>
      <c r="E20" s="196">
        <v>-0.1</v>
      </c>
      <c r="F20" s="210">
        <v>2.1</v>
      </c>
      <c r="G20" s="188" t="s">
        <v>97</v>
      </c>
      <c r="H20" s="189"/>
      <c r="I20" s="190"/>
      <c r="J20" s="175"/>
      <c r="K20" s="191"/>
      <c r="L20" s="175"/>
      <c r="M20" s="175"/>
    </row>
    <row r="21" spans="1:13" s="176" customFormat="1" ht="28.5" customHeight="1">
      <c r="A21" s="192" t="s">
        <v>98</v>
      </c>
      <c r="B21" s="205">
        <v>41634</v>
      </c>
      <c r="C21" s="194">
        <v>39809</v>
      </c>
      <c r="D21" s="202">
        <v>1826</v>
      </c>
      <c r="E21" s="209">
        <v>4.6</v>
      </c>
      <c r="F21" s="211">
        <v>2.8</v>
      </c>
      <c r="G21" s="188" t="s">
        <v>99</v>
      </c>
      <c r="H21" s="189"/>
      <c r="I21" s="190"/>
      <c r="J21" s="175"/>
      <c r="K21" s="191"/>
      <c r="L21" s="175"/>
      <c r="M21" s="175"/>
    </row>
    <row r="22" spans="1:13" s="176" customFormat="1" ht="24" customHeight="1">
      <c r="A22" s="192" t="s">
        <v>100</v>
      </c>
      <c r="B22" s="205">
        <v>1660</v>
      </c>
      <c r="C22" s="193">
        <v>1618</v>
      </c>
      <c r="D22" s="195">
        <v>42</v>
      </c>
      <c r="E22" s="203">
        <v>2.6</v>
      </c>
      <c r="F22" s="213">
        <v>0.1</v>
      </c>
      <c r="G22" s="201"/>
      <c r="H22" s="189"/>
      <c r="I22" s="190"/>
      <c r="J22" s="175"/>
      <c r="K22" s="191"/>
      <c r="L22" s="175"/>
      <c r="M22" s="175"/>
    </row>
    <row r="23" spans="1:13" s="176" customFormat="1" ht="34.5" customHeight="1">
      <c r="A23" s="192" t="s">
        <v>101</v>
      </c>
      <c r="B23" s="205">
        <v>93858</v>
      </c>
      <c r="C23" s="194">
        <v>88294</v>
      </c>
      <c r="D23" s="185">
        <v>5563</v>
      </c>
      <c r="E23" s="186">
        <v>6.3</v>
      </c>
      <c r="F23" s="204">
        <v>6.3</v>
      </c>
      <c r="G23" s="188" t="s">
        <v>102</v>
      </c>
      <c r="H23" s="189"/>
      <c r="I23" s="190"/>
      <c r="J23" s="191"/>
      <c r="K23" s="191"/>
      <c r="L23" s="175"/>
      <c r="M23" s="175"/>
    </row>
    <row r="24" spans="1:13" s="176" customFormat="1" ht="28.5" customHeight="1">
      <c r="A24" s="192" t="s">
        <v>103</v>
      </c>
      <c r="B24" s="205">
        <v>1869</v>
      </c>
      <c r="C24" s="205">
        <v>1378</v>
      </c>
      <c r="D24" s="206">
        <v>490</v>
      </c>
      <c r="E24" s="214">
        <v>35.6</v>
      </c>
      <c r="F24" s="213">
        <v>0.1</v>
      </c>
      <c r="G24" s="201" t="s">
        <v>104</v>
      </c>
      <c r="H24" s="189"/>
      <c r="I24" s="190"/>
      <c r="J24" s="175"/>
      <c r="K24" s="191"/>
      <c r="L24" s="175"/>
      <c r="M24" s="175"/>
    </row>
    <row r="25" spans="1:13" s="176" customFormat="1" ht="24" customHeight="1">
      <c r="A25" s="192" t="s">
        <v>105</v>
      </c>
      <c r="B25" s="215">
        <v>234</v>
      </c>
      <c r="C25" s="205">
        <v>232</v>
      </c>
      <c r="D25" s="206">
        <v>2</v>
      </c>
      <c r="E25" s="214">
        <v>1</v>
      </c>
      <c r="F25" s="216">
        <v>0</v>
      </c>
      <c r="G25" s="217"/>
      <c r="H25" s="189"/>
      <c r="I25" s="190"/>
      <c r="J25" s="175"/>
      <c r="K25" s="191"/>
      <c r="L25" s="175"/>
      <c r="M25" s="175"/>
    </row>
    <row r="26" spans="1:13" s="176" customFormat="1" ht="24" customHeight="1">
      <c r="A26" s="192" t="s">
        <v>106</v>
      </c>
      <c r="B26" s="215">
        <v>464</v>
      </c>
      <c r="C26" s="205">
        <v>466</v>
      </c>
      <c r="D26" s="206">
        <v>-2</v>
      </c>
      <c r="E26" s="214">
        <v>-0.4</v>
      </c>
      <c r="F26" s="216">
        <v>0</v>
      </c>
      <c r="G26" s="217"/>
      <c r="H26" s="189"/>
      <c r="I26" s="190"/>
      <c r="J26" s="175"/>
      <c r="K26" s="191"/>
      <c r="L26" s="175"/>
      <c r="M26" s="175"/>
    </row>
    <row r="27" spans="1:13" s="176" customFormat="1" ht="24" customHeight="1">
      <c r="A27" s="192" t="s">
        <v>107</v>
      </c>
      <c r="B27" s="215">
        <v>3170</v>
      </c>
      <c r="C27" s="205">
        <v>3080</v>
      </c>
      <c r="D27" s="206">
        <v>90</v>
      </c>
      <c r="E27" s="214">
        <v>2.9</v>
      </c>
      <c r="F27" s="213">
        <v>0.2</v>
      </c>
      <c r="G27" s="218"/>
      <c r="H27" s="189"/>
      <c r="I27" s="190"/>
      <c r="J27" s="175"/>
      <c r="K27" s="191"/>
      <c r="L27" s="175"/>
      <c r="M27" s="175"/>
    </row>
    <row r="28" spans="1:13" s="176" customFormat="1" ht="15" thickBot="1">
      <c r="A28" s="219" t="s">
        <v>108</v>
      </c>
      <c r="B28" s="220">
        <v>1000</v>
      </c>
      <c r="C28" s="221">
        <v>1000</v>
      </c>
      <c r="D28" s="222">
        <v>0</v>
      </c>
      <c r="E28" s="223">
        <v>0</v>
      </c>
      <c r="F28" s="224">
        <v>0.1</v>
      </c>
      <c r="G28" s="225"/>
      <c r="H28" s="189"/>
      <c r="I28" s="190"/>
      <c r="J28" s="175"/>
      <c r="K28" s="191"/>
      <c r="L28" s="175"/>
      <c r="M28" s="175"/>
    </row>
    <row r="29" spans="1:13" s="176" customFormat="1" ht="26.25" customHeight="1" thickBot="1" thickTop="1">
      <c r="A29" s="192" t="s">
        <v>109</v>
      </c>
      <c r="B29" s="226">
        <v>1495465</v>
      </c>
      <c r="C29" s="227">
        <v>1418208</v>
      </c>
      <c r="D29" s="228">
        <v>77257</v>
      </c>
      <c r="E29" s="229">
        <v>5.4</v>
      </c>
      <c r="F29" s="230">
        <v>100</v>
      </c>
      <c r="G29" s="231"/>
      <c r="H29" s="189"/>
      <c r="I29" s="232"/>
      <c r="J29" s="233"/>
      <c r="K29" s="233"/>
      <c r="L29" s="175"/>
      <c r="M29" s="175"/>
    </row>
    <row r="30" spans="1:13" s="103" customFormat="1" ht="4.5" customHeight="1">
      <c r="A30" s="234"/>
      <c r="B30" s="235"/>
      <c r="C30" s="235"/>
      <c r="D30" s="235"/>
      <c r="E30" s="236"/>
      <c r="F30" s="237"/>
      <c r="G30" s="238"/>
      <c r="H30" s="175"/>
      <c r="I30" s="239"/>
      <c r="J30" s="240"/>
      <c r="K30" s="240"/>
      <c r="L30" s="175"/>
      <c r="M30" s="241"/>
    </row>
    <row r="31" spans="1:7" ht="14.25">
      <c r="A31" s="164" t="s">
        <v>110</v>
      </c>
      <c r="B31" s="242"/>
      <c r="C31" s="242"/>
      <c r="D31" s="243"/>
      <c r="E31" s="243"/>
      <c r="F31" s="243"/>
      <c r="G31" s="242"/>
    </row>
    <row r="32" spans="2:7" ht="14.25">
      <c r="B32" s="242"/>
      <c r="C32" s="242"/>
      <c r="D32" s="243"/>
      <c r="E32" s="243"/>
      <c r="F32" s="243"/>
      <c r="G32" s="242"/>
    </row>
    <row r="33" spans="2:7" ht="14.25">
      <c r="B33" s="242"/>
      <c r="C33" s="242"/>
      <c r="D33" s="243"/>
      <c r="E33" s="243"/>
      <c r="F33" s="243"/>
      <c r="G33" s="242"/>
    </row>
    <row r="44" spans="5:6" ht="14.25">
      <c r="E44" s="245"/>
      <c r="F44" s="176"/>
    </row>
  </sheetData>
  <sheetProtection/>
  <mergeCells count="5">
    <mergeCell ref="A4:A5"/>
    <mergeCell ref="B4:B5"/>
    <mergeCell ref="C4:C5"/>
    <mergeCell ref="D4:E4"/>
    <mergeCell ref="G4:G5"/>
  </mergeCells>
  <printOptions horizontalCentered="1"/>
  <pageMargins left="0.5905511811023623" right="0.1968503937007874" top="0.5905511811023623" bottom="0.5905511811023623" header="0.5118110236220472" footer="0.3937007874015748"/>
  <pageSetup horizontalDpi="600" verticalDpi="600" orientation="portrait" paperSize="9" scale="94" r:id="rId1"/>
  <headerFooter alignWithMargins="0">
    <oddFooter xml:space="preserve">&amp;C&amp;"HG丸ｺﾞｼｯｸM-PRO,標準"&amp;16 &amp;10 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showGridLines="0" zoomScaleSheetLayoutView="110" zoomScalePageLayoutView="0" workbookViewId="0" topLeftCell="A1">
      <selection activeCell="A1" sqref="A1"/>
    </sheetView>
  </sheetViews>
  <sheetFormatPr defaultColWidth="9.00390625" defaultRowHeight="13.5"/>
  <cols>
    <col min="1" max="1" width="14.50390625" style="164" customWidth="1"/>
    <col min="2" max="3" width="9.875" style="244" customWidth="1"/>
    <col min="4" max="4" width="10.00390625" style="168" customWidth="1"/>
    <col min="5" max="5" width="9.875" style="168" customWidth="1"/>
    <col min="6" max="6" width="7.75390625" style="168" customWidth="1"/>
    <col min="7" max="7" width="40.125" style="246" customWidth="1"/>
    <col min="8" max="8" width="13.875" style="163" customWidth="1"/>
    <col min="9" max="9" width="8.50390625" style="162" customWidth="1"/>
    <col min="10" max="11" width="11.375" style="163" bestFit="1" customWidth="1"/>
    <col min="12" max="13" width="9.75390625" style="163" bestFit="1" customWidth="1"/>
    <col min="14" max="16384" width="9.00390625" style="168" customWidth="1"/>
  </cols>
  <sheetData>
    <row r="1" spans="1:13" s="159" customFormat="1" ht="24.75" customHeight="1">
      <c r="A1" s="157" t="s">
        <v>111</v>
      </c>
      <c r="B1" s="158"/>
      <c r="C1" s="158"/>
      <c r="G1" s="160"/>
      <c r="H1" s="161"/>
      <c r="I1" s="162"/>
      <c r="J1" s="163"/>
      <c r="K1" s="163"/>
      <c r="L1" s="163"/>
      <c r="M1" s="163"/>
    </row>
    <row r="2" spans="1:13" s="159" customFormat="1" ht="3" customHeight="1">
      <c r="A2" s="164"/>
      <c r="B2" s="158"/>
      <c r="C2" s="158"/>
      <c r="G2" s="160"/>
      <c r="H2" s="165"/>
      <c r="I2" s="162"/>
      <c r="J2" s="163"/>
      <c r="K2" s="163"/>
      <c r="L2" s="163"/>
      <c r="M2" s="163"/>
    </row>
    <row r="3" spans="2:8" ht="15" thickBot="1">
      <c r="B3" s="166"/>
      <c r="C3" s="166"/>
      <c r="D3" s="167"/>
      <c r="G3" s="169" t="s">
        <v>63</v>
      </c>
      <c r="H3" s="170"/>
    </row>
    <row r="4" spans="1:13" s="176" customFormat="1" ht="14.25">
      <c r="A4" s="643" t="s">
        <v>64</v>
      </c>
      <c r="B4" s="645" t="s">
        <v>57</v>
      </c>
      <c r="C4" s="645" t="s">
        <v>56</v>
      </c>
      <c r="D4" s="647" t="s">
        <v>6</v>
      </c>
      <c r="E4" s="648"/>
      <c r="F4" s="171" t="s">
        <v>57</v>
      </c>
      <c r="G4" s="651" t="s">
        <v>112</v>
      </c>
      <c r="H4" s="172"/>
      <c r="I4" s="173"/>
      <c r="J4" s="174"/>
      <c r="K4" s="174"/>
      <c r="L4" s="175"/>
      <c r="M4" s="175"/>
    </row>
    <row r="5" spans="1:11" ht="18.75" customHeight="1" thickBot="1">
      <c r="A5" s="644"/>
      <c r="B5" s="646"/>
      <c r="C5" s="646"/>
      <c r="D5" s="177" t="s">
        <v>61</v>
      </c>
      <c r="E5" s="178" t="s">
        <v>66</v>
      </c>
      <c r="F5" s="179" t="s">
        <v>67</v>
      </c>
      <c r="G5" s="652"/>
      <c r="H5" s="172"/>
      <c r="I5" s="180"/>
      <c r="J5" s="181"/>
      <c r="K5" s="181"/>
    </row>
    <row r="6" spans="1:13" s="176" customFormat="1" ht="40.5" customHeight="1">
      <c r="A6" s="182" t="s">
        <v>68</v>
      </c>
      <c r="B6" s="183">
        <v>1034</v>
      </c>
      <c r="C6" s="184">
        <v>1603</v>
      </c>
      <c r="D6" s="185">
        <v>-569</v>
      </c>
      <c r="E6" s="186">
        <v>-35.5</v>
      </c>
      <c r="F6" s="187">
        <v>0.1</v>
      </c>
      <c r="G6" s="188" t="s">
        <v>113</v>
      </c>
      <c r="H6" s="189"/>
      <c r="I6" s="190"/>
      <c r="J6" s="175"/>
      <c r="K6" s="191"/>
      <c r="L6" s="175"/>
      <c r="M6" s="175"/>
    </row>
    <row r="7" spans="1:13" s="176" customFormat="1" ht="34.5" customHeight="1">
      <c r="A7" s="192" t="s">
        <v>70</v>
      </c>
      <c r="B7" s="193">
        <v>22343</v>
      </c>
      <c r="C7" s="194">
        <v>18485</v>
      </c>
      <c r="D7" s="195">
        <v>3858</v>
      </c>
      <c r="E7" s="196">
        <v>20.9</v>
      </c>
      <c r="F7" s="197">
        <v>1.5</v>
      </c>
      <c r="G7" s="198" t="s">
        <v>71</v>
      </c>
      <c r="H7" s="189"/>
      <c r="I7" s="190"/>
      <c r="J7" s="175"/>
      <c r="K7" s="191"/>
      <c r="L7" s="175"/>
      <c r="M7" s="175"/>
    </row>
    <row r="8" spans="1:11" ht="27" customHeight="1">
      <c r="A8" s="192" t="s">
        <v>114</v>
      </c>
      <c r="B8" s="193">
        <v>961</v>
      </c>
      <c r="C8" s="247">
        <v>810</v>
      </c>
      <c r="D8" s="206">
        <v>150</v>
      </c>
      <c r="E8" s="199">
        <v>18.6</v>
      </c>
      <c r="F8" s="207">
        <v>0.1</v>
      </c>
      <c r="G8" s="201" t="s">
        <v>115</v>
      </c>
      <c r="H8" s="189"/>
      <c r="I8" s="190"/>
      <c r="J8" s="175"/>
      <c r="K8" s="191"/>
    </row>
    <row r="9" spans="1:13" s="176" customFormat="1" ht="34.5" customHeight="1">
      <c r="A9" s="192" t="s">
        <v>72</v>
      </c>
      <c r="B9" s="193">
        <v>32610</v>
      </c>
      <c r="C9" s="193">
        <v>30936</v>
      </c>
      <c r="D9" s="195">
        <v>1674</v>
      </c>
      <c r="E9" s="199">
        <v>5.4</v>
      </c>
      <c r="F9" s="200">
        <v>2.2</v>
      </c>
      <c r="G9" s="201" t="s">
        <v>73</v>
      </c>
      <c r="H9" s="189"/>
      <c r="I9" s="190"/>
      <c r="J9" s="163"/>
      <c r="K9" s="164"/>
      <c r="L9" s="175"/>
      <c r="M9" s="175"/>
    </row>
    <row r="10" spans="1:13" s="176" customFormat="1" ht="27" customHeight="1">
      <c r="A10" s="192" t="s">
        <v>74</v>
      </c>
      <c r="B10" s="193">
        <v>209201</v>
      </c>
      <c r="C10" s="193">
        <v>213099</v>
      </c>
      <c r="D10" s="202">
        <v>-3897</v>
      </c>
      <c r="E10" s="203">
        <v>-1.8</v>
      </c>
      <c r="F10" s="204">
        <v>14</v>
      </c>
      <c r="G10" s="188" t="s">
        <v>75</v>
      </c>
      <c r="H10" s="189"/>
      <c r="I10" s="190"/>
      <c r="J10" s="175"/>
      <c r="K10" s="191"/>
      <c r="L10" s="175"/>
      <c r="M10" s="175"/>
    </row>
    <row r="11" spans="1:11" ht="27" customHeight="1">
      <c r="A11" s="192" t="s">
        <v>76</v>
      </c>
      <c r="B11" s="193">
        <v>56020</v>
      </c>
      <c r="C11" s="205">
        <v>39331</v>
      </c>
      <c r="D11" s="206">
        <v>16690</v>
      </c>
      <c r="E11" s="199">
        <v>42.4</v>
      </c>
      <c r="F11" s="207">
        <v>3.7</v>
      </c>
      <c r="G11" s="201" t="s">
        <v>77</v>
      </c>
      <c r="H11" s="189"/>
      <c r="I11" s="190"/>
      <c r="J11" s="175"/>
      <c r="K11" s="191"/>
    </row>
    <row r="12" spans="1:13" ht="34.5" customHeight="1">
      <c r="A12" s="192" t="s">
        <v>78</v>
      </c>
      <c r="B12" s="193">
        <v>8539</v>
      </c>
      <c r="C12" s="205">
        <v>7201</v>
      </c>
      <c r="D12" s="206">
        <v>1339</v>
      </c>
      <c r="E12" s="199">
        <v>18.6</v>
      </c>
      <c r="F12" s="207">
        <v>0.6</v>
      </c>
      <c r="G12" s="201" t="s">
        <v>79</v>
      </c>
      <c r="H12" s="189"/>
      <c r="I12" s="190"/>
      <c r="J12" s="175"/>
      <c r="K12" s="191"/>
      <c r="L12" s="175"/>
      <c r="M12" s="175"/>
    </row>
    <row r="13" spans="1:13" s="176" customFormat="1" ht="34.5" customHeight="1">
      <c r="A13" s="192" t="s">
        <v>80</v>
      </c>
      <c r="B13" s="193">
        <v>49430</v>
      </c>
      <c r="C13" s="205">
        <v>54233</v>
      </c>
      <c r="D13" s="206">
        <v>-4803</v>
      </c>
      <c r="E13" s="199">
        <v>-8.9</v>
      </c>
      <c r="F13" s="207">
        <v>3.3</v>
      </c>
      <c r="G13" s="208" t="s">
        <v>81</v>
      </c>
      <c r="H13" s="189"/>
      <c r="I13" s="190"/>
      <c r="J13" s="175"/>
      <c r="K13" s="191"/>
      <c r="L13" s="175"/>
      <c r="M13" s="175"/>
    </row>
    <row r="14" spans="1:13" s="176" customFormat="1" ht="40.5" customHeight="1">
      <c r="A14" s="192" t="s">
        <v>82</v>
      </c>
      <c r="B14" s="205">
        <v>243332</v>
      </c>
      <c r="C14" s="205">
        <v>227858</v>
      </c>
      <c r="D14" s="206">
        <v>15474</v>
      </c>
      <c r="E14" s="199">
        <v>6.8</v>
      </c>
      <c r="F14" s="207">
        <v>16.3</v>
      </c>
      <c r="G14" s="201" t="s">
        <v>116</v>
      </c>
      <c r="H14" s="189"/>
      <c r="I14" s="190"/>
      <c r="J14" s="175"/>
      <c r="K14" s="191"/>
      <c r="L14" s="175"/>
      <c r="M14" s="175"/>
    </row>
    <row r="15" spans="1:13" s="176" customFormat="1" ht="27" customHeight="1">
      <c r="A15" s="192" t="s">
        <v>84</v>
      </c>
      <c r="B15" s="205">
        <v>421621</v>
      </c>
      <c r="C15" s="205">
        <v>408476</v>
      </c>
      <c r="D15" s="195">
        <v>13145</v>
      </c>
      <c r="E15" s="196">
        <v>3.2</v>
      </c>
      <c r="F15" s="207">
        <v>28.2</v>
      </c>
      <c r="G15" s="201" t="s">
        <v>117</v>
      </c>
      <c r="H15" s="189"/>
      <c r="I15" s="190"/>
      <c r="J15" s="163"/>
      <c r="K15" s="164"/>
      <c r="L15" s="175"/>
      <c r="M15" s="175"/>
    </row>
    <row r="16" spans="1:13" s="176" customFormat="1" ht="27" customHeight="1">
      <c r="A16" s="192" t="s">
        <v>118</v>
      </c>
      <c r="B16" s="205">
        <v>10552</v>
      </c>
      <c r="C16" s="247">
        <v>9776</v>
      </c>
      <c r="D16" s="195">
        <v>776</v>
      </c>
      <c r="E16" s="196">
        <v>7.9</v>
      </c>
      <c r="F16" s="207">
        <v>0.7</v>
      </c>
      <c r="G16" s="201" t="s">
        <v>119</v>
      </c>
      <c r="H16" s="189"/>
      <c r="I16" s="190"/>
      <c r="J16" s="163"/>
      <c r="K16" s="164"/>
      <c r="L16" s="175"/>
      <c r="M16" s="175"/>
    </row>
    <row r="17" spans="1:13" s="176" customFormat="1" ht="34.5" customHeight="1">
      <c r="A17" s="192" t="s">
        <v>86</v>
      </c>
      <c r="B17" s="205">
        <v>82641</v>
      </c>
      <c r="C17" s="193">
        <v>83217</v>
      </c>
      <c r="D17" s="202">
        <v>-575</v>
      </c>
      <c r="E17" s="209">
        <v>-0.7</v>
      </c>
      <c r="F17" s="210">
        <v>5.5</v>
      </c>
      <c r="G17" s="188" t="s">
        <v>87</v>
      </c>
      <c r="H17" s="189"/>
      <c r="I17" s="190"/>
      <c r="J17" s="175"/>
      <c r="K17" s="191"/>
      <c r="L17" s="175"/>
      <c r="M17" s="175"/>
    </row>
    <row r="18" spans="1:13" s="176" customFormat="1" ht="27" customHeight="1">
      <c r="A18" s="192" t="s">
        <v>88</v>
      </c>
      <c r="B18" s="205">
        <v>45871</v>
      </c>
      <c r="C18" s="194">
        <v>44642</v>
      </c>
      <c r="D18" s="202">
        <v>1229</v>
      </c>
      <c r="E18" s="209">
        <v>2.8</v>
      </c>
      <c r="F18" s="211">
        <v>3.1</v>
      </c>
      <c r="G18" s="188" t="s">
        <v>89</v>
      </c>
      <c r="H18" s="212"/>
      <c r="I18" s="190"/>
      <c r="J18" s="175"/>
      <c r="K18" s="191"/>
      <c r="L18" s="175"/>
      <c r="M18" s="175"/>
    </row>
    <row r="19" spans="1:13" s="176" customFormat="1" ht="27" customHeight="1">
      <c r="A19" s="192" t="s">
        <v>90</v>
      </c>
      <c r="B19" s="205">
        <v>22591</v>
      </c>
      <c r="C19" s="183">
        <v>22218</v>
      </c>
      <c r="D19" s="202">
        <v>373</v>
      </c>
      <c r="E19" s="209">
        <v>1.7</v>
      </c>
      <c r="F19" s="210">
        <v>1.5</v>
      </c>
      <c r="G19" s="188" t="s">
        <v>91</v>
      </c>
      <c r="H19" s="189"/>
      <c r="I19" s="190"/>
      <c r="J19" s="175"/>
      <c r="K19" s="191"/>
      <c r="L19" s="175"/>
      <c r="M19" s="175"/>
    </row>
    <row r="20" spans="1:13" s="176" customFormat="1" ht="27" customHeight="1">
      <c r="A20" s="192" t="s">
        <v>92</v>
      </c>
      <c r="B20" s="205">
        <v>24118</v>
      </c>
      <c r="C20" s="193">
        <v>21754</v>
      </c>
      <c r="D20" s="202">
        <v>2364</v>
      </c>
      <c r="E20" s="209">
        <v>10.9</v>
      </c>
      <c r="F20" s="210">
        <v>1.6</v>
      </c>
      <c r="G20" s="188" t="s">
        <v>93</v>
      </c>
      <c r="H20" s="189"/>
      <c r="I20" s="190"/>
      <c r="J20" s="175"/>
      <c r="K20" s="191"/>
      <c r="L20" s="175"/>
      <c r="M20" s="175"/>
    </row>
    <row r="21" spans="1:13" s="176" customFormat="1" ht="27" customHeight="1">
      <c r="A21" s="192" t="s">
        <v>94</v>
      </c>
      <c r="B21" s="205">
        <v>88948</v>
      </c>
      <c r="C21" s="193">
        <v>66886</v>
      </c>
      <c r="D21" s="202">
        <v>22062</v>
      </c>
      <c r="E21" s="209">
        <v>33</v>
      </c>
      <c r="F21" s="187">
        <v>5.9</v>
      </c>
      <c r="G21" s="188" t="s">
        <v>95</v>
      </c>
      <c r="H21" s="189"/>
      <c r="I21" s="190"/>
      <c r="J21" s="175"/>
      <c r="K21" s="191"/>
      <c r="L21" s="175"/>
      <c r="M21" s="175"/>
    </row>
    <row r="22" spans="1:13" s="176" customFormat="1" ht="34.5" customHeight="1">
      <c r="A22" s="192" t="s">
        <v>96</v>
      </c>
      <c r="B22" s="205">
        <v>31763</v>
      </c>
      <c r="C22" s="193">
        <v>31807</v>
      </c>
      <c r="D22" s="195">
        <v>-44</v>
      </c>
      <c r="E22" s="196">
        <v>-0.1</v>
      </c>
      <c r="F22" s="210">
        <v>2.1</v>
      </c>
      <c r="G22" s="188" t="s">
        <v>120</v>
      </c>
      <c r="H22" s="189"/>
      <c r="I22" s="190"/>
      <c r="J22" s="175"/>
      <c r="K22" s="191"/>
      <c r="L22" s="175"/>
      <c r="M22" s="175"/>
    </row>
    <row r="23" spans="1:13" s="176" customFormat="1" ht="27" customHeight="1">
      <c r="A23" s="192" t="s">
        <v>98</v>
      </c>
      <c r="B23" s="205">
        <v>41634</v>
      </c>
      <c r="C23" s="194">
        <v>39809</v>
      </c>
      <c r="D23" s="202">
        <v>1826</v>
      </c>
      <c r="E23" s="209">
        <v>4.6</v>
      </c>
      <c r="F23" s="211">
        <v>2.8</v>
      </c>
      <c r="G23" s="188" t="s">
        <v>99</v>
      </c>
      <c r="H23" s="189"/>
      <c r="I23" s="190"/>
      <c r="J23" s="175"/>
      <c r="K23" s="191"/>
      <c r="L23" s="175"/>
      <c r="M23" s="175"/>
    </row>
    <row r="24" spans="1:13" s="176" customFormat="1" ht="20.25" customHeight="1">
      <c r="A24" s="192" t="s">
        <v>100</v>
      </c>
      <c r="B24" s="205">
        <v>1660</v>
      </c>
      <c r="C24" s="193">
        <v>1618</v>
      </c>
      <c r="D24" s="195">
        <v>42</v>
      </c>
      <c r="E24" s="203">
        <v>2.6</v>
      </c>
      <c r="F24" s="213">
        <v>0.1</v>
      </c>
      <c r="G24" s="201"/>
      <c r="H24" s="189"/>
      <c r="I24" s="190"/>
      <c r="J24" s="175"/>
      <c r="K24" s="191"/>
      <c r="L24" s="175"/>
      <c r="M24" s="175"/>
    </row>
    <row r="25" spans="1:13" s="176" customFormat="1" ht="34.5" customHeight="1">
      <c r="A25" s="192" t="s">
        <v>101</v>
      </c>
      <c r="B25" s="205">
        <v>93858</v>
      </c>
      <c r="C25" s="194">
        <v>88294</v>
      </c>
      <c r="D25" s="185">
        <v>5563</v>
      </c>
      <c r="E25" s="186">
        <v>6.3</v>
      </c>
      <c r="F25" s="204">
        <v>6.3</v>
      </c>
      <c r="G25" s="188" t="s">
        <v>102</v>
      </c>
      <c r="H25" s="189"/>
      <c r="I25" s="190"/>
      <c r="J25" s="175"/>
      <c r="K25" s="191"/>
      <c r="L25" s="175"/>
      <c r="M25" s="175"/>
    </row>
    <row r="26" spans="1:13" s="176" customFormat="1" ht="27" customHeight="1">
      <c r="A26" s="192" t="s">
        <v>103</v>
      </c>
      <c r="B26" s="205">
        <v>1869</v>
      </c>
      <c r="C26" s="205">
        <v>1378</v>
      </c>
      <c r="D26" s="206">
        <v>490</v>
      </c>
      <c r="E26" s="214">
        <v>35.6</v>
      </c>
      <c r="F26" s="213">
        <v>0.1</v>
      </c>
      <c r="G26" s="201" t="s">
        <v>104</v>
      </c>
      <c r="H26" s="189"/>
      <c r="I26" s="190"/>
      <c r="J26" s="175"/>
      <c r="K26" s="191"/>
      <c r="L26" s="175"/>
      <c r="M26" s="175"/>
    </row>
    <row r="27" spans="1:13" s="176" customFormat="1" ht="20.25" customHeight="1">
      <c r="A27" s="192" t="s">
        <v>105</v>
      </c>
      <c r="B27" s="215">
        <v>234</v>
      </c>
      <c r="C27" s="205">
        <v>232</v>
      </c>
      <c r="D27" s="206">
        <v>2</v>
      </c>
      <c r="E27" s="214">
        <v>1</v>
      </c>
      <c r="F27" s="216">
        <v>0</v>
      </c>
      <c r="G27" s="217"/>
      <c r="H27" s="189"/>
      <c r="I27" s="190"/>
      <c r="J27" s="175"/>
      <c r="K27" s="191"/>
      <c r="L27" s="175"/>
      <c r="M27" s="175"/>
    </row>
    <row r="28" spans="1:13" s="176" customFormat="1" ht="20.25" customHeight="1">
      <c r="A28" s="192" t="s">
        <v>106</v>
      </c>
      <c r="B28" s="215">
        <v>464</v>
      </c>
      <c r="C28" s="205">
        <v>466</v>
      </c>
      <c r="D28" s="206">
        <v>-2</v>
      </c>
      <c r="E28" s="214">
        <v>-0.4</v>
      </c>
      <c r="F28" s="216">
        <v>0</v>
      </c>
      <c r="G28" s="217"/>
      <c r="H28" s="189"/>
      <c r="I28" s="190"/>
      <c r="J28" s="175"/>
      <c r="K28" s="191"/>
      <c r="L28" s="175"/>
      <c r="M28" s="175"/>
    </row>
    <row r="29" spans="1:13" s="176" customFormat="1" ht="20.25" customHeight="1">
      <c r="A29" s="192" t="s">
        <v>107</v>
      </c>
      <c r="B29" s="215">
        <v>3170</v>
      </c>
      <c r="C29" s="205">
        <v>3080</v>
      </c>
      <c r="D29" s="206">
        <v>90</v>
      </c>
      <c r="E29" s="214">
        <v>2.9</v>
      </c>
      <c r="F29" s="213">
        <v>0.2</v>
      </c>
      <c r="G29" s="218"/>
      <c r="H29" s="189"/>
      <c r="I29" s="190"/>
      <c r="J29" s="175"/>
      <c r="K29" s="191"/>
      <c r="L29" s="175"/>
      <c r="M29" s="175"/>
    </row>
    <row r="30" spans="1:13" s="176" customFormat="1" ht="15" thickBot="1">
      <c r="A30" s="219" t="s">
        <v>108</v>
      </c>
      <c r="B30" s="220">
        <v>1000</v>
      </c>
      <c r="C30" s="221">
        <v>1000</v>
      </c>
      <c r="D30" s="222">
        <v>0</v>
      </c>
      <c r="E30" s="222">
        <v>0</v>
      </c>
      <c r="F30" s="224">
        <v>0.1</v>
      </c>
      <c r="G30" s="225"/>
      <c r="H30" s="189"/>
      <c r="I30" s="190"/>
      <c r="J30" s="175"/>
      <c r="K30" s="191"/>
      <c r="L30" s="175"/>
      <c r="M30" s="175"/>
    </row>
    <row r="31" spans="1:13" s="176" customFormat="1" ht="20.25" customHeight="1" thickBot="1" thickTop="1">
      <c r="A31" s="192" t="s">
        <v>109</v>
      </c>
      <c r="B31" s="226">
        <v>1495465</v>
      </c>
      <c r="C31" s="227">
        <v>1418208</v>
      </c>
      <c r="D31" s="228">
        <v>77257</v>
      </c>
      <c r="E31" s="229">
        <v>5.4</v>
      </c>
      <c r="F31" s="230">
        <v>100</v>
      </c>
      <c r="G31" s="231"/>
      <c r="H31" s="189"/>
      <c r="I31" s="232"/>
      <c r="J31" s="233"/>
      <c r="K31" s="233"/>
      <c r="L31" s="175"/>
      <c r="M31" s="175"/>
    </row>
    <row r="32" spans="1:13" s="103" customFormat="1" ht="4.5" customHeight="1">
      <c r="A32" s="234"/>
      <c r="B32" s="235"/>
      <c r="C32" s="235"/>
      <c r="D32" s="235"/>
      <c r="E32" s="236"/>
      <c r="F32" s="237"/>
      <c r="G32" s="238"/>
      <c r="H32" s="175"/>
      <c r="I32" s="239"/>
      <c r="J32" s="240"/>
      <c r="K32" s="240"/>
      <c r="L32" s="175"/>
      <c r="M32" s="241"/>
    </row>
    <row r="33" spans="1:7" ht="14.25">
      <c r="A33" s="164" t="s">
        <v>110</v>
      </c>
      <c r="B33" s="242"/>
      <c r="C33" s="242"/>
      <c r="D33" s="243"/>
      <c r="E33" s="243"/>
      <c r="F33" s="243"/>
      <c r="G33" s="242"/>
    </row>
    <row r="34" spans="2:7" ht="14.25">
      <c r="B34" s="242"/>
      <c r="C34" s="242"/>
      <c r="D34" s="243"/>
      <c r="E34" s="243"/>
      <c r="F34" s="243"/>
      <c r="G34" s="242"/>
    </row>
    <row r="35" spans="1:9" s="163" customFormat="1" ht="14.25">
      <c r="A35" s="164"/>
      <c r="B35" s="242"/>
      <c r="C35" s="242"/>
      <c r="D35" s="243"/>
      <c r="E35" s="243"/>
      <c r="F35" s="243"/>
      <c r="G35" s="242"/>
      <c r="I35" s="162"/>
    </row>
    <row r="46" spans="1:9" s="163" customFormat="1" ht="14.25">
      <c r="A46" s="164"/>
      <c r="B46" s="244"/>
      <c r="C46" s="244"/>
      <c r="D46" s="168"/>
      <c r="E46" s="245"/>
      <c r="F46" s="176"/>
      <c r="G46" s="246"/>
      <c r="I46" s="162"/>
    </row>
  </sheetData>
  <sheetProtection/>
  <mergeCells count="5">
    <mergeCell ref="A4:A5"/>
    <mergeCell ref="B4:B5"/>
    <mergeCell ref="C4:C5"/>
    <mergeCell ref="D4:E4"/>
    <mergeCell ref="G4:G5"/>
  </mergeCells>
  <printOptions horizontalCentered="1"/>
  <pageMargins left="0.5905511811023623" right="0.1968503937007874" top="0.5905511811023623" bottom="0.5905511811023623" header="0.5118110236220472" footer="0.3937007874015748"/>
  <pageSetup horizontalDpi="600" verticalDpi="600" orientation="portrait" paperSize="9" scale="83" r:id="rId1"/>
  <headerFooter alignWithMargins="0">
    <oddFooter xml:space="preserve">&amp;C&amp;"HG丸ｺﾞｼｯｸM-PRO,標準"&amp;16 &amp;10 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18.875" style="249" customWidth="1"/>
    <col min="2" max="2" width="20.75390625" style="249" customWidth="1"/>
    <col min="3" max="3" width="24.25390625" style="249" customWidth="1"/>
    <col min="4" max="4" width="20.75390625" style="249" customWidth="1"/>
    <col min="5" max="5" width="12.25390625" style="249" customWidth="1"/>
    <col min="6" max="6" width="17.625" style="249" customWidth="1"/>
    <col min="7" max="16384" width="9.00390625" style="249" customWidth="1"/>
  </cols>
  <sheetData>
    <row r="1" spans="1:6" ht="22.5" customHeight="1">
      <c r="A1" s="248" t="s">
        <v>121</v>
      </c>
      <c r="F1" s="250"/>
    </row>
    <row r="2" spans="1:6" ht="15.75" customHeight="1">
      <c r="A2" s="251"/>
      <c r="B2" s="251"/>
      <c r="C2" s="251"/>
      <c r="D2" s="252" t="s">
        <v>122</v>
      </c>
      <c r="F2" s="253"/>
    </row>
    <row r="3" spans="1:6" s="259" customFormat="1" ht="38.25" customHeight="1">
      <c r="A3" s="254" t="s">
        <v>123</v>
      </c>
      <c r="B3" s="255" t="s">
        <v>124</v>
      </c>
      <c r="C3" s="256" t="s">
        <v>125</v>
      </c>
      <c r="D3" s="255" t="s">
        <v>126</v>
      </c>
      <c r="E3" s="257"/>
      <c r="F3" s="258"/>
    </row>
    <row r="4" spans="1:6" ht="15" customHeight="1">
      <c r="A4" s="653" t="s">
        <v>127</v>
      </c>
      <c r="B4" s="655">
        <v>106.5</v>
      </c>
      <c r="C4" s="260"/>
      <c r="D4" s="657">
        <v>3.9</v>
      </c>
      <c r="E4" s="659"/>
      <c r="F4" s="261"/>
    </row>
    <row r="5" spans="1:6" ht="15" customHeight="1">
      <c r="A5" s="654"/>
      <c r="B5" s="656"/>
      <c r="C5" s="262"/>
      <c r="D5" s="658"/>
      <c r="E5" s="659"/>
      <c r="F5" s="261"/>
    </row>
    <row r="6" spans="1:6" ht="15" customHeight="1">
      <c r="A6" s="653" t="s">
        <v>128</v>
      </c>
      <c r="B6" s="655">
        <v>101.5</v>
      </c>
      <c r="C6" s="260"/>
      <c r="D6" s="657"/>
      <c r="E6" s="659"/>
      <c r="F6" s="261"/>
    </row>
    <row r="7" spans="1:6" ht="15" customHeight="1">
      <c r="A7" s="660"/>
      <c r="B7" s="656"/>
      <c r="C7" s="262"/>
      <c r="D7" s="658"/>
      <c r="E7" s="659"/>
      <c r="F7" s="261"/>
    </row>
    <row r="8" spans="1:6" ht="15" customHeight="1">
      <c r="A8" s="654" t="s">
        <v>129</v>
      </c>
      <c r="B8" s="655">
        <v>96.1</v>
      </c>
      <c r="C8" s="260"/>
      <c r="D8" s="657">
        <v>2.8</v>
      </c>
      <c r="E8" s="659"/>
      <c r="F8" s="261"/>
    </row>
    <row r="9" spans="1:6" ht="15" customHeight="1">
      <c r="A9" s="654"/>
      <c r="B9" s="656"/>
      <c r="C9" s="262"/>
      <c r="D9" s="658"/>
      <c r="E9" s="659"/>
      <c r="F9" s="261"/>
    </row>
    <row r="10" spans="1:6" ht="15" customHeight="1">
      <c r="A10" s="653" t="s">
        <v>130</v>
      </c>
      <c r="B10" s="655">
        <v>101.5</v>
      </c>
      <c r="C10" s="260"/>
      <c r="D10" s="657">
        <v>17.9</v>
      </c>
      <c r="E10" s="659"/>
      <c r="F10" s="261"/>
    </row>
    <row r="11" spans="1:6" ht="15" customHeight="1">
      <c r="A11" s="660"/>
      <c r="B11" s="656"/>
      <c r="C11" s="262"/>
      <c r="D11" s="658"/>
      <c r="E11" s="659"/>
      <c r="F11" s="261"/>
    </row>
    <row r="12" spans="1:6" ht="15" customHeight="1">
      <c r="A12" s="654" t="s">
        <v>131</v>
      </c>
      <c r="B12" s="655">
        <v>98.9</v>
      </c>
      <c r="C12" s="260"/>
      <c r="D12" s="657">
        <v>2.3</v>
      </c>
      <c r="E12" s="659"/>
      <c r="F12" s="261"/>
    </row>
    <row r="13" spans="1:6" ht="15" customHeight="1">
      <c r="A13" s="654"/>
      <c r="B13" s="656"/>
      <c r="C13" s="262"/>
      <c r="D13" s="658"/>
      <c r="E13" s="659"/>
      <c r="F13" s="261"/>
    </row>
    <row r="14" spans="1:6" ht="15" customHeight="1">
      <c r="A14" s="653" t="s">
        <v>132</v>
      </c>
      <c r="B14" s="655">
        <v>110.6</v>
      </c>
      <c r="C14" s="260"/>
      <c r="D14" s="657"/>
      <c r="E14" s="659"/>
      <c r="F14" s="261"/>
    </row>
    <row r="15" spans="1:6" ht="15" customHeight="1">
      <c r="A15" s="660"/>
      <c r="B15" s="656"/>
      <c r="C15" s="262"/>
      <c r="D15" s="658"/>
      <c r="E15" s="659"/>
      <c r="F15" s="261"/>
    </row>
    <row r="16" spans="1:6" ht="15" customHeight="1">
      <c r="A16" s="654" t="s">
        <v>133</v>
      </c>
      <c r="B16" s="655">
        <v>101.3</v>
      </c>
      <c r="C16" s="260"/>
      <c r="D16" s="657">
        <v>4.8</v>
      </c>
      <c r="E16" s="659"/>
      <c r="F16" s="261"/>
    </row>
    <row r="17" spans="1:6" ht="15" customHeight="1">
      <c r="A17" s="654"/>
      <c r="B17" s="656"/>
      <c r="C17" s="262"/>
      <c r="D17" s="658"/>
      <c r="E17" s="659"/>
      <c r="F17" s="261"/>
    </row>
    <row r="18" spans="1:6" ht="15" customHeight="1">
      <c r="A18" s="653" t="s">
        <v>134</v>
      </c>
      <c r="B18" s="655">
        <v>103.9</v>
      </c>
      <c r="C18" s="260">
        <v>2.2</v>
      </c>
      <c r="D18" s="657"/>
      <c r="E18" s="659"/>
      <c r="F18" s="261"/>
    </row>
    <row r="19" spans="1:6" ht="15" customHeight="1">
      <c r="A19" s="660"/>
      <c r="B19" s="656"/>
      <c r="C19" s="262"/>
      <c r="D19" s="658"/>
      <c r="E19" s="659"/>
      <c r="F19" s="261"/>
    </row>
    <row r="20" spans="1:6" ht="15" customHeight="1">
      <c r="A20" s="654" t="s">
        <v>135</v>
      </c>
      <c r="B20" s="655">
        <v>96.4</v>
      </c>
      <c r="C20" s="260"/>
      <c r="D20" s="657"/>
      <c r="E20" s="659"/>
      <c r="F20" s="261"/>
    </row>
    <row r="21" spans="1:6" ht="15" customHeight="1">
      <c r="A21" s="654"/>
      <c r="B21" s="656"/>
      <c r="C21" s="262">
        <v>1.5</v>
      </c>
      <c r="D21" s="658"/>
      <c r="E21" s="659"/>
      <c r="F21" s="261"/>
    </row>
    <row r="22" spans="1:6" ht="15" customHeight="1">
      <c r="A22" s="653" t="s">
        <v>136</v>
      </c>
      <c r="B22" s="655">
        <v>101.3</v>
      </c>
      <c r="C22" s="260"/>
      <c r="D22" s="657">
        <v>3</v>
      </c>
      <c r="E22" s="659"/>
      <c r="F22" s="261"/>
    </row>
    <row r="23" spans="1:6" ht="15" customHeight="1">
      <c r="A23" s="660"/>
      <c r="B23" s="656"/>
      <c r="C23" s="262">
        <v>8.4</v>
      </c>
      <c r="D23" s="658"/>
      <c r="E23" s="659"/>
      <c r="F23" s="261"/>
    </row>
    <row r="24" spans="1:6" ht="15" customHeight="1">
      <c r="A24" s="654" t="s">
        <v>137</v>
      </c>
      <c r="B24" s="655">
        <v>109.9</v>
      </c>
      <c r="C24" s="260"/>
      <c r="D24" s="657"/>
      <c r="E24" s="659"/>
      <c r="F24" s="261"/>
    </row>
    <row r="25" spans="1:6" ht="15" customHeight="1">
      <c r="A25" s="654"/>
      <c r="B25" s="656"/>
      <c r="C25" s="262"/>
      <c r="D25" s="658"/>
      <c r="E25" s="659"/>
      <c r="F25" s="261"/>
    </row>
    <row r="26" spans="1:6" ht="15" customHeight="1">
      <c r="A26" s="653" t="s">
        <v>138</v>
      </c>
      <c r="B26" s="655">
        <v>96.8</v>
      </c>
      <c r="C26" s="260"/>
      <c r="D26" s="657"/>
      <c r="E26" s="659"/>
      <c r="F26" s="261"/>
    </row>
    <row r="27" spans="1:6" ht="15" customHeight="1">
      <c r="A27" s="660"/>
      <c r="B27" s="656"/>
      <c r="C27" s="262">
        <v>1.5</v>
      </c>
      <c r="D27" s="658"/>
      <c r="E27" s="659"/>
      <c r="F27" s="261"/>
    </row>
    <row r="28" spans="1:6" ht="15" customHeight="1">
      <c r="A28" s="654" t="s">
        <v>139</v>
      </c>
      <c r="B28" s="655">
        <v>106.8</v>
      </c>
      <c r="C28" s="260">
        <v>1.9</v>
      </c>
      <c r="D28" s="657">
        <v>2.1</v>
      </c>
      <c r="E28" s="659"/>
      <c r="F28" s="261"/>
    </row>
    <row r="29" spans="1:6" ht="15" customHeight="1">
      <c r="A29" s="654"/>
      <c r="B29" s="656"/>
      <c r="C29" s="262"/>
      <c r="D29" s="658"/>
      <c r="E29" s="659"/>
      <c r="F29" s="261"/>
    </row>
    <row r="30" spans="1:6" ht="15" customHeight="1">
      <c r="A30" s="653" t="s">
        <v>140</v>
      </c>
      <c r="B30" s="655">
        <v>99.8</v>
      </c>
      <c r="C30" s="260">
        <v>3</v>
      </c>
      <c r="D30" s="657"/>
      <c r="E30" s="659"/>
      <c r="F30" s="261"/>
    </row>
    <row r="31" spans="1:6" ht="15" customHeight="1">
      <c r="A31" s="660"/>
      <c r="B31" s="656"/>
      <c r="C31" s="262"/>
      <c r="D31" s="658"/>
      <c r="E31" s="659"/>
      <c r="F31" s="261"/>
    </row>
    <row r="32" spans="1:6" ht="15" customHeight="1">
      <c r="A32" s="654" t="s">
        <v>141</v>
      </c>
      <c r="B32" s="655">
        <v>104.5</v>
      </c>
      <c r="C32" s="260"/>
      <c r="D32" s="657"/>
      <c r="E32" s="659"/>
      <c r="F32" s="261"/>
    </row>
    <row r="33" spans="1:6" ht="15" customHeight="1">
      <c r="A33" s="654"/>
      <c r="B33" s="656"/>
      <c r="C33" s="262"/>
      <c r="D33" s="658"/>
      <c r="E33" s="659"/>
      <c r="F33" s="261"/>
    </row>
    <row r="34" spans="1:6" ht="15" customHeight="1">
      <c r="A34" s="653" t="s">
        <v>142</v>
      </c>
      <c r="B34" s="655">
        <v>102.9</v>
      </c>
      <c r="C34" s="260"/>
      <c r="D34" s="657"/>
      <c r="E34" s="659"/>
      <c r="F34" s="261"/>
    </row>
    <row r="35" spans="1:6" ht="15" customHeight="1">
      <c r="A35" s="660"/>
      <c r="B35" s="656"/>
      <c r="C35" s="262">
        <v>3.5</v>
      </c>
      <c r="D35" s="658"/>
      <c r="E35" s="659"/>
      <c r="F35" s="261"/>
    </row>
    <row r="36" spans="1:6" ht="15" customHeight="1">
      <c r="A36" s="654" t="s">
        <v>143</v>
      </c>
      <c r="B36" s="655">
        <v>98.1</v>
      </c>
      <c r="C36" s="260">
        <v>0.9</v>
      </c>
      <c r="D36" s="657"/>
      <c r="E36" s="659"/>
      <c r="F36" s="261"/>
    </row>
    <row r="37" spans="1:6" ht="15" customHeight="1">
      <c r="A37" s="654"/>
      <c r="B37" s="656"/>
      <c r="C37" s="262"/>
      <c r="D37" s="658"/>
      <c r="E37" s="659"/>
      <c r="F37" s="261"/>
    </row>
    <row r="38" spans="1:6" ht="15" customHeight="1">
      <c r="A38" s="653" t="s">
        <v>144</v>
      </c>
      <c r="B38" s="655">
        <v>95.2</v>
      </c>
      <c r="C38" s="260">
        <v>1.8</v>
      </c>
      <c r="D38" s="657"/>
      <c r="E38" s="659"/>
      <c r="F38" s="261"/>
    </row>
    <row r="39" spans="1:6" ht="15" customHeight="1" thickBot="1">
      <c r="A39" s="654"/>
      <c r="B39" s="656"/>
      <c r="C39" s="262"/>
      <c r="D39" s="658"/>
      <c r="E39" s="659"/>
      <c r="F39" s="261"/>
    </row>
    <row r="40" spans="1:6" ht="15" customHeight="1" thickTop="1">
      <c r="A40" s="661" t="s">
        <v>145</v>
      </c>
      <c r="B40" s="663">
        <v>1832.2</v>
      </c>
      <c r="C40" s="263">
        <v>9.8</v>
      </c>
      <c r="D40" s="663">
        <v>36.8</v>
      </c>
      <c r="E40" s="665"/>
      <c r="F40" s="261"/>
    </row>
    <row r="41" spans="1:6" ht="15" customHeight="1">
      <c r="A41" s="662"/>
      <c r="B41" s="664"/>
      <c r="C41" s="264">
        <v>14.9</v>
      </c>
      <c r="D41" s="664"/>
      <c r="E41" s="665"/>
      <c r="F41" s="261"/>
    </row>
    <row r="42" spans="1:6" ht="12" customHeight="1">
      <c r="A42" s="251"/>
      <c r="B42" s="251"/>
      <c r="C42" s="251"/>
      <c r="D42" s="251"/>
      <c r="E42" s="265"/>
      <c r="F42" s="251"/>
    </row>
    <row r="43" spans="1:6" ht="12" customHeight="1">
      <c r="A43" s="266" t="s">
        <v>146</v>
      </c>
      <c r="B43" s="267"/>
      <c r="C43" s="267"/>
      <c r="D43" s="267"/>
      <c r="E43" s="265"/>
      <c r="F43" s="251"/>
    </row>
    <row r="44" spans="1:6" ht="12" customHeight="1">
      <c r="A44" s="266" t="s">
        <v>147</v>
      </c>
      <c r="B44" s="268"/>
      <c r="C44" s="268"/>
      <c r="D44" s="268"/>
      <c r="E44" s="265"/>
      <c r="F44" s="251"/>
    </row>
    <row r="45" spans="1:6" ht="12" customHeight="1">
      <c r="A45" s="266" t="s">
        <v>148</v>
      </c>
      <c r="B45" s="268"/>
      <c r="C45" s="268"/>
      <c r="D45" s="268"/>
      <c r="E45" s="265"/>
      <c r="F45" s="251"/>
    </row>
    <row r="46" spans="1:6" s="271" customFormat="1" ht="12" customHeight="1">
      <c r="A46" s="269" t="s">
        <v>149</v>
      </c>
      <c r="B46" s="270"/>
      <c r="C46" s="270"/>
      <c r="D46" s="270"/>
      <c r="E46" s="270"/>
      <c r="F46" s="270"/>
    </row>
    <row r="47" spans="1:4" s="271" customFormat="1" ht="12" customHeight="1">
      <c r="A47" s="269" t="s">
        <v>150</v>
      </c>
      <c r="B47" s="270"/>
      <c r="C47" s="270"/>
      <c r="D47" s="270"/>
    </row>
    <row r="48" s="271" customFormat="1" ht="12" customHeight="1">
      <c r="A48" s="269"/>
    </row>
    <row r="55" ht="12.75">
      <c r="B55" s="666"/>
    </row>
    <row r="56" ht="12.75">
      <c r="B56" s="666"/>
    </row>
  </sheetData>
  <sheetProtection/>
  <mergeCells count="77">
    <mergeCell ref="A40:A41"/>
    <mergeCell ref="B40:B41"/>
    <mergeCell ref="D40:D41"/>
    <mergeCell ref="E40:E41"/>
    <mergeCell ref="B55:B56"/>
    <mergeCell ref="A36:A37"/>
    <mergeCell ref="B36:B37"/>
    <mergeCell ref="D36:D37"/>
    <mergeCell ref="E36:E37"/>
    <mergeCell ref="A38:A39"/>
    <mergeCell ref="B38:B39"/>
    <mergeCell ref="D38:D39"/>
    <mergeCell ref="E38:E39"/>
    <mergeCell ref="A32:A33"/>
    <mergeCell ref="B32:B33"/>
    <mergeCell ref="D32:D33"/>
    <mergeCell ref="E32:E33"/>
    <mergeCell ref="A34:A35"/>
    <mergeCell ref="B34:B35"/>
    <mergeCell ref="D34:D35"/>
    <mergeCell ref="E34:E35"/>
    <mergeCell ref="A28:A29"/>
    <mergeCell ref="B28:B29"/>
    <mergeCell ref="D28:D29"/>
    <mergeCell ref="E28:E29"/>
    <mergeCell ref="A30:A31"/>
    <mergeCell ref="B30:B31"/>
    <mergeCell ref="D30:D31"/>
    <mergeCell ref="E30:E31"/>
    <mergeCell ref="A24:A25"/>
    <mergeCell ref="B24:B25"/>
    <mergeCell ref="D24:D25"/>
    <mergeCell ref="E24:E25"/>
    <mergeCell ref="A26:A27"/>
    <mergeCell ref="B26:B27"/>
    <mergeCell ref="D26:D27"/>
    <mergeCell ref="E26:E27"/>
    <mergeCell ref="A20:A21"/>
    <mergeCell ref="B20:B21"/>
    <mergeCell ref="D20:D21"/>
    <mergeCell ref="E20:E21"/>
    <mergeCell ref="A22:A23"/>
    <mergeCell ref="B22:B23"/>
    <mergeCell ref="D22:D23"/>
    <mergeCell ref="E22:E23"/>
    <mergeCell ref="A16:A17"/>
    <mergeCell ref="B16:B17"/>
    <mergeCell ref="D16:D17"/>
    <mergeCell ref="E16:E17"/>
    <mergeCell ref="A18:A19"/>
    <mergeCell ref="B18:B19"/>
    <mergeCell ref="D18:D19"/>
    <mergeCell ref="E18:E19"/>
    <mergeCell ref="A12:A13"/>
    <mergeCell ref="B12:B13"/>
    <mergeCell ref="D12:D13"/>
    <mergeCell ref="E12:E13"/>
    <mergeCell ref="A14:A15"/>
    <mergeCell ref="B14:B15"/>
    <mergeCell ref="D14:D15"/>
    <mergeCell ref="E14:E15"/>
    <mergeCell ref="A8:A9"/>
    <mergeCell ref="B8:B9"/>
    <mergeCell ref="D8:D9"/>
    <mergeCell ref="E8:E9"/>
    <mergeCell ref="A10:A11"/>
    <mergeCell ref="B10:B11"/>
    <mergeCell ref="D10:D11"/>
    <mergeCell ref="E10:E11"/>
    <mergeCell ref="A4:A5"/>
    <mergeCell ref="B4:B5"/>
    <mergeCell ref="D4:D5"/>
    <mergeCell ref="E4:E5"/>
    <mergeCell ref="A6:A7"/>
    <mergeCell ref="B6:B7"/>
    <mergeCell ref="D6:D7"/>
    <mergeCell ref="E6:E7"/>
  </mergeCells>
  <printOptions horizontalCentered="1"/>
  <pageMargins left="0.984251968503937" right="0.7874015748031497" top="0.7874015748031497" bottom="0.984251968503937" header="0.5118110236220472" footer="0.5118110236220472"/>
  <pageSetup horizontalDpi="600" verticalDpi="600" orientation="portrait" paperSize="9" scale="98" r:id="rId1"/>
  <headerFooter alignWithMargins="0">
    <oddFooter xml:space="preserve">&amp;C&amp;"HG丸ｺﾞｼｯｸM-PRO,標準"&amp;14 &amp;10 &amp;11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70"/>
  <sheetViews>
    <sheetView zoomScaleSheetLayoutView="80" zoomScalePageLayoutView="0" workbookViewId="0" topLeftCell="A1">
      <selection activeCell="A1" sqref="A1"/>
    </sheetView>
  </sheetViews>
  <sheetFormatPr defaultColWidth="9.00390625" defaultRowHeight="26.25" customHeight="1"/>
  <cols>
    <col min="1" max="1" width="3.50390625" style="273" customWidth="1"/>
    <col min="2" max="2" width="9.375" style="273" customWidth="1"/>
    <col min="3" max="3" width="10.00390625" style="273" customWidth="1"/>
    <col min="4" max="4" width="5.75390625" style="273" customWidth="1"/>
    <col min="5" max="5" width="10.00390625" style="273" customWidth="1"/>
    <col min="6" max="6" width="5.75390625" style="273" customWidth="1"/>
    <col min="7" max="7" width="10.00390625" style="273" customWidth="1"/>
    <col min="8" max="8" width="5.75390625" style="273" customWidth="1"/>
    <col min="9" max="9" width="10.125" style="273" customWidth="1"/>
    <col min="10" max="10" width="5.75390625" style="273" customWidth="1"/>
    <col min="11" max="11" width="10.125" style="273" customWidth="1"/>
    <col min="12" max="12" width="5.75390625" style="273" customWidth="1"/>
    <col min="13" max="13" width="15.75390625" style="273" bestFit="1" customWidth="1"/>
    <col min="14" max="14" width="16.00390625" style="273" bestFit="1" customWidth="1"/>
    <col min="15" max="15" width="10.50390625" style="273" bestFit="1" customWidth="1"/>
    <col min="16" max="16" width="16.00390625" style="273" bestFit="1" customWidth="1"/>
    <col min="17" max="17" width="10.50390625" style="273" bestFit="1" customWidth="1"/>
    <col min="18" max="18" width="16.00390625" style="273" bestFit="1" customWidth="1"/>
    <col min="19" max="19" width="10.50390625" style="273" bestFit="1" customWidth="1"/>
    <col min="20" max="20" width="13.50390625" style="273" customWidth="1"/>
    <col min="21" max="21" width="9.75390625" style="273" customWidth="1"/>
    <col min="22" max="22" width="7.625" style="273" customWidth="1"/>
    <col min="23" max="23" width="15.50390625" style="273" bestFit="1" customWidth="1"/>
    <col min="24" max="26" width="7.625" style="273" customWidth="1"/>
    <col min="27" max="16384" width="9.00390625" style="273" customWidth="1"/>
  </cols>
  <sheetData>
    <row r="1" ht="25.5" customHeight="1">
      <c r="A1" s="272" t="s">
        <v>151</v>
      </c>
    </row>
    <row r="2" ht="25.5" customHeight="1">
      <c r="A2" s="272"/>
    </row>
    <row r="3" spans="3:12" ht="18" customHeight="1" thickBot="1">
      <c r="C3" s="274"/>
      <c r="D3" s="274"/>
      <c r="E3" s="274"/>
      <c r="F3" s="274"/>
      <c r="G3" s="274"/>
      <c r="H3" s="274"/>
      <c r="I3" s="274"/>
      <c r="J3" s="274"/>
      <c r="K3" s="274"/>
      <c r="L3" s="275" t="s">
        <v>152</v>
      </c>
    </row>
    <row r="4" spans="1:23" s="244" customFormat="1" ht="14.25" customHeight="1">
      <c r="A4" s="675" t="s">
        <v>153</v>
      </c>
      <c r="B4" s="676"/>
      <c r="C4" s="667">
        <v>23</v>
      </c>
      <c r="D4" s="276"/>
      <c r="E4" s="667">
        <v>24</v>
      </c>
      <c r="F4" s="276"/>
      <c r="G4" s="667">
        <v>25</v>
      </c>
      <c r="H4" s="276"/>
      <c r="I4" s="667">
        <v>26</v>
      </c>
      <c r="J4" s="276"/>
      <c r="K4" s="669">
        <v>27</v>
      </c>
      <c r="L4" s="277"/>
      <c r="M4" s="278"/>
      <c r="N4" s="670"/>
      <c r="O4" s="278"/>
      <c r="P4" s="670"/>
      <c r="Q4" s="278"/>
      <c r="R4" s="670"/>
      <c r="S4" s="278"/>
      <c r="T4" s="670"/>
      <c r="U4" s="278"/>
      <c r="V4" s="279"/>
      <c r="W4" s="279"/>
    </row>
    <row r="5" spans="1:23" s="244" customFormat="1" ht="14.25" customHeight="1" thickBot="1">
      <c r="A5" s="677"/>
      <c r="B5" s="678"/>
      <c r="C5" s="668"/>
      <c r="D5" s="280" t="s">
        <v>154</v>
      </c>
      <c r="E5" s="668"/>
      <c r="F5" s="280" t="s">
        <v>154</v>
      </c>
      <c r="G5" s="668"/>
      <c r="H5" s="280" t="s">
        <v>154</v>
      </c>
      <c r="I5" s="668"/>
      <c r="J5" s="280" t="s">
        <v>154</v>
      </c>
      <c r="K5" s="668"/>
      <c r="L5" s="281" t="s">
        <v>154</v>
      </c>
      <c r="M5" s="282"/>
      <c r="N5" s="670"/>
      <c r="O5" s="282"/>
      <c r="P5" s="670"/>
      <c r="Q5" s="282"/>
      <c r="R5" s="670"/>
      <c r="S5" s="282"/>
      <c r="T5" s="670"/>
      <c r="U5" s="282"/>
      <c r="V5" s="279"/>
      <c r="W5" s="279"/>
    </row>
    <row r="6" spans="1:23" s="292" customFormat="1" ht="28.5" customHeight="1">
      <c r="A6" s="671" t="s">
        <v>155</v>
      </c>
      <c r="B6" s="672"/>
      <c r="C6" s="283">
        <v>1389914</v>
      </c>
      <c r="D6" s="284">
        <v>2.2</v>
      </c>
      <c r="E6" s="283">
        <v>1409708</v>
      </c>
      <c r="F6" s="284">
        <v>1.4</v>
      </c>
      <c r="G6" s="283">
        <v>1398557</v>
      </c>
      <c r="H6" s="284">
        <v>-0.8</v>
      </c>
      <c r="I6" s="283">
        <v>1418208</v>
      </c>
      <c r="J6" s="284">
        <v>1.4</v>
      </c>
      <c r="K6" s="285">
        <v>1495465</v>
      </c>
      <c r="L6" s="286">
        <v>5.4</v>
      </c>
      <c r="M6" s="287"/>
      <c r="N6" s="288"/>
      <c r="O6" s="289"/>
      <c r="P6" s="288"/>
      <c r="Q6" s="289"/>
      <c r="R6" s="288"/>
      <c r="S6" s="289"/>
      <c r="T6" s="288"/>
      <c r="U6" s="289"/>
      <c r="V6" s="290"/>
      <c r="W6" s="291"/>
    </row>
    <row r="7" spans="1:23" s="244" customFormat="1" ht="28.5" customHeight="1">
      <c r="A7" s="673" t="s">
        <v>156</v>
      </c>
      <c r="B7" s="674"/>
      <c r="C7" s="300">
        <v>1238762</v>
      </c>
      <c r="D7" s="301">
        <v>6.4</v>
      </c>
      <c r="E7" s="302">
        <v>1308451</v>
      </c>
      <c r="F7" s="301">
        <v>5.6</v>
      </c>
      <c r="G7" s="302">
        <v>1340008</v>
      </c>
      <c r="H7" s="301">
        <v>2.4</v>
      </c>
      <c r="I7" s="302">
        <v>1375566</v>
      </c>
      <c r="J7" s="301">
        <v>2.7</v>
      </c>
      <c r="K7" s="302">
        <v>1394732</v>
      </c>
      <c r="L7" s="303">
        <v>1.4</v>
      </c>
      <c r="M7" s="287"/>
      <c r="N7" s="288"/>
      <c r="O7" s="289"/>
      <c r="P7" s="288"/>
      <c r="Q7" s="289"/>
      <c r="R7" s="288"/>
      <c r="S7" s="289"/>
      <c r="T7" s="288"/>
      <c r="U7" s="289"/>
      <c r="V7" s="279"/>
      <c r="W7" s="291"/>
    </row>
    <row r="8" spans="1:23" s="244" customFormat="1" ht="28.5" customHeight="1">
      <c r="A8" s="679" t="s">
        <v>157</v>
      </c>
      <c r="B8" s="674"/>
      <c r="C8" s="300">
        <v>609355</v>
      </c>
      <c r="D8" s="294">
        <v>5.9</v>
      </c>
      <c r="E8" s="300">
        <v>572362</v>
      </c>
      <c r="F8" s="294">
        <v>-6.1</v>
      </c>
      <c r="G8" s="300">
        <v>532552</v>
      </c>
      <c r="H8" s="294">
        <v>-7</v>
      </c>
      <c r="I8" s="300">
        <v>721509</v>
      </c>
      <c r="J8" s="294">
        <v>35.5</v>
      </c>
      <c r="K8" s="304">
        <v>591770</v>
      </c>
      <c r="L8" s="305">
        <v>-18</v>
      </c>
      <c r="M8" s="287"/>
      <c r="N8" s="288" t="s">
        <v>158</v>
      </c>
      <c r="O8" s="289"/>
      <c r="P8" s="288"/>
      <c r="Q8" s="289"/>
      <c r="R8" s="288"/>
      <c r="S8" s="289"/>
      <c r="T8" s="288"/>
      <c r="U8" s="289"/>
      <c r="V8" s="279"/>
      <c r="W8" s="291"/>
    </row>
    <row r="9" spans="1:23" ht="28.5" customHeight="1" thickBot="1">
      <c r="A9" s="680"/>
      <c r="B9" s="681"/>
      <c r="C9" s="297"/>
      <c r="D9" s="298"/>
      <c r="E9" s="299"/>
      <c r="F9" s="298"/>
      <c r="G9" s="299"/>
      <c r="H9" s="306"/>
      <c r="I9" s="307">
        <v>570230</v>
      </c>
      <c r="J9" s="308">
        <v>7.1</v>
      </c>
      <c r="K9" s="309"/>
      <c r="L9" s="310">
        <v>3.8</v>
      </c>
      <c r="M9" s="288"/>
      <c r="N9" s="288"/>
      <c r="O9" s="289"/>
      <c r="P9" s="288"/>
      <c r="Q9" s="289"/>
      <c r="R9" s="288"/>
      <c r="S9" s="289"/>
      <c r="T9" s="288"/>
      <c r="U9" s="289"/>
      <c r="V9" s="311"/>
      <c r="W9" s="291"/>
    </row>
    <row r="10" spans="1:23" ht="28.5" customHeight="1" thickTop="1">
      <c r="A10" s="682" t="s">
        <v>159</v>
      </c>
      <c r="B10" s="683"/>
      <c r="C10" s="312">
        <v>3238031</v>
      </c>
      <c r="D10" s="313">
        <v>4.5</v>
      </c>
      <c r="E10" s="312">
        <v>3290521</v>
      </c>
      <c r="F10" s="313">
        <v>1.6</v>
      </c>
      <c r="G10" s="312">
        <v>3271117</v>
      </c>
      <c r="H10" s="313">
        <v>-0.6</v>
      </c>
      <c r="I10" s="312">
        <v>3515283</v>
      </c>
      <c r="J10" s="313">
        <v>7.5</v>
      </c>
      <c r="K10" s="314">
        <v>3481968</v>
      </c>
      <c r="L10" s="315">
        <v>-0.9</v>
      </c>
      <c r="M10" s="287"/>
      <c r="N10" s="288"/>
      <c r="O10" s="289"/>
      <c r="P10" s="288"/>
      <c r="Q10" s="289"/>
      <c r="R10" s="288"/>
      <c r="S10" s="289"/>
      <c r="T10" s="288"/>
      <c r="U10" s="289"/>
      <c r="V10" s="311"/>
      <c r="W10" s="291"/>
    </row>
    <row r="11" spans="1:23" ht="28.5" customHeight="1">
      <c r="A11" s="684"/>
      <c r="B11" s="685"/>
      <c r="C11" s="316"/>
      <c r="D11" s="317"/>
      <c r="E11" s="316"/>
      <c r="F11" s="317"/>
      <c r="G11" s="316"/>
      <c r="H11" s="317"/>
      <c r="I11" s="318">
        <v>3364004</v>
      </c>
      <c r="J11" s="319">
        <v>2.8</v>
      </c>
      <c r="K11" s="320"/>
      <c r="L11" s="321">
        <v>3.5</v>
      </c>
      <c r="M11" s="288"/>
      <c r="N11" s="288"/>
      <c r="O11" s="289"/>
      <c r="P11" s="288"/>
      <c r="Q11" s="289"/>
      <c r="R11" s="288"/>
      <c r="S11" s="289"/>
      <c r="T11" s="288"/>
      <c r="U11" s="289"/>
      <c r="V11" s="311"/>
      <c r="W11" s="291"/>
    </row>
    <row r="12" spans="1:23" ht="28.5" customHeight="1">
      <c r="A12" s="686" t="s">
        <v>160</v>
      </c>
      <c r="B12" s="687"/>
      <c r="C12" s="293">
        <v>2452310</v>
      </c>
      <c r="D12" s="294">
        <v>4.3</v>
      </c>
      <c r="E12" s="293">
        <v>2493163</v>
      </c>
      <c r="F12" s="294">
        <v>1.7</v>
      </c>
      <c r="G12" s="293">
        <v>2444577</v>
      </c>
      <c r="H12" s="294">
        <v>-1.9</v>
      </c>
      <c r="I12" s="293">
        <v>2664734</v>
      </c>
      <c r="J12" s="294">
        <v>9</v>
      </c>
      <c r="K12" s="322">
        <v>2678474</v>
      </c>
      <c r="L12" s="305">
        <v>0.5</v>
      </c>
      <c r="M12" s="287"/>
      <c r="N12" s="288"/>
      <c r="O12" s="289"/>
      <c r="P12" s="288"/>
      <c r="Q12" s="289"/>
      <c r="R12" s="288"/>
      <c r="S12" s="289"/>
      <c r="T12" s="288"/>
      <c r="U12" s="289"/>
      <c r="V12" s="311"/>
      <c r="W12" s="291"/>
    </row>
    <row r="13" spans="1:23" ht="28.5" customHeight="1" thickBot="1">
      <c r="A13" s="686"/>
      <c r="B13" s="687"/>
      <c r="C13" s="295"/>
      <c r="D13" s="294"/>
      <c r="E13" s="295"/>
      <c r="F13" s="294"/>
      <c r="G13" s="295"/>
      <c r="H13" s="294"/>
      <c r="I13" s="296">
        <v>2513455</v>
      </c>
      <c r="J13" s="308">
        <v>2.8</v>
      </c>
      <c r="K13" s="323"/>
      <c r="L13" s="310">
        <v>6.6</v>
      </c>
      <c r="M13" s="288"/>
      <c r="N13" s="288"/>
      <c r="O13" s="289"/>
      <c r="P13" s="288"/>
      <c r="Q13" s="289"/>
      <c r="R13" s="288"/>
      <c r="S13" s="289"/>
      <c r="T13" s="288"/>
      <c r="U13" s="289"/>
      <c r="V13" s="311"/>
      <c r="W13" s="291"/>
    </row>
    <row r="14" spans="1:23" ht="28.5" customHeight="1">
      <c r="A14" s="688" t="s">
        <v>161</v>
      </c>
      <c r="B14" s="691" t="s">
        <v>162</v>
      </c>
      <c r="C14" s="285"/>
      <c r="D14" s="284"/>
      <c r="E14" s="285"/>
      <c r="F14" s="284"/>
      <c r="G14" s="285"/>
      <c r="H14" s="284"/>
      <c r="I14" s="324">
        <v>199986</v>
      </c>
      <c r="J14" s="325">
        <v>15.2</v>
      </c>
      <c r="K14" s="326"/>
      <c r="L14" s="327">
        <v>18</v>
      </c>
      <c r="M14" s="287"/>
      <c r="N14" s="288"/>
      <c r="O14" s="289"/>
      <c r="P14" s="288"/>
      <c r="Q14" s="289"/>
      <c r="R14" s="288"/>
      <c r="S14" s="289"/>
      <c r="T14" s="288"/>
      <c r="U14" s="289"/>
      <c r="V14" s="311"/>
      <c r="W14" s="291"/>
    </row>
    <row r="15" spans="1:23" ht="28.5" customHeight="1">
      <c r="A15" s="689"/>
      <c r="B15" s="692"/>
      <c r="C15" s="297">
        <v>166712</v>
      </c>
      <c r="D15" s="298">
        <v>-0.2</v>
      </c>
      <c r="E15" s="297">
        <v>185621</v>
      </c>
      <c r="F15" s="298">
        <v>11.3</v>
      </c>
      <c r="G15" s="297">
        <v>173623</v>
      </c>
      <c r="H15" s="298">
        <v>-6.5</v>
      </c>
      <c r="I15" s="297">
        <v>183471</v>
      </c>
      <c r="J15" s="298">
        <v>5.7</v>
      </c>
      <c r="K15" s="328">
        <v>236011</v>
      </c>
      <c r="L15" s="329">
        <v>28.6</v>
      </c>
      <c r="M15" s="288"/>
      <c r="N15" s="288"/>
      <c r="O15" s="289"/>
      <c r="P15" s="288"/>
      <c r="Q15" s="289"/>
      <c r="R15" s="288"/>
      <c r="S15" s="289"/>
      <c r="T15" s="288"/>
      <c r="U15" s="289"/>
      <c r="V15" s="311"/>
      <c r="W15" s="291"/>
    </row>
    <row r="16" spans="1:23" ht="28.5" customHeight="1">
      <c r="A16" s="689"/>
      <c r="B16" s="693" t="s">
        <v>156</v>
      </c>
      <c r="C16" s="302"/>
      <c r="D16" s="330"/>
      <c r="E16" s="302"/>
      <c r="F16" s="330"/>
      <c r="G16" s="331"/>
      <c r="H16" s="332"/>
      <c r="I16" s="331">
        <v>21493</v>
      </c>
      <c r="J16" s="333">
        <v>5.7</v>
      </c>
      <c r="K16" s="304"/>
      <c r="L16" s="334">
        <v>-15.3</v>
      </c>
      <c r="M16" s="288"/>
      <c r="N16" s="288"/>
      <c r="O16" s="289"/>
      <c r="P16" s="288"/>
      <c r="Q16" s="289"/>
      <c r="R16" s="288"/>
      <c r="S16" s="289"/>
      <c r="T16" s="288"/>
      <c r="U16" s="289"/>
      <c r="V16" s="311"/>
      <c r="W16" s="291"/>
    </row>
    <row r="17" spans="1:23" ht="28.5" customHeight="1">
      <c r="A17" s="689"/>
      <c r="B17" s="694"/>
      <c r="C17" s="297">
        <v>21840</v>
      </c>
      <c r="D17" s="298">
        <v>3.9</v>
      </c>
      <c r="E17" s="299">
        <v>32382</v>
      </c>
      <c r="F17" s="298">
        <v>48.3</v>
      </c>
      <c r="G17" s="299">
        <v>20330</v>
      </c>
      <c r="H17" s="298">
        <v>-37.2</v>
      </c>
      <c r="I17" s="299">
        <v>19993</v>
      </c>
      <c r="J17" s="298">
        <v>-1.7</v>
      </c>
      <c r="K17" s="328">
        <v>18202</v>
      </c>
      <c r="L17" s="329">
        <v>-9</v>
      </c>
      <c r="M17" s="287"/>
      <c r="N17" s="288"/>
      <c r="O17" s="289"/>
      <c r="P17" s="288"/>
      <c r="Q17" s="289"/>
      <c r="R17" s="288"/>
      <c r="S17" s="289"/>
      <c r="T17" s="288"/>
      <c r="U17" s="289"/>
      <c r="V17" s="311"/>
      <c r="W17" s="291"/>
    </row>
    <row r="18" spans="1:23" ht="28.5" customHeight="1">
      <c r="A18" s="689"/>
      <c r="B18" s="695" t="s">
        <v>157</v>
      </c>
      <c r="C18" s="302"/>
      <c r="D18" s="332"/>
      <c r="E18" s="302"/>
      <c r="F18" s="332"/>
      <c r="G18" s="331"/>
      <c r="H18" s="332"/>
      <c r="I18" s="331">
        <v>103127</v>
      </c>
      <c r="J18" s="333">
        <v>3.4</v>
      </c>
      <c r="K18" s="304"/>
      <c r="L18" s="334">
        <v>2.8</v>
      </c>
      <c r="M18" s="288"/>
      <c r="N18" s="288"/>
      <c r="O18" s="289"/>
      <c r="P18" s="288"/>
      <c r="Q18" s="289"/>
      <c r="R18" s="288"/>
      <c r="S18" s="289"/>
      <c r="T18" s="288"/>
      <c r="U18" s="289"/>
      <c r="V18" s="311"/>
      <c r="W18" s="291"/>
    </row>
    <row r="19" spans="1:23" ht="28.5" customHeight="1" thickBot="1">
      <c r="A19" s="689"/>
      <c r="B19" s="696"/>
      <c r="C19" s="335">
        <v>101072</v>
      </c>
      <c r="D19" s="306">
        <v>-4.2</v>
      </c>
      <c r="E19" s="336">
        <v>100051</v>
      </c>
      <c r="F19" s="306">
        <v>-1</v>
      </c>
      <c r="G19" s="336">
        <v>99759</v>
      </c>
      <c r="H19" s="306">
        <v>-0.3</v>
      </c>
      <c r="I19" s="336">
        <v>101503</v>
      </c>
      <c r="J19" s="306">
        <v>1.7</v>
      </c>
      <c r="K19" s="309">
        <v>105972</v>
      </c>
      <c r="L19" s="337">
        <v>4.4</v>
      </c>
      <c r="M19" s="287"/>
      <c r="N19" s="288"/>
      <c r="O19" s="289"/>
      <c r="P19" s="288"/>
      <c r="Q19" s="289"/>
      <c r="R19" s="288"/>
      <c r="S19" s="289"/>
      <c r="T19" s="288"/>
      <c r="U19" s="289"/>
      <c r="V19" s="311"/>
      <c r="W19" s="291"/>
    </row>
    <row r="20" spans="1:23" ht="28.5" customHeight="1" thickTop="1">
      <c r="A20" s="689"/>
      <c r="B20" s="697" t="s">
        <v>163</v>
      </c>
      <c r="C20" s="295"/>
      <c r="D20" s="338"/>
      <c r="E20" s="295"/>
      <c r="F20" s="338"/>
      <c r="G20" s="339"/>
      <c r="H20" s="338"/>
      <c r="I20" s="339">
        <v>324606</v>
      </c>
      <c r="J20" s="340">
        <v>10.5</v>
      </c>
      <c r="K20" s="314"/>
      <c r="L20" s="341">
        <v>11</v>
      </c>
      <c r="M20" s="342"/>
      <c r="N20" s="342"/>
      <c r="O20" s="289"/>
      <c r="P20" s="342"/>
      <c r="Q20" s="289"/>
      <c r="R20" s="342"/>
      <c r="S20" s="289"/>
      <c r="T20" s="342"/>
      <c r="U20" s="289"/>
      <c r="V20" s="311"/>
      <c r="W20" s="291"/>
    </row>
    <row r="21" spans="1:23" ht="28.5" customHeight="1" thickBot="1">
      <c r="A21" s="690"/>
      <c r="B21" s="698"/>
      <c r="C21" s="343">
        <v>289624</v>
      </c>
      <c r="D21" s="344">
        <v>-1.3</v>
      </c>
      <c r="E21" s="343">
        <v>318055</v>
      </c>
      <c r="F21" s="344">
        <v>9.8</v>
      </c>
      <c r="G21" s="343">
        <v>293713</v>
      </c>
      <c r="H21" s="344">
        <v>-7.7</v>
      </c>
      <c r="I21" s="343">
        <v>304966</v>
      </c>
      <c r="J21" s="344">
        <v>3.8</v>
      </c>
      <c r="K21" s="323">
        <v>360184</v>
      </c>
      <c r="L21" s="345">
        <v>18.1</v>
      </c>
      <c r="M21" s="287"/>
      <c r="N21" s="288"/>
      <c r="O21" s="289"/>
      <c r="P21" s="288"/>
      <c r="Q21" s="289"/>
      <c r="R21" s="288"/>
      <c r="S21" s="289"/>
      <c r="T21" s="288"/>
      <c r="U21" s="289"/>
      <c r="V21" s="311"/>
      <c r="W21" s="291"/>
    </row>
    <row r="22" spans="1:23" ht="23.25" customHeight="1" hidden="1">
      <c r="A22" s="699"/>
      <c r="B22" s="701" t="s">
        <v>4</v>
      </c>
      <c r="C22" s="346">
        <v>-21.3</v>
      </c>
      <c r="D22" s="346"/>
      <c r="E22" s="346">
        <v>-21.3</v>
      </c>
      <c r="F22" s="346"/>
      <c r="G22" s="346">
        <v>-21.3</v>
      </c>
      <c r="H22" s="346"/>
      <c r="I22" s="346">
        <v>-21.3</v>
      </c>
      <c r="J22" s="346"/>
      <c r="K22" s="346">
        <v>-21.3</v>
      </c>
      <c r="L22" s="346"/>
      <c r="M22" s="347"/>
      <c r="N22" s="347"/>
      <c r="O22" s="347"/>
      <c r="P22" s="347"/>
      <c r="Q22" s="347"/>
      <c r="R22" s="347"/>
      <c r="S22" s="347"/>
      <c r="T22" s="347"/>
      <c r="U22" s="347"/>
      <c r="V22" s="311"/>
      <c r="W22" s="311"/>
    </row>
    <row r="23" spans="1:23" ht="23.25" customHeight="1" hidden="1">
      <c r="A23" s="699"/>
      <c r="B23" s="702"/>
      <c r="C23" s="348">
        <v>248070</v>
      </c>
      <c r="D23" s="348"/>
      <c r="E23" s="348">
        <v>248070</v>
      </c>
      <c r="F23" s="348"/>
      <c r="G23" s="348">
        <v>248070</v>
      </c>
      <c r="H23" s="348"/>
      <c r="I23" s="348">
        <v>248070</v>
      </c>
      <c r="J23" s="348"/>
      <c r="K23" s="348">
        <v>248070</v>
      </c>
      <c r="L23" s="348"/>
      <c r="M23" s="347"/>
      <c r="N23" s="347"/>
      <c r="O23" s="347"/>
      <c r="P23" s="347"/>
      <c r="Q23" s="347"/>
      <c r="R23" s="347"/>
      <c r="S23" s="347"/>
      <c r="T23" s="347"/>
      <c r="U23" s="347"/>
      <c r="V23" s="311"/>
      <c r="W23" s="311"/>
    </row>
    <row r="24" spans="1:23" ht="23.25" customHeight="1" hidden="1">
      <c r="A24" s="699"/>
      <c r="B24" s="349" t="s">
        <v>164</v>
      </c>
      <c r="C24" s="350">
        <v>2.4</v>
      </c>
      <c r="D24" s="350"/>
      <c r="E24" s="350">
        <v>2.4</v>
      </c>
      <c r="F24" s="350"/>
      <c r="G24" s="350">
        <v>2.4</v>
      </c>
      <c r="H24" s="350"/>
      <c r="I24" s="350">
        <v>2.4</v>
      </c>
      <c r="J24" s="350"/>
      <c r="K24" s="350">
        <v>2.4</v>
      </c>
      <c r="L24" s="350"/>
      <c r="M24" s="347"/>
      <c r="N24" s="347"/>
      <c r="O24" s="347"/>
      <c r="P24" s="347"/>
      <c r="Q24" s="347"/>
      <c r="R24" s="347"/>
      <c r="S24" s="347"/>
      <c r="T24" s="347"/>
      <c r="U24" s="347"/>
      <c r="V24" s="311"/>
      <c r="W24" s="311"/>
    </row>
    <row r="25" spans="1:23" ht="23.25" customHeight="1" hidden="1" thickBot="1">
      <c r="A25" s="699"/>
      <c r="B25" s="351" t="s">
        <v>2</v>
      </c>
      <c r="C25" s="352">
        <v>217739</v>
      </c>
      <c r="D25" s="352"/>
      <c r="E25" s="352">
        <v>217739</v>
      </c>
      <c r="F25" s="352"/>
      <c r="G25" s="352">
        <v>217739</v>
      </c>
      <c r="H25" s="352"/>
      <c r="I25" s="352">
        <v>217739</v>
      </c>
      <c r="J25" s="352"/>
      <c r="K25" s="352">
        <v>217739</v>
      </c>
      <c r="L25" s="352"/>
      <c r="M25" s="347"/>
      <c r="N25" s="347"/>
      <c r="O25" s="347"/>
      <c r="P25" s="347"/>
      <c r="Q25" s="347"/>
      <c r="R25" s="347"/>
      <c r="S25" s="347"/>
      <c r="T25" s="347"/>
      <c r="U25" s="347"/>
      <c r="V25" s="311"/>
      <c r="W25" s="311"/>
    </row>
    <row r="26" spans="1:23" ht="23.25" customHeight="1" hidden="1" thickBot="1" thickTop="1">
      <c r="A26" s="700"/>
      <c r="B26" s="353"/>
      <c r="C26" s="354">
        <v>465809</v>
      </c>
      <c r="D26" s="354"/>
      <c r="E26" s="354">
        <v>465809</v>
      </c>
      <c r="F26" s="354"/>
      <c r="G26" s="354">
        <v>465809</v>
      </c>
      <c r="H26" s="354"/>
      <c r="I26" s="354">
        <v>465809</v>
      </c>
      <c r="J26" s="354"/>
      <c r="K26" s="354">
        <v>465809</v>
      </c>
      <c r="L26" s="354"/>
      <c r="M26" s="347"/>
      <c r="N26" s="347"/>
      <c r="O26" s="347"/>
      <c r="P26" s="347"/>
      <c r="Q26" s="347"/>
      <c r="R26" s="347"/>
      <c r="S26" s="347"/>
      <c r="T26" s="347"/>
      <c r="U26" s="347"/>
      <c r="V26" s="311"/>
      <c r="W26" s="311"/>
    </row>
    <row r="27" spans="1:23" ht="26.25" customHeight="1" hidden="1" thickBot="1">
      <c r="A27" s="355" t="s">
        <v>165</v>
      </c>
      <c r="M27" s="347"/>
      <c r="N27" s="347"/>
      <c r="O27" s="347"/>
      <c r="P27" s="347"/>
      <c r="Q27" s="347"/>
      <c r="R27" s="347"/>
      <c r="S27" s="347"/>
      <c r="T27" s="347"/>
      <c r="U27" s="347"/>
      <c r="V27" s="311"/>
      <c r="W27" s="311"/>
    </row>
    <row r="28" spans="1:23" ht="18" customHeight="1">
      <c r="A28" s="356"/>
      <c r="B28" s="357"/>
      <c r="C28" s="358"/>
      <c r="D28" s="358"/>
      <c r="E28" s="358"/>
      <c r="F28" s="358"/>
      <c r="G28" s="358"/>
      <c r="H28" s="358"/>
      <c r="I28" s="358"/>
      <c r="J28" s="358"/>
      <c r="K28" s="359"/>
      <c r="L28" s="358"/>
      <c r="M28" s="347"/>
      <c r="N28" s="347"/>
      <c r="O28" s="347"/>
      <c r="P28" s="347"/>
      <c r="Q28" s="347"/>
      <c r="R28" s="347"/>
      <c r="S28" s="347"/>
      <c r="T28" s="347"/>
      <c r="U28" s="347"/>
      <c r="V28" s="311"/>
      <c r="W28" s="311"/>
    </row>
    <row r="29" spans="1:23" ht="18" customHeight="1">
      <c r="A29" s="355" t="s">
        <v>166</v>
      </c>
      <c r="B29" s="360"/>
      <c r="C29" s="361"/>
      <c r="D29" s="361"/>
      <c r="E29" s="361"/>
      <c r="F29" s="361"/>
      <c r="G29" s="361"/>
      <c r="H29" s="361"/>
      <c r="I29" s="361"/>
      <c r="J29" s="361"/>
      <c r="K29" s="362"/>
      <c r="L29" s="361"/>
      <c r="M29" s="311"/>
      <c r="N29" s="311"/>
      <c r="O29" s="311"/>
      <c r="P29" s="311"/>
      <c r="Q29" s="311"/>
      <c r="R29" s="311"/>
      <c r="S29" s="311"/>
      <c r="T29" s="311"/>
      <c r="U29" s="311"/>
      <c r="V29" s="311"/>
      <c r="W29" s="311"/>
    </row>
    <row r="30" spans="1:23" ht="18" customHeight="1">
      <c r="A30" s="355" t="s">
        <v>167</v>
      </c>
      <c r="B30" s="360"/>
      <c r="C30" s="361"/>
      <c r="D30" s="361"/>
      <c r="E30" s="361"/>
      <c r="F30" s="361"/>
      <c r="G30" s="361"/>
      <c r="H30" s="361"/>
      <c r="I30" s="361"/>
      <c r="J30" s="361"/>
      <c r="K30" s="361"/>
      <c r="L30" s="361"/>
      <c r="M30" s="311"/>
      <c r="N30" s="311"/>
      <c r="O30" s="311"/>
      <c r="P30" s="311"/>
      <c r="Q30" s="311"/>
      <c r="R30" s="311"/>
      <c r="S30" s="311"/>
      <c r="T30" s="311"/>
      <c r="U30" s="311"/>
      <c r="V30" s="311"/>
      <c r="W30" s="311"/>
    </row>
    <row r="31" spans="1:23" ht="18" customHeight="1">
      <c r="A31" s="355" t="s">
        <v>168</v>
      </c>
      <c r="B31" s="360"/>
      <c r="C31" s="361"/>
      <c r="D31" s="361"/>
      <c r="E31" s="361"/>
      <c r="F31" s="361"/>
      <c r="G31" s="361"/>
      <c r="H31" s="361"/>
      <c r="I31" s="361"/>
      <c r="J31" s="361"/>
      <c r="K31" s="361"/>
      <c r="L31" s="361"/>
      <c r="M31" s="311"/>
      <c r="N31" s="311"/>
      <c r="O31" s="311"/>
      <c r="P31" s="311"/>
      <c r="Q31" s="311"/>
      <c r="R31" s="311"/>
      <c r="S31" s="311"/>
      <c r="T31" s="311"/>
      <c r="U31" s="311"/>
      <c r="V31" s="311"/>
      <c r="W31" s="311"/>
    </row>
    <row r="32" spans="1:23" ht="18" customHeight="1">
      <c r="A32" s="355" t="s">
        <v>169</v>
      </c>
      <c r="B32" s="360"/>
      <c r="C32" s="361"/>
      <c r="D32" s="361"/>
      <c r="E32" s="361"/>
      <c r="F32" s="361"/>
      <c r="G32" s="361"/>
      <c r="H32" s="361"/>
      <c r="I32" s="361"/>
      <c r="J32" s="361"/>
      <c r="K32" s="361"/>
      <c r="L32" s="361"/>
      <c r="M32" s="311"/>
      <c r="N32" s="311"/>
      <c r="O32" s="311"/>
      <c r="P32" s="311"/>
      <c r="Q32" s="311"/>
      <c r="R32" s="311"/>
      <c r="S32" s="311"/>
      <c r="T32" s="311"/>
      <c r="U32" s="311"/>
      <c r="V32" s="311"/>
      <c r="W32" s="311"/>
    </row>
    <row r="33" spans="1:23" ht="18" customHeight="1">
      <c r="A33" s="355" t="s">
        <v>170</v>
      </c>
      <c r="B33" s="360"/>
      <c r="C33" s="361"/>
      <c r="D33" s="361"/>
      <c r="E33" s="361"/>
      <c r="F33" s="361"/>
      <c r="G33" s="361"/>
      <c r="H33" s="361"/>
      <c r="I33" s="361"/>
      <c r="J33" s="361"/>
      <c r="K33" s="361"/>
      <c r="L33" s="361"/>
      <c r="M33" s="363"/>
      <c r="N33" s="363"/>
      <c r="O33" s="311"/>
      <c r="P33" s="311"/>
      <c r="Q33" s="311"/>
      <c r="R33" s="311"/>
      <c r="S33" s="311"/>
      <c r="T33" s="311"/>
      <c r="U33" s="311"/>
      <c r="V33" s="311"/>
      <c r="W33" s="311"/>
    </row>
    <row r="34" spans="1:23" ht="10.5" customHeight="1">
      <c r="A34" s="364"/>
      <c r="M34" s="311"/>
      <c r="N34" s="311"/>
      <c r="O34" s="311"/>
      <c r="P34" s="311"/>
      <c r="Q34" s="311"/>
      <c r="R34" s="311"/>
      <c r="S34" s="311"/>
      <c r="T34" s="311"/>
      <c r="U34" s="311"/>
      <c r="V34" s="311"/>
      <c r="W34" s="311"/>
    </row>
    <row r="35" spans="1:23" ht="24" customHeight="1">
      <c r="A35" s="272"/>
      <c r="M35" s="311"/>
      <c r="N35" s="311"/>
      <c r="O35" s="311"/>
      <c r="P35" s="311"/>
      <c r="Q35" s="311"/>
      <c r="R35" s="311"/>
      <c r="S35" s="311"/>
      <c r="T35" s="311"/>
      <c r="U35" s="311"/>
      <c r="V35" s="311"/>
      <c r="W35" s="311"/>
    </row>
    <row r="36" spans="1:23" ht="18" customHeight="1">
      <c r="A36" s="364"/>
      <c r="M36" s="311"/>
      <c r="N36" s="311"/>
      <c r="O36" s="311"/>
      <c r="P36" s="311"/>
      <c r="Q36" s="311"/>
      <c r="R36" s="311"/>
      <c r="S36" s="311"/>
      <c r="T36" s="311"/>
      <c r="U36" s="311"/>
      <c r="V36" s="311"/>
      <c r="W36" s="311"/>
    </row>
    <row r="37" spans="1:23" ht="18.75" customHeight="1">
      <c r="A37" s="364"/>
      <c r="M37" s="311"/>
      <c r="N37" s="311"/>
      <c r="O37" s="311"/>
      <c r="P37" s="311"/>
      <c r="Q37" s="311"/>
      <c r="R37" s="311"/>
      <c r="S37" s="311"/>
      <c r="T37" s="311"/>
      <c r="U37" s="311"/>
      <c r="V37" s="311"/>
      <c r="W37" s="311"/>
    </row>
    <row r="38" spans="3:23" ht="26.25" customHeight="1">
      <c r="C38" s="244"/>
      <c r="D38" s="244"/>
      <c r="E38" s="244"/>
      <c r="F38" s="244"/>
      <c r="G38" s="244"/>
      <c r="H38" s="244"/>
      <c r="I38" s="244"/>
      <c r="J38" s="244"/>
      <c r="K38" s="244"/>
      <c r="L38" s="244"/>
      <c r="M38" s="311"/>
      <c r="N38" s="311"/>
      <c r="O38" s="311"/>
      <c r="P38" s="311"/>
      <c r="Q38" s="311"/>
      <c r="R38" s="311"/>
      <c r="S38" s="311"/>
      <c r="T38" s="311"/>
      <c r="U38" s="311"/>
      <c r="V38" s="311"/>
      <c r="W38" s="311"/>
    </row>
    <row r="39" spans="13:23" ht="26.25" customHeight="1">
      <c r="M39" s="311"/>
      <c r="N39" s="311"/>
      <c r="O39" s="311"/>
      <c r="P39" s="311"/>
      <c r="Q39" s="311"/>
      <c r="R39" s="311"/>
      <c r="S39" s="311"/>
      <c r="T39" s="311"/>
      <c r="U39" s="311"/>
      <c r="V39" s="311"/>
      <c r="W39" s="311"/>
    </row>
    <row r="40" spans="13:23" ht="26.25" customHeight="1">
      <c r="M40" s="311"/>
      <c r="N40" s="311"/>
      <c r="O40" s="311"/>
      <c r="P40" s="311"/>
      <c r="Q40" s="311"/>
      <c r="R40" s="311"/>
      <c r="S40" s="311"/>
      <c r="T40" s="311"/>
      <c r="U40" s="311"/>
      <c r="V40" s="311"/>
      <c r="W40" s="311"/>
    </row>
    <row r="41" spans="13:23" ht="26.25" customHeight="1">
      <c r="M41" s="311"/>
      <c r="N41" s="311"/>
      <c r="O41" s="311"/>
      <c r="P41" s="311"/>
      <c r="Q41" s="311"/>
      <c r="R41" s="311"/>
      <c r="S41" s="311"/>
      <c r="T41" s="311"/>
      <c r="U41" s="311"/>
      <c r="V41" s="311"/>
      <c r="W41" s="311"/>
    </row>
    <row r="42" spans="13:23" ht="26.25" customHeight="1"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</row>
    <row r="43" spans="13:23" ht="26.25" customHeight="1">
      <c r="M43" s="311"/>
      <c r="N43" s="311"/>
      <c r="O43" s="311"/>
      <c r="P43" s="311"/>
      <c r="Q43" s="311"/>
      <c r="R43" s="311"/>
      <c r="S43" s="311"/>
      <c r="T43" s="311"/>
      <c r="U43" s="311"/>
      <c r="V43" s="311"/>
      <c r="W43" s="311"/>
    </row>
    <row r="44" spans="13:23" ht="26.25" customHeight="1">
      <c r="M44" s="311"/>
      <c r="N44" s="311"/>
      <c r="O44" s="311"/>
      <c r="P44" s="311"/>
      <c r="Q44" s="311"/>
      <c r="R44" s="311"/>
      <c r="S44" s="311"/>
      <c r="T44" s="311"/>
      <c r="U44" s="311"/>
      <c r="V44" s="311"/>
      <c r="W44" s="311"/>
    </row>
    <row r="45" spans="13:23" ht="18" customHeight="1"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</row>
    <row r="46" ht="18" customHeight="1"/>
    <row r="47" ht="18" customHeight="1"/>
    <row r="48" ht="18" customHeight="1">
      <c r="A48" s="365"/>
    </row>
    <row r="49" ht="18.75" customHeight="1">
      <c r="A49" s="365"/>
    </row>
    <row r="50" ht="18.75" customHeight="1">
      <c r="A50" s="366"/>
    </row>
    <row r="51" ht="18.75" customHeight="1">
      <c r="A51" s="366"/>
    </row>
    <row r="52" ht="18.75" customHeight="1">
      <c r="A52" s="366"/>
    </row>
    <row r="53" ht="18.75" customHeight="1">
      <c r="A53" s="366"/>
    </row>
    <row r="54" ht="18.75" customHeight="1">
      <c r="A54" s="366"/>
    </row>
    <row r="55" ht="18.75" customHeight="1">
      <c r="A55" s="366"/>
    </row>
    <row r="56" ht="18.75" customHeight="1">
      <c r="A56" s="366"/>
    </row>
    <row r="57" ht="18.75" customHeight="1">
      <c r="A57" s="366"/>
    </row>
    <row r="58" ht="18.75" customHeight="1">
      <c r="A58" s="366"/>
    </row>
    <row r="59" spans="3:12" ht="26.25" customHeight="1">
      <c r="C59" s="703"/>
      <c r="D59" s="703"/>
      <c r="E59" s="703"/>
      <c r="F59" s="703"/>
      <c r="G59" s="703"/>
      <c r="H59" s="703"/>
      <c r="I59" s="703"/>
      <c r="J59" s="703"/>
      <c r="K59" s="703"/>
      <c r="L59" s="703"/>
    </row>
    <row r="60" spans="2:12" ht="26.25" customHeight="1">
      <c r="B60" s="366"/>
      <c r="C60" s="704"/>
      <c r="D60" s="704"/>
      <c r="E60" s="704"/>
      <c r="F60" s="704"/>
      <c r="G60" s="704"/>
      <c r="H60" s="704"/>
      <c r="I60" s="704"/>
      <c r="J60" s="704"/>
      <c r="K60" s="704"/>
      <c r="L60" s="704"/>
    </row>
    <row r="61" spans="2:12" ht="26.25" customHeight="1">
      <c r="B61" s="366"/>
      <c r="C61" s="704"/>
      <c r="D61" s="704"/>
      <c r="E61" s="704"/>
      <c r="F61" s="704"/>
      <c r="G61" s="704"/>
      <c r="H61" s="704"/>
      <c r="I61" s="704"/>
      <c r="J61" s="704"/>
      <c r="K61" s="704"/>
      <c r="L61" s="704"/>
    </row>
    <row r="62" spans="2:12" ht="26.25" customHeight="1">
      <c r="B62" s="366"/>
      <c r="C62" s="704"/>
      <c r="D62" s="704"/>
      <c r="E62" s="704"/>
      <c r="F62" s="704"/>
      <c r="G62" s="704"/>
      <c r="H62" s="704"/>
      <c r="I62" s="704"/>
      <c r="J62" s="704"/>
      <c r="K62" s="704"/>
      <c r="L62" s="704"/>
    </row>
    <row r="63" spans="2:12" ht="26.25" customHeight="1">
      <c r="B63" s="366"/>
      <c r="C63" s="704"/>
      <c r="D63" s="704"/>
      <c r="E63" s="704"/>
      <c r="F63" s="704"/>
      <c r="G63" s="704"/>
      <c r="H63" s="704"/>
      <c r="I63" s="704"/>
      <c r="J63" s="704"/>
      <c r="K63" s="704"/>
      <c r="L63" s="704"/>
    </row>
    <row r="64" spans="3:12" ht="26.25" customHeight="1">
      <c r="C64" s="704"/>
      <c r="D64" s="704"/>
      <c r="E64" s="704"/>
      <c r="F64" s="704"/>
      <c r="G64" s="704"/>
      <c r="H64" s="704"/>
      <c r="I64" s="704"/>
      <c r="J64" s="704"/>
      <c r="K64" s="704"/>
      <c r="L64" s="704"/>
    </row>
    <row r="65" spans="3:12" ht="26.25" customHeight="1">
      <c r="C65" s="703"/>
      <c r="D65" s="703"/>
      <c r="E65" s="703"/>
      <c r="F65" s="703"/>
      <c r="G65" s="703"/>
      <c r="H65" s="703"/>
      <c r="I65" s="703"/>
      <c r="J65" s="703"/>
      <c r="K65" s="703"/>
      <c r="L65" s="703"/>
    </row>
    <row r="66" spans="2:12" ht="26.25" customHeight="1">
      <c r="B66" s="366"/>
      <c r="C66" s="704"/>
      <c r="D66" s="704"/>
      <c r="E66" s="704"/>
      <c r="F66" s="704"/>
      <c r="G66" s="704"/>
      <c r="H66" s="704"/>
      <c r="I66" s="704"/>
      <c r="J66" s="704"/>
      <c r="K66" s="704"/>
      <c r="L66" s="704"/>
    </row>
    <row r="67" spans="2:12" ht="26.25" customHeight="1">
      <c r="B67" s="366"/>
      <c r="C67" s="704"/>
      <c r="D67" s="704"/>
      <c r="E67" s="704"/>
      <c r="F67" s="704"/>
      <c r="G67" s="704"/>
      <c r="H67" s="704"/>
      <c r="I67" s="704"/>
      <c r="J67" s="704"/>
      <c r="K67" s="704"/>
      <c r="L67" s="704"/>
    </row>
    <row r="68" spans="2:12" ht="26.25" customHeight="1">
      <c r="B68" s="366"/>
      <c r="C68" s="704"/>
      <c r="D68" s="704"/>
      <c r="E68" s="704"/>
      <c r="F68" s="704"/>
      <c r="G68" s="704"/>
      <c r="H68" s="704"/>
      <c r="I68" s="704"/>
      <c r="J68" s="704"/>
      <c r="K68" s="704"/>
      <c r="L68" s="704"/>
    </row>
    <row r="69" spans="2:12" ht="26.25" customHeight="1">
      <c r="B69" s="366"/>
      <c r="C69" s="704"/>
      <c r="D69" s="704"/>
      <c r="E69" s="704"/>
      <c r="F69" s="704"/>
      <c r="G69" s="704"/>
      <c r="H69" s="704"/>
      <c r="I69" s="704"/>
      <c r="J69" s="704"/>
      <c r="K69" s="704"/>
      <c r="L69" s="704"/>
    </row>
    <row r="70" spans="2:12" ht="26.25" customHeight="1">
      <c r="B70" s="366"/>
      <c r="C70" s="704"/>
      <c r="D70" s="704"/>
      <c r="E70" s="704"/>
      <c r="F70" s="704"/>
      <c r="G70" s="704"/>
      <c r="H70" s="704"/>
      <c r="I70" s="704"/>
      <c r="J70" s="704"/>
      <c r="K70" s="704"/>
      <c r="L70" s="704"/>
    </row>
  </sheetData>
  <sheetProtection/>
  <mergeCells count="82">
    <mergeCell ref="C69:D69"/>
    <mergeCell ref="E69:F69"/>
    <mergeCell ref="G69:H69"/>
    <mergeCell ref="I69:J69"/>
    <mergeCell ref="K69:L69"/>
    <mergeCell ref="C70:D70"/>
    <mergeCell ref="E70:F70"/>
    <mergeCell ref="G70:H70"/>
    <mergeCell ref="I70:J70"/>
    <mergeCell ref="K70:L70"/>
    <mergeCell ref="C67:D67"/>
    <mergeCell ref="E67:F67"/>
    <mergeCell ref="G67:H67"/>
    <mergeCell ref="I67:J67"/>
    <mergeCell ref="K67:L67"/>
    <mergeCell ref="C68:D68"/>
    <mergeCell ref="E68:F68"/>
    <mergeCell ref="G68:H68"/>
    <mergeCell ref="I68:J68"/>
    <mergeCell ref="K68:L68"/>
    <mergeCell ref="C65:D65"/>
    <mergeCell ref="E65:F65"/>
    <mergeCell ref="G65:H65"/>
    <mergeCell ref="I65:J65"/>
    <mergeCell ref="K65:L65"/>
    <mergeCell ref="C66:D66"/>
    <mergeCell ref="E66:F66"/>
    <mergeCell ref="G66:H66"/>
    <mergeCell ref="I66:J66"/>
    <mergeCell ref="K66:L66"/>
    <mergeCell ref="C63:D63"/>
    <mergeCell ref="E63:F63"/>
    <mergeCell ref="G63:H63"/>
    <mergeCell ref="I63:J63"/>
    <mergeCell ref="K63:L63"/>
    <mergeCell ref="C64:D64"/>
    <mergeCell ref="E64:F64"/>
    <mergeCell ref="G64:H64"/>
    <mergeCell ref="I64:J64"/>
    <mergeCell ref="K64:L64"/>
    <mergeCell ref="C61:D61"/>
    <mergeCell ref="E61:F61"/>
    <mergeCell ref="G61:H61"/>
    <mergeCell ref="I61:J61"/>
    <mergeCell ref="K61:L61"/>
    <mergeCell ref="C62:D62"/>
    <mergeCell ref="E62:F62"/>
    <mergeCell ref="G62:H62"/>
    <mergeCell ref="I62:J62"/>
    <mergeCell ref="K62:L62"/>
    <mergeCell ref="K59:L59"/>
    <mergeCell ref="C60:D60"/>
    <mergeCell ref="E60:F60"/>
    <mergeCell ref="G60:H60"/>
    <mergeCell ref="I60:J60"/>
    <mergeCell ref="K60:L60"/>
    <mergeCell ref="A22:A26"/>
    <mergeCell ref="B22:B23"/>
    <mergeCell ref="C59:D59"/>
    <mergeCell ref="E59:F59"/>
    <mergeCell ref="G59:H59"/>
    <mergeCell ref="I59:J59"/>
    <mergeCell ref="A8:B9"/>
    <mergeCell ref="A10:B11"/>
    <mergeCell ref="A12:B13"/>
    <mergeCell ref="A14:A21"/>
    <mergeCell ref="B14:B15"/>
    <mergeCell ref="B16:B17"/>
    <mergeCell ref="B18:B19"/>
    <mergeCell ref="B20:B21"/>
    <mergeCell ref="A6:B6"/>
    <mergeCell ref="A7:B7"/>
    <mergeCell ref="A4:B5"/>
    <mergeCell ref="C4:C5"/>
    <mergeCell ref="E4:E5"/>
    <mergeCell ref="G4:G5"/>
    <mergeCell ref="I4:I5"/>
    <mergeCell ref="K4:K5"/>
    <mergeCell ref="N4:N5"/>
    <mergeCell ref="P4:P5"/>
    <mergeCell ref="R4:R5"/>
    <mergeCell ref="T4:T5"/>
  </mergeCells>
  <printOptions horizontalCentered="1"/>
  <pageMargins left="0.5905511811023623" right="0.5905511811023623" top="0.7874015748031497" bottom="0.5905511811023623" header="0.5118110236220472" footer="0.3937007874015748"/>
  <pageSetup cellComments="asDisplayed"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SheetLayoutView="80" workbookViewId="0" topLeftCell="A1">
      <selection activeCell="A1" sqref="A1"/>
    </sheetView>
  </sheetViews>
  <sheetFormatPr defaultColWidth="9.00390625" defaultRowHeight="13.5"/>
  <cols>
    <col min="1" max="1" width="1.12109375" style="367" customWidth="1"/>
    <col min="2" max="2" width="2.25390625" style="244" customWidth="1"/>
    <col min="3" max="3" width="5.50390625" style="244" customWidth="1"/>
    <col min="4" max="4" width="24.625" style="244" customWidth="1"/>
    <col min="5" max="6" width="16.00390625" style="244" customWidth="1"/>
    <col min="7" max="7" width="14.125" style="244" customWidth="1"/>
    <col min="8" max="8" width="12.00390625" style="244" customWidth="1"/>
    <col min="9" max="16384" width="9.00390625" style="244" customWidth="1"/>
  </cols>
  <sheetData>
    <row r="1" spans="2:8" ht="21" customHeight="1">
      <c r="B1" s="368" t="s">
        <v>171</v>
      </c>
      <c r="C1" s="367"/>
      <c r="D1" s="367"/>
      <c r="E1" s="367"/>
      <c r="F1" s="367"/>
      <c r="G1" s="367"/>
      <c r="H1" s="367"/>
    </row>
    <row r="2" spans="1:8" s="168" customFormat="1" ht="12" customHeight="1" thickBot="1">
      <c r="A2" s="369"/>
      <c r="B2" s="370"/>
      <c r="C2" s="369"/>
      <c r="D2" s="369"/>
      <c r="E2" s="369"/>
      <c r="F2" s="369"/>
      <c r="G2" s="369"/>
      <c r="H2" s="371" t="s">
        <v>172</v>
      </c>
    </row>
    <row r="3" spans="2:8" ht="15" customHeight="1">
      <c r="B3" s="705" t="s">
        <v>173</v>
      </c>
      <c r="C3" s="706"/>
      <c r="D3" s="707"/>
      <c r="E3" s="714" t="s">
        <v>174</v>
      </c>
      <c r="F3" s="714" t="s">
        <v>175</v>
      </c>
      <c r="G3" s="717" t="s">
        <v>176</v>
      </c>
      <c r="H3" s="718"/>
    </row>
    <row r="4" spans="2:8" ht="12" customHeight="1">
      <c r="B4" s="708"/>
      <c r="C4" s="709"/>
      <c r="D4" s="710"/>
      <c r="E4" s="715"/>
      <c r="F4" s="715"/>
      <c r="G4" s="719" t="s">
        <v>177</v>
      </c>
      <c r="H4" s="720" t="s">
        <v>178</v>
      </c>
    </row>
    <row r="5" spans="2:8" ht="6" customHeight="1" thickBot="1">
      <c r="B5" s="711"/>
      <c r="C5" s="712"/>
      <c r="D5" s="713"/>
      <c r="E5" s="716"/>
      <c r="F5" s="716"/>
      <c r="G5" s="716"/>
      <c r="H5" s="721"/>
    </row>
    <row r="6" spans="2:8" s="367" customFormat="1" ht="13.5" customHeight="1">
      <c r="B6" s="722" t="s">
        <v>179</v>
      </c>
      <c r="C6" s="723"/>
      <c r="D6" s="724"/>
      <c r="E6" s="728">
        <v>707514</v>
      </c>
      <c r="F6" s="728">
        <v>718295</v>
      </c>
      <c r="G6" s="730">
        <v>-10781</v>
      </c>
      <c r="H6" s="732">
        <v>-1.5</v>
      </c>
    </row>
    <row r="7" spans="2:8" s="367" customFormat="1" ht="17.25" customHeight="1">
      <c r="B7" s="725"/>
      <c r="C7" s="726"/>
      <c r="D7" s="727"/>
      <c r="E7" s="729"/>
      <c r="F7" s="729"/>
      <c r="G7" s="731"/>
      <c r="H7" s="733"/>
    </row>
    <row r="8" spans="2:8" s="367" customFormat="1" ht="15" customHeight="1">
      <c r="B8" s="734" t="s">
        <v>180</v>
      </c>
      <c r="C8" s="735"/>
      <c r="D8" s="736"/>
      <c r="E8" s="737">
        <v>8133</v>
      </c>
      <c r="F8" s="737">
        <v>8372</v>
      </c>
      <c r="G8" s="739">
        <v>-239</v>
      </c>
      <c r="H8" s="741">
        <v>-2.9</v>
      </c>
    </row>
    <row r="9" spans="2:8" s="367" customFormat="1" ht="15" customHeight="1">
      <c r="B9" s="725"/>
      <c r="C9" s="726"/>
      <c r="D9" s="727"/>
      <c r="E9" s="738"/>
      <c r="F9" s="738"/>
      <c r="G9" s="740"/>
      <c r="H9" s="742"/>
    </row>
    <row r="10" spans="2:8" s="367" customFormat="1" ht="15" customHeight="1">
      <c r="B10" s="743" t="s">
        <v>181</v>
      </c>
      <c r="C10" s="744"/>
      <c r="D10" s="745"/>
      <c r="E10" s="737">
        <v>80444</v>
      </c>
      <c r="F10" s="737">
        <v>58232</v>
      </c>
      <c r="G10" s="746">
        <v>22212</v>
      </c>
      <c r="H10" s="747">
        <v>38.1</v>
      </c>
    </row>
    <row r="11" spans="2:8" s="367" customFormat="1" ht="15" customHeight="1">
      <c r="B11" s="734"/>
      <c r="C11" s="735"/>
      <c r="D11" s="736"/>
      <c r="E11" s="737"/>
      <c r="F11" s="737"/>
      <c r="G11" s="739"/>
      <c r="H11" s="747"/>
    </row>
    <row r="12" spans="2:8" s="367" customFormat="1" ht="15" customHeight="1">
      <c r="B12" s="372"/>
      <c r="C12" s="748" t="s">
        <v>182</v>
      </c>
      <c r="D12" s="750" t="s">
        <v>183</v>
      </c>
      <c r="E12" s="752">
        <v>61498</v>
      </c>
      <c r="F12" s="752">
        <v>39428</v>
      </c>
      <c r="G12" s="754">
        <v>22070</v>
      </c>
      <c r="H12" s="756">
        <v>56</v>
      </c>
    </row>
    <row r="13" spans="2:8" s="367" customFormat="1" ht="15" customHeight="1">
      <c r="B13" s="372"/>
      <c r="C13" s="749"/>
      <c r="D13" s="751"/>
      <c r="E13" s="753"/>
      <c r="F13" s="753"/>
      <c r="G13" s="755"/>
      <c r="H13" s="757"/>
    </row>
    <row r="14" spans="2:8" s="367" customFormat="1" ht="15" customHeight="1">
      <c r="B14" s="743" t="s">
        <v>184</v>
      </c>
      <c r="C14" s="744"/>
      <c r="D14" s="745"/>
      <c r="E14" s="758">
        <v>12000</v>
      </c>
      <c r="F14" s="758">
        <v>23000</v>
      </c>
      <c r="G14" s="759">
        <v>-11000</v>
      </c>
      <c r="H14" s="760">
        <v>-47.8</v>
      </c>
    </row>
    <row r="15" spans="2:8" s="367" customFormat="1" ht="15" customHeight="1">
      <c r="B15" s="725"/>
      <c r="C15" s="726"/>
      <c r="D15" s="727"/>
      <c r="E15" s="729"/>
      <c r="F15" s="729"/>
      <c r="G15" s="731"/>
      <c r="H15" s="761"/>
    </row>
    <row r="16" spans="2:8" s="367" customFormat="1" ht="15" customHeight="1">
      <c r="B16" s="743" t="s">
        <v>185</v>
      </c>
      <c r="C16" s="735"/>
      <c r="D16" s="736"/>
      <c r="E16" s="737">
        <v>2500</v>
      </c>
      <c r="F16" s="737">
        <v>2725</v>
      </c>
      <c r="G16" s="746">
        <v>-225</v>
      </c>
      <c r="H16" s="747">
        <v>-8.3</v>
      </c>
    </row>
    <row r="17" spans="2:8" s="367" customFormat="1" ht="15" customHeight="1">
      <c r="B17" s="725"/>
      <c r="C17" s="726"/>
      <c r="D17" s="727"/>
      <c r="E17" s="738"/>
      <c r="F17" s="738"/>
      <c r="G17" s="740"/>
      <c r="H17" s="762"/>
    </row>
    <row r="18" spans="2:8" s="367" customFormat="1" ht="15" customHeight="1">
      <c r="B18" s="743" t="s">
        <v>186</v>
      </c>
      <c r="C18" s="744"/>
      <c r="D18" s="745"/>
      <c r="E18" s="737">
        <v>8651</v>
      </c>
      <c r="F18" s="737">
        <v>9681</v>
      </c>
      <c r="G18" s="739">
        <v>-1031</v>
      </c>
      <c r="H18" s="747">
        <v>-10.6</v>
      </c>
    </row>
    <row r="19" spans="2:8" s="367" customFormat="1" ht="15" customHeight="1">
      <c r="B19" s="725"/>
      <c r="C19" s="726"/>
      <c r="D19" s="727"/>
      <c r="E19" s="738"/>
      <c r="F19" s="738"/>
      <c r="G19" s="740"/>
      <c r="H19" s="762"/>
    </row>
    <row r="20" spans="2:8" s="367" customFormat="1" ht="15" customHeight="1">
      <c r="B20" s="743" t="s">
        <v>187</v>
      </c>
      <c r="C20" s="744"/>
      <c r="D20" s="745"/>
      <c r="E20" s="737">
        <v>10000</v>
      </c>
      <c r="F20" s="737">
        <v>10000</v>
      </c>
      <c r="G20" s="739">
        <v>0</v>
      </c>
      <c r="H20" s="763">
        <v>0</v>
      </c>
    </row>
    <row r="21" spans="2:8" s="367" customFormat="1" ht="15" customHeight="1">
      <c r="B21" s="725"/>
      <c r="C21" s="726"/>
      <c r="D21" s="727"/>
      <c r="E21" s="738"/>
      <c r="F21" s="738"/>
      <c r="G21" s="740"/>
      <c r="H21" s="764"/>
    </row>
    <row r="22" spans="2:8" s="367" customFormat="1" ht="15" customHeight="1">
      <c r="B22" s="743" t="s">
        <v>188</v>
      </c>
      <c r="C22" s="744"/>
      <c r="D22" s="745"/>
      <c r="E22" s="758">
        <v>18873</v>
      </c>
      <c r="F22" s="758">
        <v>10956</v>
      </c>
      <c r="G22" s="759">
        <v>7917</v>
      </c>
      <c r="H22" s="760">
        <v>72.3</v>
      </c>
    </row>
    <row r="23" spans="2:8" s="367" customFormat="1" ht="15" customHeight="1" thickBot="1">
      <c r="B23" s="734"/>
      <c r="C23" s="735"/>
      <c r="D23" s="736"/>
      <c r="E23" s="765"/>
      <c r="F23" s="765"/>
      <c r="G23" s="766"/>
      <c r="H23" s="767"/>
    </row>
    <row r="24" spans="2:8" s="367" customFormat="1" ht="15" customHeight="1" thickTop="1">
      <c r="B24" s="778" t="s">
        <v>189</v>
      </c>
      <c r="C24" s="779"/>
      <c r="D24" s="780"/>
      <c r="E24" s="784">
        <v>848115</v>
      </c>
      <c r="F24" s="784">
        <v>841261</v>
      </c>
      <c r="G24" s="786">
        <v>6853</v>
      </c>
      <c r="H24" s="768">
        <v>0.8</v>
      </c>
    </row>
    <row r="25" spans="2:8" s="367" customFormat="1" ht="15" customHeight="1" thickBot="1">
      <c r="B25" s="781"/>
      <c r="C25" s="782"/>
      <c r="D25" s="783"/>
      <c r="E25" s="785"/>
      <c r="F25" s="785"/>
      <c r="G25" s="787"/>
      <c r="H25" s="769"/>
    </row>
    <row r="26" spans="2:8" s="377" customFormat="1" ht="6" customHeight="1" thickBot="1">
      <c r="B26" s="373"/>
      <c r="C26" s="373"/>
      <c r="D26" s="373"/>
      <c r="E26" s="374"/>
      <c r="F26" s="374"/>
      <c r="G26" s="375"/>
      <c r="H26" s="376"/>
    </row>
    <row r="27" spans="2:8" s="367" customFormat="1" ht="13.5" customHeight="1">
      <c r="B27" s="722" t="s">
        <v>190</v>
      </c>
      <c r="C27" s="723"/>
      <c r="D27" s="724"/>
      <c r="E27" s="728">
        <v>160815</v>
      </c>
      <c r="F27" s="771">
        <v>140000</v>
      </c>
      <c r="G27" s="773">
        <v>20815</v>
      </c>
      <c r="H27" s="732">
        <v>14.9</v>
      </c>
    </row>
    <row r="28" spans="2:8" s="367" customFormat="1" ht="16.5" customHeight="1">
      <c r="B28" s="734"/>
      <c r="C28" s="735"/>
      <c r="D28" s="736"/>
      <c r="E28" s="770"/>
      <c r="F28" s="772"/>
      <c r="G28" s="774"/>
      <c r="H28" s="775"/>
    </row>
    <row r="29" spans="2:8" s="367" customFormat="1" ht="15" customHeight="1">
      <c r="B29" s="791"/>
      <c r="C29" s="793" t="s">
        <v>191</v>
      </c>
      <c r="D29" s="795" t="s">
        <v>192</v>
      </c>
      <c r="E29" s="752">
        <v>54000</v>
      </c>
      <c r="F29" s="752">
        <v>69000</v>
      </c>
      <c r="G29" s="754">
        <v>-15000</v>
      </c>
      <c r="H29" s="756">
        <v>-21.7</v>
      </c>
    </row>
    <row r="30" spans="2:8" s="367" customFormat="1" ht="15" customHeight="1" thickBot="1">
      <c r="B30" s="792"/>
      <c r="C30" s="794"/>
      <c r="D30" s="796"/>
      <c r="E30" s="776"/>
      <c r="F30" s="776"/>
      <c r="G30" s="777"/>
      <c r="H30" s="788"/>
    </row>
    <row r="31" spans="2:8" s="367" customFormat="1" ht="6" customHeight="1" thickBot="1">
      <c r="B31" s="378"/>
      <c r="C31" s="379"/>
      <c r="D31" s="379"/>
      <c r="E31" s="380"/>
      <c r="F31" s="381"/>
      <c r="G31" s="382"/>
      <c r="H31" s="383"/>
    </row>
    <row r="32" spans="2:8" s="367" customFormat="1" ht="15" customHeight="1">
      <c r="B32" s="722" t="s">
        <v>193</v>
      </c>
      <c r="C32" s="723"/>
      <c r="D32" s="724"/>
      <c r="E32" s="789">
        <v>37099</v>
      </c>
      <c r="F32" s="789">
        <v>37107</v>
      </c>
      <c r="G32" s="746">
        <v>-8</v>
      </c>
      <c r="H32" s="903" t="s">
        <v>321</v>
      </c>
    </row>
    <row r="33" spans="2:8" s="367" customFormat="1" ht="15" customHeight="1">
      <c r="B33" s="725"/>
      <c r="C33" s="726"/>
      <c r="D33" s="727"/>
      <c r="E33" s="738"/>
      <c r="F33" s="738"/>
      <c r="G33" s="740"/>
      <c r="H33" s="904"/>
    </row>
    <row r="34" spans="2:8" s="367" customFormat="1" ht="15" customHeight="1">
      <c r="B34" s="743" t="s">
        <v>194</v>
      </c>
      <c r="C34" s="744"/>
      <c r="D34" s="745"/>
      <c r="E34" s="737">
        <v>48036</v>
      </c>
      <c r="F34" s="737">
        <v>40523</v>
      </c>
      <c r="G34" s="746">
        <v>7513</v>
      </c>
      <c r="H34" s="747">
        <v>18.5</v>
      </c>
    </row>
    <row r="35" spans="2:8" s="367" customFormat="1" ht="15" customHeight="1">
      <c r="B35" s="725"/>
      <c r="C35" s="726"/>
      <c r="D35" s="727"/>
      <c r="E35" s="738"/>
      <c r="F35" s="738"/>
      <c r="G35" s="740"/>
      <c r="H35" s="762"/>
    </row>
    <row r="36" spans="2:8" s="367" customFormat="1" ht="15" customHeight="1">
      <c r="B36" s="743" t="s">
        <v>195</v>
      </c>
      <c r="C36" s="744"/>
      <c r="D36" s="745"/>
      <c r="E36" s="737">
        <v>259781</v>
      </c>
      <c r="F36" s="737">
        <v>230609</v>
      </c>
      <c r="G36" s="746">
        <v>29172</v>
      </c>
      <c r="H36" s="747">
        <v>12.7</v>
      </c>
    </row>
    <row r="37" spans="2:8" s="367" customFormat="1" ht="15" customHeight="1">
      <c r="B37" s="734"/>
      <c r="C37" s="735"/>
      <c r="D37" s="736"/>
      <c r="E37" s="738"/>
      <c r="F37" s="738"/>
      <c r="G37" s="740"/>
      <c r="H37" s="762"/>
    </row>
    <row r="38" spans="2:8" s="367" customFormat="1" ht="15" customHeight="1">
      <c r="B38" s="743" t="s">
        <v>196</v>
      </c>
      <c r="C38" s="744"/>
      <c r="D38" s="745"/>
      <c r="E38" s="737">
        <v>68498</v>
      </c>
      <c r="F38" s="737">
        <v>53271</v>
      </c>
      <c r="G38" s="746">
        <v>15227</v>
      </c>
      <c r="H38" s="747">
        <v>28.6</v>
      </c>
    </row>
    <row r="39" spans="2:8" s="367" customFormat="1" ht="15" customHeight="1">
      <c r="B39" s="725"/>
      <c r="C39" s="726"/>
      <c r="D39" s="727"/>
      <c r="E39" s="738"/>
      <c r="F39" s="738"/>
      <c r="G39" s="740"/>
      <c r="H39" s="762"/>
    </row>
    <row r="40" spans="2:8" s="367" customFormat="1" ht="15" customHeight="1">
      <c r="B40" s="743" t="s">
        <v>186</v>
      </c>
      <c r="C40" s="744"/>
      <c r="D40" s="745"/>
      <c r="E40" s="737">
        <v>6101</v>
      </c>
      <c r="F40" s="737">
        <v>4690</v>
      </c>
      <c r="G40" s="746">
        <v>1411</v>
      </c>
      <c r="H40" s="747">
        <v>30.1</v>
      </c>
    </row>
    <row r="41" spans="2:8" s="367" customFormat="1" ht="15" customHeight="1">
      <c r="B41" s="725"/>
      <c r="C41" s="726"/>
      <c r="D41" s="727"/>
      <c r="E41" s="738"/>
      <c r="F41" s="738"/>
      <c r="G41" s="740"/>
      <c r="H41" s="762"/>
    </row>
    <row r="42" spans="2:8" s="367" customFormat="1" ht="15" customHeight="1">
      <c r="B42" s="743" t="s">
        <v>197</v>
      </c>
      <c r="C42" s="744"/>
      <c r="D42" s="745"/>
      <c r="E42" s="737">
        <v>336</v>
      </c>
      <c r="F42" s="737">
        <v>331</v>
      </c>
      <c r="G42" s="746">
        <v>5</v>
      </c>
      <c r="H42" s="747">
        <v>1.5</v>
      </c>
    </row>
    <row r="43" spans="2:8" s="367" customFormat="1" ht="15" customHeight="1">
      <c r="B43" s="725"/>
      <c r="C43" s="726"/>
      <c r="D43" s="727"/>
      <c r="E43" s="738"/>
      <c r="F43" s="738"/>
      <c r="G43" s="740"/>
      <c r="H43" s="762"/>
    </row>
    <row r="44" spans="2:8" s="367" customFormat="1" ht="15" customHeight="1">
      <c r="B44" s="743" t="s">
        <v>198</v>
      </c>
      <c r="C44" s="744"/>
      <c r="D44" s="745"/>
      <c r="E44" s="737">
        <v>7725</v>
      </c>
      <c r="F44" s="737">
        <v>736</v>
      </c>
      <c r="G44" s="746">
        <v>6989</v>
      </c>
      <c r="H44" s="747">
        <v>948.9</v>
      </c>
    </row>
    <row r="45" spans="2:8" s="367" customFormat="1" ht="15" customHeight="1">
      <c r="B45" s="725"/>
      <c r="C45" s="726"/>
      <c r="D45" s="727"/>
      <c r="E45" s="738"/>
      <c r="F45" s="738"/>
      <c r="G45" s="740"/>
      <c r="H45" s="762"/>
    </row>
    <row r="46" spans="2:8" s="367" customFormat="1" ht="15" customHeight="1">
      <c r="B46" s="743" t="s">
        <v>199</v>
      </c>
      <c r="C46" s="744"/>
      <c r="D46" s="745"/>
      <c r="E46" s="797">
        <v>58958</v>
      </c>
      <c r="F46" s="797">
        <v>69678</v>
      </c>
      <c r="G46" s="746">
        <v>-10720</v>
      </c>
      <c r="H46" s="798">
        <v>-15.4</v>
      </c>
    </row>
    <row r="47" spans="2:8" s="367" customFormat="1" ht="15" customHeight="1" thickBot="1">
      <c r="B47" s="734"/>
      <c r="C47" s="735"/>
      <c r="D47" s="736"/>
      <c r="E47" s="737"/>
      <c r="F47" s="737"/>
      <c r="G47" s="739"/>
      <c r="H47" s="747"/>
    </row>
    <row r="48" spans="2:8" s="367" customFormat="1" ht="12.75" customHeight="1">
      <c r="B48" s="722" t="s">
        <v>200</v>
      </c>
      <c r="C48" s="723"/>
      <c r="D48" s="724"/>
      <c r="E48" s="728">
        <v>486536</v>
      </c>
      <c r="F48" s="789">
        <v>436947</v>
      </c>
      <c r="G48" s="800">
        <v>49589</v>
      </c>
      <c r="H48" s="790">
        <v>11.3</v>
      </c>
    </row>
    <row r="49" spans="2:8" s="367" customFormat="1" ht="15" customHeight="1" thickBot="1">
      <c r="B49" s="781"/>
      <c r="C49" s="782"/>
      <c r="D49" s="783"/>
      <c r="E49" s="785"/>
      <c r="F49" s="799"/>
      <c r="G49" s="801"/>
      <c r="H49" s="802"/>
    </row>
    <row r="50" spans="2:8" s="377" customFormat="1" ht="6.75" customHeight="1" thickBot="1">
      <c r="B50" s="378"/>
      <c r="C50" s="378"/>
      <c r="D50" s="378"/>
      <c r="E50" s="381"/>
      <c r="F50" s="381"/>
      <c r="G50" s="382"/>
      <c r="H50" s="383"/>
    </row>
    <row r="51" spans="2:8" s="367" customFormat="1" ht="15" customHeight="1">
      <c r="B51" s="805" t="s">
        <v>201</v>
      </c>
      <c r="C51" s="806"/>
      <c r="D51" s="807"/>
      <c r="E51" s="810">
        <v>1495465</v>
      </c>
      <c r="F51" s="810">
        <v>1418208</v>
      </c>
      <c r="G51" s="812">
        <v>77257</v>
      </c>
      <c r="H51" s="814">
        <v>5.4</v>
      </c>
    </row>
    <row r="52" spans="2:8" s="367" customFormat="1" ht="15" customHeight="1" thickBot="1">
      <c r="B52" s="792"/>
      <c r="C52" s="808"/>
      <c r="D52" s="809"/>
      <c r="E52" s="811"/>
      <c r="F52" s="811"/>
      <c r="G52" s="813"/>
      <c r="H52" s="815"/>
    </row>
    <row r="53" spans="2:8" ht="5.25" customHeight="1">
      <c r="B53" s="246"/>
      <c r="C53" s="246"/>
      <c r="D53" s="246"/>
      <c r="E53" s="246"/>
      <c r="F53" s="246"/>
      <c r="G53" s="246"/>
      <c r="H53" s="246"/>
    </row>
    <row r="54" spans="2:8" ht="18" customHeight="1">
      <c r="B54" s="803" t="s">
        <v>202</v>
      </c>
      <c r="C54" s="804"/>
      <c r="D54" s="804"/>
      <c r="E54" s="804"/>
      <c r="F54" s="804"/>
      <c r="G54" s="804"/>
      <c r="H54" s="804"/>
    </row>
    <row r="55" spans="2:8" ht="18" customHeight="1">
      <c r="B55" s="803"/>
      <c r="C55" s="804"/>
      <c r="D55" s="804"/>
      <c r="E55" s="804"/>
      <c r="F55" s="804"/>
      <c r="G55" s="804"/>
      <c r="H55" s="804"/>
    </row>
    <row r="56" ht="19.5" customHeight="1"/>
  </sheetData>
  <sheetProtection/>
  <mergeCells count="121">
    <mergeCell ref="B55:H55"/>
    <mergeCell ref="B51:D52"/>
    <mergeCell ref="E51:E52"/>
    <mergeCell ref="F51:F52"/>
    <mergeCell ref="G51:G52"/>
    <mergeCell ref="H51:H52"/>
    <mergeCell ref="B54:H54"/>
    <mergeCell ref="B46:D47"/>
    <mergeCell ref="E46:E47"/>
    <mergeCell ref="F46:F47"/>
    <mergeCell ref="G46:G47"/>
    <mergeCell ref="H46:H47"/>
    <mergeCell ref="B48:D49"/>
    <mergeCell ref="E48:E49"/>
    <mergeCell ref="F48:F49"/>
    <mergeCell ref="G48:G49"/>
    <mergeCell ref="H48:H49"/>
    <mergeCell ref="B42:D43"/>
    <mergeCell ref="E42:E43"/>
    <mergeCell ref="F42:F43"/>
    <mergeCell ref="G42:G43"/>
    <mergeCell ref="H42:H43"/>
    <mergeCell ref="B44:D45"/>
    <mergeCell ref="E44:E45"/>
    <mergeCell ref="F44:F45"/>
    <mergeCell ref="G44:G45"/>
    <mergeCell ref="H44:H45"/>
    <mergeCell ref="B38:D39"/>
    <mergeCell ref="E38:E39"/>
    <mergeCell ref="F38:F39"/>
    <mergeCell ref="G38:G39"/>
    <mergeCell ref="H38:H39"/>
    <mergeCell ref="B40:D41"/>
    <mergeCell ref="E40:E41"/>
    <mergeCell ref="F40:F41"/>
    <mergeCell ref="G40:G41"/>
    <mergeCell ref="H40:H41"/>
    <mergeCell ref="B34:D35"/>
    <mergeCell ref="E34:E35"/>
    <mergeCell ref="F34:F35"/>
    <mergeCell ref="G34:G35"/>
    <mergeCell ref="H34:H35"/>
    <mergeCell ref="B36:D37"/>
    <mergeCell ref="E36:E37"/>
    <mergeCell ref="F36:F37"/>
    <mergeCell ref="G36:G37"/>
    <mergeCell ref="H36:H37"/>
    <mergeCell ref="H29:H30"/>
    <mergeCell ref="B32:D33"/>
    <mergeCell ref="E32:E33"/>
    <mergeCell ref="F32:F33"/>
    <mergeCell ref="G32:G33"/>
    <mergeCell ref="H32:H33"/>
    <mergeCell ref="B29:B30"/>
    <mergeCell ref="C29:C30"/>
    <mergeCell ref="D29:D30"/>
    <mergeCell ref="E29:E30"/>
    <mergeCell ref="F29:F30"/>
    <mergeCell ref="G29:G30"/>
    <mergeCell ref="B24:D25"/>
    <mergeCell ref="E24:E25"/>
    <mergeCell ref="F24:F25"/>
    <mergeCell ref="G24:G25"/>
    <mergeCell ref="H24:H25"/>
    <mergeCell ref="B27:D28"/>
    <mergeCell ref="E27:E28"/>
    <mergeCell ref="F27:F28"/>
    <mergeCell ref="G27:G28"/>
    <mergeCell ref="H27:H28"/>
    <mergeCell ref="B20:D21"/>
    <mergeCell ref="E20:E21"/>
    <mergeCell ref="F20:F21"/>
    <mergeCell ref="G20:G21"/>
    <mergeCell ref="H20:H21"/>
    <mergeCell ref="B22:D23"/>
    <mergeCell ref="E22:E23"/>
    <mergeCell ref="F22:F23"/>
    <mergeCell ref="G22:G23"/>
    <mergeCell ref="H22:H23"/>
    <mergeCell ref="B16:D17"/>
    <mergeCell ref="E16:E17"/>
    <mergeCell ref="F16:F17"/>
    <mergeCell ref="G16:G17"/>
    <mergeCell ref="H16:H17"/>
    <mergeCell ref="B18:D19"/>
    <mergeCell ref="E18:E19"/>
    <mergeCell ref="F18:F19"/>
    <mergeCell ref="G18:G19"/>
    <mergeCell ref="H18:H19"/>
    <mergeCell ref="H12:H13"/>
    <mergeCell ref="B14:D15"/>
    <mergeCell ref="E14:E15"/>
    <mergeCell ref="F14:F15"/>
    <mergeCell ref="G14:G15"/>
    <mergeCell ref="H14:H15"/>
    <mergeCell ref="B10:D11"/>
    <mergeCell ref="E10:E11"/>
    <mergeCell ref="F10:F11"/>
    <mergeCell ref="G10:G11"/>
    <mergeCell ref="H10:H11"/>
    <mergeCell ref="C12:C13"/>
    <mergeCell ref="D12:D13"/>
    <mergeCell ref="E12:E13"/>
    <mergeCell ref="F12:F13"/>
    <mergeCell ref="G12:G13"/>
    <mergeCell ref="B6:D7"/>
    <mergeCell ref="E6:E7"/>
    <mergeCell ref="F6:F7"/>
    <mergeCell ref="G6:G7"/>
    <mergeCell ref="H6:H7"/>
    <mergeCell ref="B8:D9"/>
    <mergeCell ref="E8:E9"/>
    <mergeCell ref="F8:F9"/>
    <mergeCell ref="G8:G9"/>
    <mergeCell ref="H8:H9"/>
    <mergeCell ref="B3:D5"/>
    <mergeCell ref="E3:E5"/>
    <mergeCell ref="F3:F5"/>
    <mergeCell ref="G3:H3"/>
    <mergeCell ref="G4:G5"/>
    <mergeCell ref="H4:H5"/>
  </mergeCells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scale="99" r:id="rId1"/>
  <headerFooter alignWithMargins="0">
    <oddFooter xml:space="preserve">&amp;C&amp;"HG丸ｺﾞｼｯｸM-PRO,標準"&amp;10 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B1:V55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2.50390625" style="244" customWidth="1"/>
    <col min="2" max="2" width="0.74609375" style="244" customWidth="1"/>
    <col min="3" max="3" width="8.625" style="244" customWidth="1"/>
    <col min="4" max="4" width="12.625" style="244" customWidth="1"/>
    <col min="5" max="6" width="11.125" style="244" customWidth="1"/>
    <col min="7" max="7" width="11.125" style="418" customWidth="1"/>
    <col min="8" max="9" width="11.125" style="419" customWidth="1"/>
    <col min="10" max="10" width="11.125" style="244" customWidth="1"/>
    <col min="11" max="11" width="2.00390625" style="244" customWidth="1"/>
    <col min="12" max="12" width="5.50390625" style="244" customWidth="1"/>
    <col min="13" max="16384" width="9.00390625" style="244" customWidth="1"/>
  </cols>
  <sheetData>
    <row r="1" spans="2:11" s="168" customFormat="1" ht="35.25" customHeight="1">
      <c r="B1" s="384" t="s">
        <v>203</v>
      </c>
      <c r="C1" s="385"/>
      <c r="D1" s="386"/>
      <c r="E1" s="387"/>
      <c r="F1" s="387"/>
      <c r="G1" s="388"/>
      <c r="H1" s="389"/>
      <c r="I1" s="389"/>
      <c r="J1" s="390"/>
      <c r="K1" s="390"/>
    </row>
    <row r="2" spans="2:11" s="168" customFormat="1" ht="14.25" customHeight="1" thickBot="1">
      <c r="B2" s="384"/>
      <c r="C2" s="385"/>
      <c r="D2" s="386"/>
      <c r="E2" s="387"/>
      <c r="F2" s="387"/>
      <c r="G2" s="388"/>
      <c r="H2" s="389"/>
      <c r="I2" s="389"/>
      <c r="J2" s="391" t="s">
        <v>204</v>
      </c>
      <c r="K2" s="390"/>
    </row>
    <row r="3" spans="2:12" s="168" customFormat="1" ht="15" customHeight="1">
      <c r="B3" s="384"/>
      <c r="C3" s="816"/>
      <c r="D3" s="817"/>
      <c r="E3" s="392" t="s">
        <v>205</v>
      </c>
      <c r="F3" s="392" t="s">
        <v>206</v>
      </c>
      <c r="G3" s="393" t="s">
        <v>207</v>
      </c>
      <c r="H3" s="820" t="s">
        <v>208</v>
      </c>
      <c r="I3" s="821"/>
      <c r="J3" s="394" t="s">
        <v>209</v>
      </c>
      <c r="K3" s="395"/>
      <c r="L3" s="390"/>
    </row>
    <row r="4" spans="2:12" s="168" customFormat="1" ht="14.25" customHeight="1" thickBot="1">
      <c r="B4" s="384"/>
      <c r="C4" s="818"/>
      <c r="D4" s="819"/>
      <c r="E4" s="396" t="s">
        <v>211</v>
      </c>
      <c r="F4" s="396" t="s">
        <v>210</v>
      </c>
      <c r="G4" s="396" t="s">
        <v>210</v>
      </c>
      <c r="H4" s="397" t="s">
        <v>212</v>
      </c>
      <c r="I4" s="398" t="s">
        <v>213</v>
      </c>
      <c r="J4" s="399" t="s">
        <v>212</v>
      </c>
      <c r="K4" s="395"/>
      <c r="L4" s="390"/>
    </row>
    <row r="5" spans="2:12" s="168" customFormat="1" ht="35.25" customHeight="1">
      <c r="B5" s="384"/>
      <c r="C5" s="822" t="s">
        <v>214</v>
      </c>
      <c r="D5" s="823"/>
      <c r="E5" s="400">
        <v>21559</v>
      </c>
      <c r="F5" s="400">
        <v>22783</v>
      </c>
      <c r="G5" s="400">
        <v>21042</v>
      </c>
      <c r="H5" s="401">
        <v>22000</v>
      </c>
      <c r="I5" s="402">
        <v>23315</v>
      </c>
      <c r="J5" s="403">
        <v>11000</v>
      </c>
      <c r="K5" s="404"/>
      <c r="L5" s="390"/>
    </row>
    <row r="6" spans="2:12" s="168" customFormat="1" ht="35.25" customHeight="1" thickBot="1">
      <c r="B6" s="384"/>
      <c r="C6" s="824" t="s">
        <v>215</v>
      </c>
      <c r="D6" s="825"/>
      <c r="E6" s="405">
        <v>2651</v>
      </c>
      <c r="F6" s="405">
        <v>1792</v>
      </c>
      <c r="G6" s="405">
        <v>1477</v>
      </c>
      <c r="H6" s="406">
        <v>1000</v>
      </c>
      <c r="I6" s="407">
        <v>1000</v>
      </c>
      <c r="J6" s="408">
        <v>1000</v>
      </c>
      <c r="K6" s="404"/>
      <c r="L6" s="390"/>
    </row>
    <row r="7" spans="2:14" s="168" customFormat="1" ht="35.25" customHeight="1" thickBot="1" thickTop="1">
      <c r="B7" s="384"/>
      <c r="C7" s="826" t="s">
        <v>163</v>
      </c>
      <c r="D7" s="827"/>
      <c r="E7" s="409">
        <v>24210</v>
      </c>
      <c r="F7" s="409">
        <v>24575</v>
      </c>
      <c r="G7" s="409">
        <v>22519</v>
      </c>
      <c r="H7" s="410">
        <v>23000</v>
      </c>
      <c r="I7" s="411">
        <v>24315</v>
      </c>
      <c r="J7" s="412">
        <v>12000</v>
      </c>
      <c r="K7" s="404"/>
      <c r="L7" s="390"/>
      <c r="N7" s="413"/>
    </row>
    <row r="8" spans="2:13" s="168" customFormat="1" ht="40.5" customHeight="1">
      <c r="B8" s="384"/>
      <c r="C8" s="414"/>
      <c r="D8" s="414"/>
      <c r="E8" s="415"/>
      <c r="F8" s="415"/>
      <c r="G8" s="416"/>
      <c r="H8" s="416"/>
      <c r="I8" s="416"/>
      <c r="J8" s="415"/>
      <c r="K8" s="390"/>
      <c r="M8" s="413"/>
    </row>
    <row r="9" spans="2:3" ht="35.25" customHeight="1">
      <c r="B9" s="417" t="s">
        <v>216</v>
      </c>
      <c r="C9" s="417"/>
    </row>
    <row r="10" spans="6:9" ht="13.5" thickBot="1">
      <c r="F10" s="420"/>
      <c r="H10" s="421"/>
      <c r="I10" s="421" t="s">
        <v>217</v>
      </c>
    </row>
    <row r="11" spans="3:9" ht="12.75">
      <c r="C11" s="422"/>
      <c r="D11" s="423"/>
      <c r="E11" s="828" t="s">
        <v>218</v>
      </c>
      <c r="F11" s="830" t="s">
        <v>219</v>
      </c>
      <c r="G11" s="832" t="s">
        <v>220</v>
      </c>
      <c r="H11" s="832" t="s">
        <v>221</v>
      </c>
      <c r="I11" s="834" t="s">
        <v>222</v>
      </c>
    </row>
    <row r="12" spans="3:9" ht="12.75">
      <c r="C12" s="426"/>
      <c r="D12" s="427"/>
      <c r="E12" s="829"/>
      <c r="F12" s="831"/>
      <c r="G12" s="833"/>
      <c r="H12" s="833"/>
      <c r="I12" s="835"/>
    </row>
    <row r="13" spans="3:9" ht="15" customHeight="1">
      <c r="C13" s="836" t="s">
        <v>223</v>
      </c>
      <c r="D13" s="837"/>
      <c r="E13" s="428">
        <v>0</v>
      </c>
      <c r="F13" s="428">
        <v>4.2</v>
      </c>
      <c r="G13" s="428">
        <v>93.9</v>
      </c>
      <c r="H13" s="428">
        <v>-45.6</v>
      </c>
      <c r="I13" s="429">
        <v>14.9</v>
      </c>
    </row>
    <row r="14" spans="3:9" ht="15" customHeight="1">
      <c r="C14" s="838"/>
      <c r="D14" s="839"/>
      <c r="E14" s="430">
        <v>1274</v>
      </c>
      <c r="F14" s="430">
        <v>1327</v>
      </c>
      <c r="G14" s="431">
        <v>2574</v>
      </c>
      <c r="H14" s="432">
        <v>1400</v>
      </c>
      <c r="I14" s="433">
        <v>1608</v>
      </c>
    </row>
    <row r="15" spans="3:9" ht="15" customHeight="1">
      <c r="C15" s="840"/>
      <c r="D15" s="841"/>
      <c r="E15" s="434"/>
      <c r="F15" s="434"/>
      <c r="G15" s="435">
        <v>1191</v>
      </c>
      <c r="H15" s="436"/>
      <c r="I15" s="437"/>
    </row>
    <row r="16" spans="3:9" ht="15" customHeight="1">
      <c r="C16" s="836" t="s">
        <v>224</v>
      </c>
      <c r="D16" s="837"/>
      <c r="E16" s="438">
        <v>0.092</v>
      </c>
      <c r="F16" s="438">
        <v>0.094</v>
      </c>
      <c r="G16" s="438">
        <v>0.168</v>
      </c>
      <c r="H16" s="438">
        <v>0.099</v>
      </c>
      <c r="I16" s="439">
        <v>0.108</v>
      </c>
    </row>
    <row r="17" spans="3:22" ht="15" customHeight="1">
      <c r="C17" s="840"/>
      <c r="D17" s="841"/>
      <c r="E17" s="440"/>
      <c r="F17" s="440"/>
      <c r="G17" s="441" t="s">
        <v>225</v>
      </c>
      <c r="H17" s="440"/>
      <c r="I17" s="442"/>
      <c r="M17" s="443"/>
      <c r="N17" s="444"/>
      <c r="O17" s="444"/>
      <c r="P17" s="444"/>
      <c r="Q17" s="444"/>
      <c r="R17" s="444"/>
      <c r="S17" s="444"/>
      <c r="T17" s="444"/>
      <c r="U17" s="444"/>
      <c r="V17" s="444"/>
    </row>
    <row r="18" spans="3:22" ht="15" customHeight="1">
      <c r="C18" s="836" t="s">
        <v>226</v>
      </c>
      <c r="D18" s="837"/>
      <c r="E18" s="445">
        <v>0.9</v>
      </c>
      <c r="F18" s="445">
        <v>0.7</v>
      </c>
      <c r="G18" s="445">
        <v>4.2</v>
      </c>
      <c r="H18" s="445">
        <v>-0.6</v>
      </c>
      <c r="I18" s="446">
        <v>0.2</v>
      </c>
      <c r="M18" s="447"/>
      <c r="N18" s="444"/>
      <c r="O18" s="444"/>
      <c r="P18" s="444"/>
      <c r="Q18" s="444"/>
      <c r="R18" s="444"/>
      <c r="S18" s="444"/>
      <c r="T18" s="444"/>
      <c r="U18" s="444"/>
      <c r="V18" s="444"/>
    </row>
    <row r="19" spans="3:22" ht="15" customHeight="1">
      <c r="C19" s="838"/>
      <c r="D19" s="839"/>
      <c r="E19" s="430">
        <v>24312</v>
      </c>
      <c r="F19" s="430">
        <v>24483</v>
      </c>
      <c r="G19" s="448">
        <v>25511</v>
      </c>
      <c r="H19" s="449">
        <v>25347</v>
      </c>
      <c r="I19" s="450">
        <v>25385</v>
      </c>
      <c r="M19" s="451"/>
      <c r="N19" s="451"/>
      <c r="O19" s="451"/>
      <c r="P19" s="444"/>
      <c r="Q19" s="444"/>
      <c r="R19" s="444"/>
      <c r="S19" s="444"/>
      <c r="T19" s="444"/>
      <c r="U19" s="444"/>
      <c r="V19" s="444"/>
    </row>
    <row r="20" spans="3:22" ht="15" customHeight="1">
      <c r="C20" s="840"/>
      <c r="D20" s="841"/>
      <c r="E20" s="434"/>
      <c r="F20" s="434"/>
      <c r="G20" s="452">
        <v>24139</v>
      </c>
      <c r="H20" s="452">
        <v>24013</v>
      </c>
      <c r="I20" s="453">
        <v>24090</v>
      </c>
      <c r="M20" s="444"/>
      <c r="N20" s="444"/>
      <c r="O20" s="444"/>
      <c r="P20" s="444"/>
      <c r="Q20" s="444"/>
      <c r="R20" s="444"/>
      <c r="S20" s="444"/>
      <c r="T20" s="444"/>
      <c r="U20" s="444"/>
      <c r="V20" s="444"/>
    </row>
    <row r="21" spans="3:22" ht="15" customHeight="1">
      <c r="C21" s="836" t="s">
        <v>227</v>
      </c>
      <c r="D21" s="837"/>
      <c r="E21" s="454">
        <v>-1.4</v>
      </c>
      <c r="F21" s="455">
        <v>-1.5</v>
      </c>
      <c r="G21" s="454">
        <v>0.3</v>
      </c>
      <c r="H21" s="454">
        <v>-2</v>
      </c>
      <c r="I21" s="456">
        <v>-1.6</v>
      </c>
      <c r="M21" s="444"/>
      <c r="N21" s="444"/>
      <c r="O21" s="444"/>
      <c r="P21" s="443"/>
      <c r="Q21" s="444"/>
      <c r="R21" s="444"/>
      <c r="S21" s="444"/>
      <c r="T21" s="444"/>
      <c r="U21" s="444"/>
      <c r="V21" s="444"/>
    </row>
    <row r="22" spans="3:22" ht="15" customHeight="1">
      <c r="C22" s="838"/>
      <c r="D22" s="839"/>
      <c r="E22" s="457">
        <v>44836</v>
      </c>
      <c r="F22" s="458">
        <v>44180</v>
      </c>
      <c r="G22" s="459">
        <v>44317</v>
      </c>
      <c r="H22" s="460">
        <v>43439</v>
      </c>
      <c r="I22" s="461">
        <v>42732</v>
      </c>
      <c r="M22" s="444"/>
      <c r="N22" s="444"/>
      <c r="O22" s="444"/>
      <c r="P22" s="444"/>
      <c r="Q22" s="444"/>
      <c r="R22" s="444"/>
      <c r="S22" s="444"/>
      <c r="T22" s="444"/>
      <c r="U22" s="444"/>
      <c r="V22" s="444"/>
    </row>
    <row r="23" spans="3:22" ht="15" customHeight="1" thickBot="1">
      <c r="C23" s="842"/>
      <c r="D23" s="843"/>
      <c r="E23" s="462"/>
      <c r="F23" s="463"/>
      <c r="G23" s="464">
        <v>42945</v>
      </c>
      <c r="H23" s="465">
        <v>42106</v>
      </c>
      <c r="I23" s="466">
        <v>41437</v>
      </c>
      <c r="M23" s="444"/>
      <c r="N23" s="444"/>
      <c r="O23" s="444"/>
      <c r="P23" s="443"/>
      <c r="Q23" s="444"/>
      <c r="R23" s="444"/>
      <c r="S23" s="444"/>
      <c r="T23" s="444"/>
      <c r="U23" s="444"/>
      <c r="V23" s="444"/>
    </row>
    <row r="24" spans="3:22" ht="7.5" customHeight="1">
      <c r="C24" s="467"/>
      <c r="D24" s="467"/>
      <c r="E24" s="458"/>
      <c r="F24" s="468"/>
      <c r="G24" s="469"/>
      <c r="H24" s="469"/>
      <c r="I24" s="469"/>
      <c r="M24" s="444"/>
      <c r="N24" s="444"/>
      <c r="O24" s="444"/>
      <c r="P24" s="444"/>
      <c r="Q24" s="444"/>
      <c r="R24" s="444"/>
      <c r="S24" s="444"/>
      <c r="T24" s="444"/>
      <c r="U24" s="444"/>
      <c r="V24" s="444"/>
    </row>
    <row r="25" spans="3:4" ht="13.5" customHeight="1">
      <c r="C25" s="470" t="s">
        <v>228</v>
      </c>
      <c r="D25" s="471"/>
    </row>
    <row r="26" spans="3:13" ht="12.75">
      <c r="C26" s="470" t="s">
        <v>229</v>
      </c>
      <c r="D26" s="472"/>
      <c r="M26" s="473"/>
    </row>
    <row r="27" spans="3:13" ht="12.75">
      <c r="C27" s="470" t="s">
        <v>230</v>
      </c>
      <c r="D27" s="474"/>
      <c r="M27" s="420"/>
    </row>
    <row r="28" spans="3:13" ht="13.5" customHeight="1">
      <c r="C28" s="470" t="s">
        <v>231</v>
      </c>
      <c r="D28" s="475"/>
      <c r="M28" s="473"/>
    </row>
    <row r="29" spans="3:13" ht="40.5" customHeight="1">
      <c r="C29" s="470"/>
      <c r="D29" s="475"/>
      <c r="M29" s="420"/>
    </row>
    <row r="30" spans="2:13" s="168" customFormat="1" ht="35.25" customHeight="1">
      <c r="B30" s="384" t="s">
        <v>232</v>
      </c>
      <c r="C30" s="385"/>
      <c r="D30" s="386"/>
      <c r="E30" s="387"/>
      <c r="F30" s="387"/>
      <c r="G30" s="388"/>
      <c r="H30" s="389"/>
      <c r="I30" s="389"/>
      <c r="J30" s="390"/>
      <c r="K30" s="390"/>
      <c r="M30" s="420"/>
    </row>
    <row r="31" spans="8:13" ht="13.5" thickBot="1">
      <c r="H31" s="421"/>
      <c r="I31" s="421" t="s">
        <v>233</v>
      </c>
      <c r="M31" s="420"/>
    </row>
    <row r="32" spans="3:13" ht="17.25" customHeight="1">
      <c r="C32" s="844"/>
      <c r="D32" s="828"/>
      <c r="E32" s="828" t="s">
        <v>218</v>
      </c>
      <c r="F32" s="830" t="s">
        <v>219</v>
      </c>
      <c r="G32" s="832" t="s">
        <v>220</v>
      </c>
      <c r="H32" s="424" t="s">
        <v>221</v>
      </c>
      <c r="I32" s="425" t="s">
        <v>222</v>
      </c>
      <c r="J32" s="849"/>
      <c r="M32" s="420"/>
    </row>
    <row r="33" spans="3:14" ht="17.25" customHeight="1" thickBot="1">
      <c r="C33" s="845"/>
      <c r="D33" s="846"/>
      <c r="E33" s="846"/>
      <c r="F33" s="847"/>
      <c r="G33" s="848"/>
      <c r="H33" s="476" t="s">
        <v>234</v>
      </c>
      <c r="I33" s="477" t="s">
        <v>234</v>
      </c>
      <c r="J33" s="849"/>
      <c r="N33" s="420"/>
    </row>
    <row r="34" spans="3:14" ht="15" customHeight="1">
      <c r="C34" s="822" t="s">
        <v>235</v>
      </c>
      <c r="D34" s="823"/>
      <c r="E34" s="852">
        <v>10838</v>
      </c>
      <c r="F34" s="854">
        <v>12731</v>
      </c>
      <c r="G34" s="856">
        <v>18744</v>
      </c>
      <c r="H34" s="858">
        <v>18808</v>
      </c>
      <c r="I34" s="860">
        <v>10446</v>
      </c>
      <c r="J34" s="444"/>
      <c r="N34" s="420"/>
    </row>
    <row r="35" spans="3:13" ht="15" customHeight="1">
      <c r="C35" s="850"/>
      <c r="D35" s="851"/>
      <c r="E35" s="853"/>
      <c r="F35" s="855"/>
      <c r="G35" s="857"/>
      <c r="H35" s="859"/>
      <c r="I35" s="861"/>
      <c r="J35" s="444"/>
      <c r="M35" s="420"/>
    </row>
    <row r="36" spans="3:13" ht="15" customHeight="1">
      <c r="C36" s="850" t="s">
        <v>236</v>
      </c>
      <c r="D36" s="851"/>
      <c r="E36" s="866">
        <v>122700</v>
      </c>
      <c r="F36" s="868">
        <v>151747</v>
      </c>
      <c r="G36" s="870">
        <v>124445</v>
      </c>
      <c r="H36" s="872">
        <v>107417</v>
      </c>
      <c r="I36" s="862">
        <v>92766</v>
      </c>
      <c r="J36" s="444"/>
      <c r="M36" s="420"/>
    </row>
    <row r="37" spans="3:13" ht="15" customHeight="1" thickBot="1">
      <c r="C37" s="864"/>
      <c r="D37" s="865"/>
      <c r="E37" s="867"/>
      <c r="F37" s="869"/>
      <c r="G37" s="871"/>
      <c r="H37" s="873"/>
      <c r="I37" s="863"/>
      <c r="J37" s="444"/>
      <c r="M37" s="420"/>
    </row>
    <row r="38" spans="3:10" ht="9" customHeight="1">
      <c r="C38" s="478"/>
      <c r="D38" s="444"/>
      <c r="E38" s="444"/>
      <c r="F38" s="444"/>
      <c r="G38" s="479"/>
      <c r="H38" s="480"/>
      <c r="I38" s="480"/>
      <c r="J38" s="444"/>
    </row>
    <row r="39" spans="3:13" ht="12.75">
      <c r="C39" s="6" t="s">
        <v>237</v>
      </c>
      <c r="D39" s="6"/>
      <c r="E39" s="6"/>
      <c r="F39" s="481"/>
      <c r="G39" s="482"/>
      <c r="H39" s="483"/>
      <c r="I39" s="483"/>
      <c r="J39" s="444"/>
      <c r="M39" s="420"/>
    </row>
    <row r="40" spans="3:13" ht="13.5" customHeight="1">
      <c r="C40" s="1" t="s">
        <v>238</v>
      </c>
      <c r="D40" s="1"/>
      <c r="E40" s="1"/>
      <c r="F40" s="473"/>
      <c r="G40" s="484"/>
      <c r="H40" s="485"/>
      <c r="I40" s="485"/>
      <c r="M40" s="420"/>
    </row>
    <row r="41" spans="3:13" ht="12.75">
      <c r="C41" s="1" t="s">
        <v>239</v>
      </c>
      <c r="D41" s="1"/>
      <c r="E41" s="1"/>
      <c r="F41" s="473"/>
      <c r="G41" s="484"/>
      <c r="H41" s="485"/>
      <c r="I41" s="485"/>
      <c r="M41" s="420"/>
    </row>
    <row r="42" spans="3:13" ht="12.75">
      <c r="C42" s="1" t="s">
        <v>240</v>
      </c>
      <c r="D42" s="1"/>
      <c r="E42" s="1"/>
      <c r="F42" s="473"/>
      <c r="G42" s="484"/>
      <c r="H42" s="485"/>
      <c r="I42" s="485"/>
      <c r="M42" s="420"/>
    </row>
    <row r="43" spans="3:13" ht="40.5" customHeight="1">
      <c r="C43" s="1"/>
      <c r="D43" s="1"/>
      <c r="E43" s="1"/>
      <c r="F43" s="473"/>
      <c r="G43" s="484"/>
      <c r="H43" s="485"/>
      <c r="I43" s="485"/>
      <c r="M43" s="420"/>
    </row>
    <row r="44" spans="3:13" ht="6" customHeight="1">
      <c r="C44" s="420"/>
      <c r="M44" s="420"/>
    </row>
    <row r="45" ht="12.75">
      <c r="M45" s="420"/>
    </row>
    <row r="46" ht="12.75">
      <c r="M46" s="420"/>
    </row>
    <row r="47" ht="12.75">
      <c r="M47" s="420"/>
    </row>
    <row r="48" ht="12.75">
      <c r="M48" s="420"/>
    </row>
    <row r="49" ht="12.75">
      <c r="M49" s="420"/>
    </row>
    <row r="51" ht="12.75">
      <c r="M51" s="420"/>
    </row>
    <row r="53" ht="12.75">
      <c r="M53" s="420"/>
    </row>
    <row r="54" ht="12.75">
      <c r="M54" s="420"/>
    </row>
    <row r="55" ht="12.75">
      <c r="M55" s="420"/>
    </row>
  </sheetData>
  <sheetProtection/>
  <mergeCells count="31">
    <mergeCell ref="I36:I37"/>
    <mergeCell ref="C36:D37"/>
    <mergeCell ref="E36:E37"/>
    <mergeCell ref="F36:F37"/>
    <mergeCell ref="G36:G37"/>
    <mergeCell ref="H36:H37"/>
    <mergeCell ref="F32:F33"/>
    <mergeCell ref="G32:G33"/>
    <mergeCell ref="J32:J33"/>
    <mergeCell ref="C34:D35"/>
    <mergeCell ref="E34:E35"/>
    <mergeCell ref="F34:F35"/>
    <mergeCell ref="G34:G35"/>
    <mergeCell ref="H34:H35"/>
    <mergeCell ref="I34:I35"/>
    <mergeCell ref="C13:D15"/>
    <mergeCell ref="C16:D17"/>
    <mergeCell ref="C18:D20"/>
    <mergeCell ref="C21:D23"/>
    <mergeCell ref="C32:D33"/>
    <mergeCell ref="E32:E33"/>
    <mergeCell ref="C3:D4"/>
    <mergeCell ref="H3:I3"/>
    <mergeCell ref="C5:D5"/>
    <mergeCell ref="C6:D6"/>
    <mergeCell ref="C7:D7"/>
    <mergeCell ref="E11:E12"/>
    <mergeCell ref="F11:F12"/>
    <mergeCell ref="G11:G12"/>
    <mergeCell ref="H11:H12"/>
    <mergeCell ref="I11:I12"/>
  </mergeCells>
  <printOptions horizontalCentered="1"/>
  <pageMargins left="0.5905511811023623" right="0.5905511811023623" top="0.7874015748031497" bottom="0.5905511811023623" header="0.5118110236220472" footer="0.3937007874015748"/>
  <pageSetup horizontalDpi="600" verticalDpi="600" orientation="portrait" paperSize="9" scale="98" r:id="rId1"/>
  <headerFooter alignWithMargins="0">
    <oddFooter xml:space="preserve">&amp;C&amp;"HG丸ｺﾞｼｯｸM-PRO,標準"&amp;10  </oddFooter>
  </headerFooter>
  <ignoredErrors>
    <ignoredError sqref="G17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B1:N4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.875" style="168" customWidth="1"/>
    <col min="2" max="2" width="2.125" style="168" customWidth="1"/>
    <col min="3" max="3" width="23.25390625" style="168" customWidth="1"/>
    <col min="4" max="4" width="17.375" style="168" customWidth="1"/>
    <col min="5" max="5" width="15.125" style="168" customWidth="1"/>
    <col min="6" max="6" width="12.125" style="168" customWidth="1"/>
    <col min="7" max="7" width="10.625" style="168" customWidth="1"/>
    <col min="8" max="8" width="2.125" style="168" customWidth="1"/>
    <col min="9" max="9" width="9.00390625" style="168" customWidth="1"/>
    <col min="10" max="10" width="36.875" style="168" customWidth="1"/>
    <col min="11" max="16384" width="9.00390625" style="168" customWidth="1"/>
  </cols>
  <sheetData>
    <row r="1" ht="21">
      <c r="B1" s="49" t="s">
        <v>241</v>
      </c>
    </row>
    <row r="2" spans="3:7" ht="28.5" customHeight="1" thickBot="1">
      <c r="C2" s="159"/>
      <c r="D2" s="486"/>
      <c r="G2" s="487" t="s">
        <v>242</v>
      </c>
    </row>
    <row r="3" spans="3:7" ht="10.5" customHeight="1" thickBot="1">
      <c r="C3" s="874" t="s">
        <v>243</v>
      </c>
      <c r="D3" s="876" t="s">
        <v>244</v>
      </c>
      <c r="E3" s="878" t="s">
        <v>245</v>
      </c>
      <c r="F3" s="488"/>
      <c r="G3" s="489"/>
    </row>
    <row r="4" spans="3:14" ht="21" customHeight="1" thickBot="1">
      <c r="C4" s="875"/>
      <c r="D4" s="877"/>
      <c r="E4" s="879"/>
      <c r="F4" s="880" t="s">
        <v>246</v>
      </c>
      <c r="G4" s="881"/>
      <c r="J4" s="490"/>
      <c r="K4" s="176"/>
      <c r="L4" s="176"/>
      <c r="M4" s="176"/>
      <c r="N4" s="176"/>
    </row>
    <row r="5" spans="3:14" ht="15.75" customHeight="1">
      <c r="C5" s="491"/>
      <c r="D5" s="492"/>
      <c r="E5" s="493" t="s">
        <v>247</v>
      </c>
      <c r="F5" s="494" t="s">
        <v>248</v>
      </c>
      <c r="G5" s="495"/>
      <c r="J5" s="176"/>
      <c r="K5" s="176"/>
      <c r="L5" s="176"/>
      <c r="M5" s="176"/>
      <c r="N5" s="176"/>
    </row>
    <row r="6" spans="3:14" ht="33.75" customHeight="1">
      <c r="C6" s="491" t="s">
        <v>249</v>
      </c>
      <c r="D6" s="496" t="s">
        <v>250</v>
      </c>
      <c r="E6" s="497">
        <v>439432</v>
      </c>
      <c r="F6" s="498">
        <v>118399</v>
      </c>
      <c r="G6" s="499">
        <v>0.294</v>
      </c>
      <c r="J6" s="490"/>
      <c r="K6" s="490"/>
      <c r="L6" s="176"/>
      <c r="M6" s="176"/>
      <c r="N6" s="176"/>
    </row>
    <row r="7" spans="3:14" ht="33.75" customHeight="1">
      <c r="C7" s="500" t="s">
        <v>251</v>
      </c>
      <c r="D7" s="501" t="s">
        <v>252</v>
      </c>
      <c r="E7" s="497">
        <v>350271</v>
      </c>
      <c r="F7" s="498">
        <v>94376</v>
      </c>
      <c r="G7" s="502">
        <v>0.234</v>
      </c>
      <c r="J7" s="490"/>
      <c r="K7" s="490"/>
      <c r="L7" s="176"/>
      <c r="M7" s="176"/>
      <c r="N7" s="176"/>
    </row>
    <row r="8" spans="3:14" ht="33.75" customHeight="1">
      <c r="C8" s="503" t="s">
        <v>253</v>
      </c>
      <c r="D8" s="501" t="s">
        <v>254</v>
      </c>
      <c r="E8" s="497">
        <v>63967</v>
      </c>
      <c r="F8" s="498">
        <v>17235</v>
      </c>
      <c r="G8" s="502">
        <v>0.043</v>
      </c>
      <c r="J8" s="490"/>
      <c r="K8" s="490"/>
      <c r="L8" s="176"/>
      <c r="M8" s="176"/>
      <c r="N8" s="176"/>
    </row>
    <row r="9" spans="3:14" ht="33.75" customHeight="1">
      <c r="C9" s="500" t="s">
        <v>255</v>
      </c>
      <c r="D9" s="501" t="s">
        <v>256</v>
      </c>
      <c r="E9" s="504">
        <v>44083</v>
      </c>
      <c r="F9" s="505">
        <v>11878</v>
      </c>
      <c r="G9" s="506">
        <v>0.029</v>
      </c>
      <c r="J9" s="490"/>
      <c r="K9" s="490"/>
      <c r="L9" s="176"/>
      <c r="M9" s="176"/>
      <c r="N9" s="176"/>
    </row>
    <row r="10" spans="3:14" ht="33.75" customHeight="1">
      <c r="C10" s="503" t="s">
        <v>257</v>
      </c>
      <c r="D10" s="507" t="s">
        <v>258</v>
      </c>
      <c r="E10" s="497">
        <v>107049</v>
      </c>
      <c r="F10" s="498">
        <v>28843</v>
      </c>
      <c r="G10" s="502">
        <v>0.072</v>
      </c>
      <c r="J10" s="490"/>
      <c r="K10" s="490"/>
      <c r="L10" s="176"/>
      <c r="M10" s="176"/>
      <c r="N10" s="176"/>
    </row>
    <row r="11" spans="3:14" ht="33.75" customHeight="1">
      <c r="C11" s="503" t="s">
        <v>259</v>
      </c>
      <c r="D11" s="501" t="s">
        <v>260</v>
      </c>
      <c r="E11" s="504">
        <v>48047</v>
      </c>
      <c r="F11" s="505">
        <v>12945</v>
      </c>
      <c r="G11" s="502">
        <v>0.032</v>
      </c>
      <c r="J11" s="490"/>
      <c r="K11" s="490"/>
      <c r="L11" s="176"/>
      <c r="M11" s="176"/>
      <c r="N11" s="176"/>
    </row>
    <row r="12" spans="3:14" ht="33.75" customHeight="1">
      <c r="C12" s="508" t="s">
        <v>261</v>
      </c>
      <c r="D12" s="507" t="s">
        <v>262</v>
      </c>
      <c r="E12" s="497">
        <v>175266</v>
      </c>
      <c r="F12" s="498">
        <v>47223</v>
      </c>
      <c r="G12" s="502">
        <v>0.117</v>
      </c>
      <c r="J12" s="490"/>
      <c r="K12" s="490"/>
      <c r="L12" s="176"/>
      <c r="M12" s="176"/>
      <c r="N12" s="176"/>
    </row>
    <row r="13" spans="3:14" ht="33.75" customHeight="1">
      <c r="C13" s="503" t="s">
        <v>263</v>
      </c>
      <c r="D13" s="507" t="s">
        <v>264</v>
      </c>
      <c r="E13" s="497">
        <v>107121</v>
      </c>
      <c r="F13" s="498">
        <v>28862</v>
      </c>
      <c r="G13" s="502">
        <v>0.072</v>
      </c>
      <c r="J13" s="490"/>
      <c r="K13" s="490"/>
      <c r="L13" s="176"/>
      <c r="M13" s="176"/>
      <c r="N13" s="176"/>
    </row>
    <row r="14" spans="3:14" ht="33.75" customHeight="1">
      <c r="C14" s="500" t="s">
        <v>265</v>
      </c>
      <c r="D14" s="507" t="s">
        <v>266</v>
      </c>
      <c r="E14" s="504">
        <v>140474</v>
      </c>
      <c r="F14" s="505">
        <v>37849</v>
      </c>
      <c r="G14" s="506">
        <v>0.094</v>
      </c>
      <c r="J14" s="490"/>
      <c r="K14" s="490"/>
      <c r="L14" s="176"/>
      <c r="M14" s="176"/>
      <c r="N14" s="176"/>
    </row>
    <row r="15" spans="3:14" ht="33.75" customHeight="1" thickBot="1">
      <c r="C15" s="508" t="s">
        <v>267</v>
      </c>
      <c r="D15" s="509" t="s">
        <v>268</v>
      </c>
      <c r="E15" s="510">
        <v>19755</v>
      </c>
      <c r="F15" s="511">
        <v>5323</v>
      </c>
      <c r="G15" s="512">
        <v>0.013</v>
      </c>
      <c r="J15" s="490"/>
      <c r="K15" s="490"/>
      <c r="L15" s="176"/>
      <c r="M15" s="176"/>
      <c r="N15" s="176"/>
    </row>
    <row r="16" spans="3:14" ht="33.75" customHeight="1" thickBot="1" thickTop="1">
      <c r="C16" s="513" t="s">
        <v>269</v>
      </c>
      <c r="D16" s="514"/>
      <c r="E16" s="515">
        <v>1495465</v>
      </c>
      <c r="F16" s="516">
        <v>402933</v>
      </c>
      <c r="G16" s="517">
        <v>1</v>
      </c>
      <c r="J16" s="176"/>
      <c r="K16" s="176"/>
      <c r="L16" s="176"/>
      <c r="M16" s="176"/>
      <c r="N16" s="176"/>
    </row>
    <row r="17" spans="3:14" ht="20.25" customHeight="1">
      <c r="C17" s="1"/>
      <c r="J17" s="176"/>
      <c r="K17" s="176"/>
      <c r="L17" s="176"/>
      <c r="M17" s="176"/>
      <c r="N17" s="176"/>
    </row>
    <row r="18" spans="3:14" ht="14.25" customHeight="1">
      <c r="C18" s="1"/>
      <c r="J18" s="176"/>
      <c r="K18" s="176"/>
      <c r="L18" s="176"/>
      <c r="M18" s="176"/>
      <c r="N18" s="176"/>
    </row>
    <row r="19" spans="3:14" ht="14.25" customHeight="1">
      <c r="C19" s="1"/>
      <c r="J19" s="176"/>
      <c r="K19" s="176"/>
      <c r="L19" s="176"/>
      <c r="M19" s="176"/>
      <c r="N19" s="176"/>
    </row>
    <row r="20" spans="3:14" ht="14.25" customHeight="1">
      <c r="C20" s="1"/>
      <c r="J20" s="176"/>
      <c r="K20" s="176"/>
      <c r="L20" s="176"/>
      <c r="M20" s="176"/>
      <c r="N20" s="176"/>
    </row>
    <row r="21" spans="3:14" ht="14.25" customHeight="1">
      <c r="C21" s="1"/>
      <c r="J21" s="176"/>
      <c r="K21" s="176"/>
      <c r="L21" s="176"/>
      <c r="M21" s="176"/>
      <c r="N21" s="176"/>
    </row>
    <row r="22" spans="3:14" ht="14.25" customHeight="1">
      <c r="C22" s="1"/>
      <c r="J22" s="176"/>
      <c r="K22" s="176"/>
      <c r="L22" s="176"/>
      <c r="M22" s="176"/>
      <c r="N22" s="176"/>
    </row>
    <row r="23" spans="3:14" ht="14.25" customHeight="1">
      <c r="C23" s="1"/>
      <c r="J23" s="176"/>
      <c r="K23" s="176"/>
      <c r="L23" s="176"/>
      <c r="M23" s="176"/>
      <c r="N23" s="176"/>
    </row>
    <row r="24" spans="3:14" ht="14.25" customHeight="1">
      <c r="C24" s="1"/>
      <c r="J24" s="176"/>
      <c r="K24" s="176"/>
      <c r="L24" s="176"/>
      <c r="M24" s="176"/>
      <c r="N24" s="176"/>
    </row>
    <row r="25" spans="3:14" ht="14.25" customHeight="1">
      <c r="C25" s="1"/>
      <c r="J25" s="176"/>
      <c r="K25" s="176"/>
      <c r="L25" s="176"/>
      <c r="M25" s="176"/>
      <c r="N25" s="176"/>
    </row>
    <row r="26" spans="3:14" ht="14.25" customHeight="1">
      <c r="C26" s="1"/>
      <c r="J26" s="176"/>
      <c r="K26" s="176"/>
      <c r="L26" s="176"/>
      <c r="M26" s="176"/>
      <c r="N26" s="176"/>
    </row>
    <row r="27" spans="3:14" ht="14.25" customHeight="1">
      <c r="C27" s="1"/>
      <c r="J27" s="176"/>
      <c r="K27" s="176"/>
      <c r="L27" s="176"/>
      <c r="M27" s="176"/>
      <c r="N27" s="176"/>
    </row>
    <row r="28" spans="3:14" ht="14.25" customHeight="1">
      <c r="C28" s="1"/>
      <c r="J28" s="176"/>
      <c r="K28" s="176"/>
      <c r="L28" s="176"/>
      <c r="M28" s="176"/>
      <c r="N28" s="176"/>
    </row>
    <row r="29" spans="3:14" ht="14.25" customHeight="1">
      <c r="C29" s="1"/>
      <c r="J29" s="176"/>
      <c r="K29" s="176"/>
      <c r="L29" s="176"/>
      <c r="M29" s="176"/>
      <c r="N29" s="176"/>
    </row>
    <row r="30" spans="3:14" ht="14.25" customHeight="1">
      <c r="C30" s="1"/>
      <c r="J30" s="176"/>
      <c r="K30" s="176"/>
      <c r="L30" s="176"/>
      <c r="M30" s="176"/>
      <c r="N30" s="176"/>
    </row>
    <row r="31" spans="3:14" ht="14.25" customHeight="1">
      <c r="C31" s="1"/>
      <c r="J31" s="176"/>
      <c r="K31" s="176"/>
      <c r="L31" s="176"/>
      <c r="M31" s="176"/>
      <c r="N31" s="176"/>
    </row>
    <row r="32" spans="3:14" ht="14.25" customHeight="1">
      <c r="C32" s="1"/>
      <c r="J32" s="176"/>
      <c r="K32" s="176"/>
      <c r="L32" s="176"/>
      <c r="M32" s="176"/>
      <c r="N32" s="176"/>
    </row>
    <row r="33" spans="3:14" ht="14.25" customHeight="1">
      <c r="C33" s="1"/>
      <c r="J33" s="176"/>
      <c r="K33" s="176"/>
      <c r="L33" s="176"/>
      <c r="M33" s="176"/>
      <c r="N33" s="176"/>
    </row>
    <row r="34" spans="3:14" ht="14.25" customHeight="1">
      <c r="C34" s="1"/>
      <c r="J34" s="176"/>
      <c r="K34" s="176"/>
      <c r="L34" s="176"/>
      <c r="M34" s="176"/>
      <c r="N34" s="176"/>
    </row>
    <row r="35" spans="3:14" ht="14.25" customHeight="1">
      <c r="C35" s="1"/>
      <c r="J35" s="176"/>
      <c r="K35" s="176"/>
      <c r="L35" s="176"/>
      <c r="M35" s="176"/>
      <c r="N35" s="176"/>
    </row>
    <row r="36" spans="3:14" ht="14.25" customHeight="1">
      <c r="C36" s="1"/>
      <c r="J36" s="176"/>
      <c r="K36" s="176"/>
      <c r="L36" s="176"/>
      <c r="M36" s="176"/>
      <c r="N36" s="176"/>
    </row>
    <row r="37" ht="14.25" customHeight="1">
      <c r="C37" s="1"/>
    </row>
    <row r="38" ht="14.25" customHeight="1">
      <c r="C38" s="1"/>
    </row>
    <row r="39" ht="14.25" customHeight="1">
      <c r="C39" s="1"/>
    </row>
    <row r="40" ht="14.25" customHeight="1">
      <c r="C40" s="1"/>
    </row>
    <row r="41" ht="14.25" customHeight="1">
      <c r="C41" s="1"/>
    </row>
    <row r="43" spans="3:7" ht="15">
      <c r="C43" s="518"/>
      <c r="D43" s="519"/>
      <c r="E43" s="520"/>
      <c r="F43" s="520"/>
      <c r="G43" s="519"/>
    </row>
    <row r="44" spans="4:7" ht="12.75">
      <c r="D44" s="521"/>
      <c r="E44" s="521"/>
      <c r="F44" s="521"/>
      <c r="G44" s="521"/>
    </row>
  </sheetData>
  <sheetProtection/>
  <mergeCells count="4">
    <mergeCell ref="C3:C4"/>
    <mergeCell ref="D3:D4"/>
    <mergeCell ref="E3:E4"/>
    <mergeCell ref="F4:G4"/>
  </mergeCells>
  <printOptions horizontalCentered="1"/>
  <pageMargins left="0.3937007874015748" right="0.5905511811023623" top="0.7874015748031497" bottom="0.5905511811023623" header="0.5118110236220472" footer="0.3937007874015748"/>
  <pageSetup firstPageNumber="128" useFirstPageNumber="1" horizontalDpi="600" verticalDpi="600" orientation="portrait" paperSize="9" r:id="rId2"/>
  <headerFooter alignWithMargins="0">
    <oddFooter>&amp;C&amp;"HG丸ｺﾞｼｯｸM-PRO,標準"&amp;10 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横浜市財政局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財政局総務課</dc:creator>
  <cp:keywords/>
  <dc:description/>
  <cp:lastModifiedBy>otsuka</cp:lastModifiedBy>
  <cp:lastPrinted>2015-01-22T02:52:38Z</cp:lastPrinted>
  <dcterms:created xsi:type="dcterms:W3CDTF">2002-01-22T10:04:50Z</dcterms:created>
  <dcterms:modified xsi:type="dcterms:W3CDTF">2015-03-04T02:40:56Z</dcterms:modified>
  <cp:category/>
  <cp:version/>
  <cp:contentType/>
  <cp:contentStatus/>
</cp:coreProperties>
</file>