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0" documentId="13_ncr:1_{6DE0DF87-9E03-4EB0-B688-38535E16DAAF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資産活用推進基金・文化基金" sheetId="6" r:id="rId1"/>
    <sheet name="都市整備基金・都市交通基盤整備基金" sheetId="5" r:id="rId2"/>
  </sheets>
  <definedNames>
    <definedName name="_xlnm.Print_Area" localSheetId="0">資産活用推進基金・文化基金!$A$1:$V$34</definedName>
    <definedName name="_xlnm.Print_Area" localSheetId="1">都市整備基金・都市交通基盤整備基金!$A$1:$M$67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6" l="1"/>
  <c r="K33" i="6"/>
  <c r="I33" i="6"/>
  <c r="G33" i="6"/>
  <c r="O33" i="6" s="1"/>
  <c r="E33" i="6"/>
  <c r="C33" i="6"/>
  <c r="U30" i="6"/>
  <c r="Q29" i="6"/>
  <c r="Q33" i="6" s="1"/>
  <c r="O29" i="6"/>
  <c r="S29" i="6" s="1"/>
  <c r="S33" i="6" s="1"/>
  <c r="C22" i="6"/>
  <c r="M14" i="6"/>
  <c r="K14" i="6"/>
  <c r="I14" i="6"/>
  <c r="G14" i="6"/>
  <c r="E14" i="6"/>
  <c r="Q12" i="6"/>
  <c r="Q11" i="6"/>
  <c r="Q10" i="6"/>
  <c r="Q9" i="6"/>
  <c r="Q8" i="6"/>
  <c r="U8" i="6" s="1"/>
  <c r="Q7" i="6"/>
  <c r="Q14" i="6" s="1"/>
  <c r="O7" i="6"/>
  <c r="S7" i="6" s="1"/>
  <c r="S14" i="6" s="1"/>
  <c r="U7" i="6" l="1"/>
  <c r="U14" i="6" s="1"/>
  <c r="O14" i="6"/>
  <c r="U29" i="6"/>
  <c r="U33" i="6" s="1"/>
  <c r="D62" i="5" l="1"/>
  <c r="J62" i="5"/>
  <c r="D22" i="5" l="1"/>
  <c r="J32" i="5" l="1"/>
  <c r="G22" i="5"/>
  <c r="I10" i="5"/>
  <c r="K10" i="5" s="1"/>
  <c r="J10" i="5"/>
  <c r="D33" i="5" l="1"/>
  <c r="L10" i="5" l="1"/>
  <c r="J13" i="5"/>
  <c r="L13" i="5" s="1"/>
  <c r="J19" i="5"/>
  <c r="L19" i="5" s="1"/>
  <c r="J16" i="5"/>
  <c r="I13" i="5"/>
  <c r="I22" i="5" s="1"/>
  <c r="H22" i="5"/>
  <c r="F22" i="5"/>
  <c r="E22" i="5"/>
  <c r="C22" i="5"/>
  <c r="I51" i="5"/>
  <c r="K51" i="5" s="1"/>
  <c r="I48" i="5"/>
  <c r="K48" i="5" s="1"/>
  <c r="G54" i="5"/>
  <c r="E54" i="5"/>
  <c r="C54" i="5"/>
  <c r="J22" i="5" l="1"/>
  <c r="K13" i="5"/>
  <c r="K22" i="5" s="1"/>
  <c r="I54" i="5"/>
  <c r="K54" i="5"/>
  <c r="L16" i="5"/>
  <c r="L22" i="5" s="1"/>
</calcChain>
</file>

<file path=xl/sharedStrings.xml><?xml version="1.0" encoding="utf-8"?>
<sst xmlns="http://schemas.openxmlformats.org/spreadsheetml/2006/main" count="210" uniqueCount="79">
  <si>
    <t xml:space="preserve"> 区               分</t>
  </si>
  <si>
    <t>増</t>
  </si>
  <si>
    <t>減</t>
  </si>
  <si>
    <t>数     量</t>
  </si>
  <si>
    <t>金          額</t>
  </si>
  <si>
    <t>円</t>
  </si>
  <si>
    <t>計</t>
  </si>
  <si>
    <t>㎡</t>
    <phoneticPr fontId="2"/>
  </si>
  <si>
    <t>円</t>
    <phoneticPr fontId="2"/>
  </si>
  <si>
    <t xml:space="preserve">預               金 </t>
    <phoneticPr fontId="2"/>
  </si>
  <si>
    <t>（Ａ）</t>
  </si>
  <si>
    <t>（Ａ）＋（Ｂ）</t>
  </si>
  <si>
    <t>点</t>
    <rPh sb="0" eb="1">
      <t>テン</t>
    </rPh>
    <phoneticPr fontId="2"/>
  </si>
  <si>
    <t xml:space="preserve">     合                計</t>
    <phoneticPr fontId="2"/>
  </si>
  <si>
    <t>貸　　　付　　　金</t>
    <phoneticPr fontId="2"/>
  </si>
  <si>
    <t>区        分</t>
  </si>
  <si>
    <t>計（Ｂ）</t>
  </si>
  <si>
    <t>数  量</t>
  </si>
  <si>
    <t>金   額</t>
  </si>
  <si>
    <t xml:space="preserve">㎡ </t>
  </si>
  <si>
    <t xml:space="preserve">円 </t>
  </si>
  <si>
    <t>［預金増の内訳］</t>
  </si>
  <si>
    <t>［預金減の内訳］</t>
  </si>
  <si>
    <t>計</t>
    <rPh sb="0" eb="1">
      <t>ケイ</t>
    </rPh>
    <phoneticPr fontId="14"/>
  </si>
  <si>
    <t>円</t>
    <rPh sb="0" eb="1">
      <t>エン</t>
    </rPh>
    <phoneticPr fontId="14"/>
  </si>
  <si>
    <t>　</t>
    <phoneticPr fontId="14"/>
  </si>
  <si>
    <t>一般会計からの積立金</t>
    <rPh sb="0" eb="2">
      <t>イッパン</t>
    </rPh>
    <rPh sb="2" eb="4">
      <t>カイケイ</t>
    </rPh>
    <rPh sb="7" eb="9">
      <t>ツミタテ</t>
    </rPh>
    <rPh sb="9" eb="10">
      <t>キン</t>
    </rPh>
    <phoneticPr fontId="2"/>
  </si>
  <si>
    <t>不動産 （土地）</t>
    <rPh sb="0" eb="3">
      <t>フドウサン</t>
    </rPh>
    <phoneticPr fontId="2"/>
  </si>
  <si>
    <t>動産（美術品）</t>
    <rPh sb="0" eb="2">
      <t>ドウサン</t>
    </rPh>
    <rPh sb="3" eb="6">
      <t>ビジュツヒン</t>
    </rPh>
    <phoneticPr fontId="2"/>
  </si>
  <si>
    <t xml:space="preserve">   　　　預         金 </t>
    <phoneticPr fontId="2"/>
  </si>
  <si>
    <t xml:space="preserve">         計</t>
    <rPh sb="9" eb="10">
      <t>ケイ</t>
    </rPh>
    <phoneticPr fontId="14"/>
  </si>
  <si>
    <t>　   寄    附    分</t>
    <rPh sb="4" eb="5">
      <t>ヤドリキ</t>
    </rPh>
    <rPh sb="9" eb="10">
      <t>フ</t>
    </rPh>
    <rPh sb="14" eb="15">
      <t>ブン</t>
    </rPh>
    <phoneticPr fontId="2"/>
  </si>
  <si>
    <t xml:space="preserve"> 　繰　　  出   　 分</t>
    <rPh sb="2" eb="3">
      <t>クリ</t>
    </rPh>
    <rPh sb="7" eb="8">
      <t>デ</t>
    </rPh>
    <phoneticPr fontId="2"/>
  </si>
  <si>
    <t>　 貸　　  付　　  分</t>
    <rPh sb="2" eb="3">
      <t>カシ</t>
    </rPh>
    <rPh sb="7" eb="8">
      <t>ツキ</t>
    </rPh>
    <rPh sb="12" eb="13">
      <t>ブン</t>
    </rPh>
    <phoneticPr fontId="2"/>
  </si>
  <si>
    <t xml:space="preserve"> 　運  用  収  益 等</t>
    <rPh sb="8" eb="9">
      <t>シュウ</t>
    </rPh>
    <rPh sb="11" eb="12">
      <t>エキ</t>
    </rPh>
    <rPh sb="13" eb="14">
      <t>トウ</t>
    </rPh>
    <phoneticPr fontId="2"/>
  </si>
  <si>
    <t>［預金減の内訳］</t>
    <rPh sb="3" eb="4">
      <t>ゲン</t>
    </rPh>
    <phoneticPr fontId="14"/>
  </si>
  <si>
    <t xml:space="preserve">          令</t>
    <rPh sb="10" eb="11">
      <t>レイ</t>
    </rPh>
    <phoneticPr fontId="2"/>
  </si>
  <si>
    <t>横　浜　市　資　産　活　用　推　進　</t>
    <rPh sb="0" eb="1">
      <t>ヨコ</t>
    </rPh>
    <rPh sb="2" eb="3">
      <t>ハマ</t>
    </rPh>
    <rPh sb="4" eb="5">
      <t>シ</t>
    </rPh>
    <rPh sb="6" eb="7">
      <t>シ</t>
    </rPh>
    <rPh sb="8" eb="9">
      <t>サン</t>
    </rPh>
    <rPh sb="10" eb="11">
      <t>カツ</t>
    </rPh>
    <rPh sb="12" eb="13">
      <t>ヨウ</t>
    </rPh>
    <rPh sb="14" eb="15">
      <t>スイ</t>
    </rPh>
    <rPh sb="16" eb="17">
      <t>ススム</t>
    </rPh>
    <phoneticPr fontId="2"/>
  </si>
  <si>
    <t>　基　金　運　用　状　況　報　告　書</t>
    <phoneticPr fontId="2"/>
  </si>
  <si>
    <t xml:space="preserve">
横　浜　市　文　化　基　金　　</t>
    <rPh sb="9" eb="10">
      <t>ブン</t>
    </rPh>
    <rPh sb="11" eb="12">
      <t>カ</t>
    </rPh>
    <rPh sb="13" eb="14">
      <t>モト</t>
    </rPh>
    <rPh sb="15" eb="16">
      <t>キン</t>
    </rPh>
    <phoneticPr fontId="2"/>
  </si>
  <si>
    <t xml:space="preserve">
　運　用　状　況　報　告　書</t>
    <phoneticPr fontId="2"/>
  </si>
  <si>
    <t>（A）</t>
  </si>
  <si>
    <t>計　（B）</t>
  </si>
  <si>
    <t>（A）＋（B）</t>
  </si>
  <si>
    <t>土地貸付収入</t>
  </si>
  <si>
    <t>土地売払収入の差益</t>
  </si>
  <si>
    <t>預金利子収入</t>
  </si>
  <si>
    <t>横 浜 市 都 市 交 通 基 盤 整 備 基 金 運 用 状 況 報 告 書</t>
    <phoneticPr fontId="14"/>
  </si>
  <si>
    <t>貸付金</t>
    <phoneticPr fontId="14"/>
  </si>
  <si>
    <t>預金</t>
    <phoneticPr fontId="14"/>
  </si>
  <si>
    <t>建物</t>
    <phoneticPr fontId="14"/>
  </si>
  <si>
    <t>土地</t>
    <phoneticPr fontId="14"/>
  </si>
  <si>
    <t>合計</t>
    <phoneticPr fontId="14"/>
  </si>
  <si>
    <t xml:space="preserve">円 </t>
    <phoneticPr fontId="14"/>
  </si>
  <si>
    <t xml:space="preserve"> 　不 動 産 の 増 減 分</t>
    <phoneticPr fontId="2"/>
  </si>
  <si>
    <t>－</t>
  </si>
  <si>
    <t>-</t>
    <phoneticPr fontId="14"/>
  </si>
  <si>
    <t>円</t>
    <rPh sb="0" eb="1">
      <t>エン</t>
    </rPh>
    <phoneticPr fontId="14"/>
  </si>
  <si>
    <t>-</t>
  </si>
  <si>
    <t>横 浜 市 都 市 整 備 基 金 運 用 状 況 報 告 書</t>
    <phoneticPr fontId="14"/>
  </si>
  <si>
    <t>令 和 ５ 年 度 末 現 在 高</t>
    <rPh sb="0" eb="1">
      <t>レイ</t>
    </rPh>
    <rPh sb="2" eb="3">
      <t>ワ</t>
    </rPh>
    <phoneticPr fontId="2"/>
  </si>
  <si>
    <t>　　和　　　 　６　　　　　年　　　　　度</t>
    <rPh sb="2" eb="3">
      <t>ワ</t>
    </rPh>
    <phoneticPr fontId="2"/>
  </si>
  <si>
    <t>違約金</t>
    <rPh sb="0" eb="3">
      <t>イヤクキン</t>
    </rPh>
    <phoneticPr fontId="2"/>
  </si>
  <si>
    <t>令和５年度末現在高</t>
    <rPh sb="0" eb="1">
      <t>レイ</t>
    </rPh>
    <rPh sb="1" eb="2">
      <t>カズ</t>
    </rPh>
    <rPh sb="3" eb="5">
      <t>ネンド</t>
    </rPh>
    <rPh sb="5" eb="6">
      <t>スエ</t>
    </rPh>
    <rPh sb="6" eb="8">
      <t>ゲンザイ</t>
    </rPh>
    <rPh sb="8" eb="9">
      <t>タカ</t>
    </rPh>
    <phoneticPr fontId="14"/>
  </si>
  <si>
    <t>令　　和　　６　　年　　度</t>
    <rPh sb="0" eb="1">
      <t>レイ</t>
    </rPh>
    <rPh sb="3" eb="4">
      <t>ワ</t>
    </rPh>
    <rPh sb="9" eb="10">
      <t>トシ</t>
    </rPh>
    <rPh sb="12" eb="13">
      <t>ド</t>
    </rPh>
    <phoneticPr fontId="14"/>
  </si>
  <si>
    <t>令和６年度末現在高</t>
    <rPh sb="0" eb="1">
      <t>レイ</t>
    </rPh>
    <rPh sb="1" eb="2">
      <t>ワ</t>
    </rPh>
    <rPh sb="3" eb="5">
      <t>ネンド</t>
    </rPh>
    <rPh sb="5" eb="6">
      <t>スエ</t>
    </rPh>
    <rPh sb="6" eb="8">
      <t>ゲンザイ</t>
    </rPh>
    <rPh sb="8" eb="9">
      <t>タカ</t>
    </rPh>
    <phoneticPr fontId="14"/>
  </si>
  <si>
    <t>令和６年度末現在高</t>
    <rPh sb="0" eb="1">
      <t>レイ</t>
    </rPh>
    <rPh sb="1" eb="2">
      <t>ワ</t>
    </rPh>
    <rPh sb="4" eb="5">
      <t>ド</t>
    </rPh>
    <phoneticPr fontId="2"/>
  </si>
  <si>
    <t>［運用収益等の内訳］</t>
    <rPh sb="1" eb="3">
      <t>ウンヨウ</t>
    </rPh>
    <rPh sb="3" eb="5">
      <t>シュウエキ</t>
    </rPh>
    <rPh sb="5" eb="6">
      <t>ナド</t>
    </rPh>
    <phoneticPr fontId="2"/>
  </si>
  <si>
    <t>　預金利子等運用益</t>
    <phoneticPr fontId="14"/>
  </si>
  <si>
    <t>　一般会計繰入金等</t>
    <rPh sb="1" eb="3">
      <t>イッパン</t>
    </rPh>
    <rPh sb="3" eb="5">
      <t>カイケイ</t>
    </rPh>
    <rPh sb="5" eb="7">
      <t>クリイレ</t>
    </rPh>
    <rPh sb="7" eb="8">
      <t>キン</t>
    </rPh>
    <rPh sb="8" eb="9">
      <t>ナド</t>
    </rPh>
    <phoneticPr fontId="14"/>
  </si>
  <si>
    <t>　その他繰入金等</t>
    <rPh sb="3" eb="4">
      <t>タ</t>
    </rPh>
    <rPh sb="4" eb="6">
      <t>クリイレ</t>
    </rPh>
    <rPh sb="6" eb="7">
      <t>キン</t>
    </rPh>
    <rPh sb="7" eb="8">
      <t>ナド</t>
    </rPh>
    <phoneticPr fontId="2"/>
  </si>
  <si>
    <t>　土地処分金</t>
    <rPh sb="1" eb="3">
      <t>トチ</t>
    </rPh>
    <rPh sb="3" eb="5">
      <t>ショブン</t>
    </rPh>
    <rPh sb="5" eb="6">
      <t>キン</t>
    </rPh>
    <phoneticPr fontId="2"/>
  </si>
  <si>
    <t>　貸付分</t>
    <rPh sb="1" eb="3">
      <t>カシツケ</t>
    </rPh>
    <rPh sb="3" eb="4">
      <t>ブン</t>
    </rPh>
    <phoneticPr fontId="2"/>
  </si>
  <si>
    <t>　貸付分</t>
    <rPh sb="1" eb="3">
      <t>カシツケ</t>
    </rPh>
    <rPh sb="3" eb="4">
      <t>ブン</t>
    </rPh>
    <phoneticPr fontId="14"/>
  </si>
  <si>
    <t>　土地取得費</t>
    <rPh sb="1" eb="3">
      <t>トチ</t>
    </rPh>
    <rPh sb="3" eb="6">
      <t>シュトクヒ</t>
    </rPh>
    <phoneticPr fontId="14"/>
  </si>
  <si>
    <t>　事業費充当等</t>
    <rPh sb="6" eb="7">
      <t>トウ</t>
    </rPh>
    <phoneticPr fontId="14"/>
  </si>
  <si>
    <t>　消費税納付</t>
    <rPh sb="1" eb="4">
      <t>ショウヒゼイ</t>
    </rPh>
    <rPh sb="4" eb="6">
      <t>ノウフ</t>
    </rPh>
    <phoneticPr fontId="14"/>
  </si>
  <si>
    <t>　事業費充当</t>
    <phoneticPr fontId="14"/>
  </si>
  <si>
    <t>　   美術品の増減分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</si>
</sst>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0;&quot;△&quot;\ #,##0.00"/>
    <numFmt numFmtId="177" formatCode="#,##0;&quot;△&quot;\ #,##0"/>
    <numFmt numFmtId="178" formatCode="#,##0;&quot;△&quot;#,##0"/>
    <numFmt numFmtId="179" formatCode="#,##0&quot;円&quot;"/>
    <numFmt numFmtId="180" formatCode="#,##0_);[Red]\(#,##0\)"/>
    <numFmt numFmtId="181" formatCode="#,##0.00;&quot;△ &quot;#,##0.00"/>
    <numFmt numFmtId="182" formatCode="#,##0;&quot;△ &quot;#,##0"/>
    <numFmt numFmtId="183" formatCode="#,##0.00_ 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ＦＡ 教科書Ｍ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8.5"/>
      <name val="ＭＳ 明朝"/>
      <family val="1"/>
      <charset val="128"/>
    </font>
    <font>
      <sz val="8.5"/>
      <name val="ＭＳ ゴシック"/>
      <family val="3"/>
      <charset val="128"/>
    </font>
    <font>
      <sz val="10"/>
      <color rgb="FF00B0F0"/>
      <name val="ＭＳ 明朝"/>
      <family val="1"/>
      <charset val="128"/>
    </font>
    <font>
      <sz val="6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3" fillId="0" borderId="0"/>
    <xf numFmtId="0" fontId="1" fillId="0" borderId="0"/>
  </cellStyleXfs>
  <cellXfs count="283">
    <xf numFmtId="0" fontId="0" fillId="0" borderId="0" xfId="0"/>
    <xf numFmtId="0" fontId="4" fillId="0" borderId="0" xfId="0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Continuous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0" xfId="0" applyFont="1" applyBorder="1"/>
    <xf numFmtId="0" fontId="5" fillId="0" borderId="5" xfId="0" applyFont="1" applyBorder="1"/>
    <xf numFmtId="0" fontId="5" fillId="0" borderId="0" xfId="0" applyFont="1" applyAlignment="1">
      <alignment horizontal="left" vertical="center" indent="1"/>
    </xf>
    <xf numFmtId="0" fontId="8" fillId="0" borderId="11" xfId="0" applyFont="1" applyBorder="1" applyAlignment="1">
      <alignment horizontal="centerContinuous" vertical="center"/>
    </xf>
    <xf numFmtId="4" fontId="7" fillId="0" borderId="12" xfId="0" applyNumberFormat="1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3" fontId="7" fillId="0" borderId="12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7" fillId="0" borderId="12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4" xfId="0" applyNumberFormat="1" applyFont="1" applyBorder="1" applyAlignment="1">
      <alignment vertical="center"/>
    </xf>
    <xf numFmtId="176" fontId="7" fillId="0" borderId="12" xfId="0" applyNumberFormat="1" applyFont="1" applyBorder="1" applyAlignment="1">
      <alignment horizontal="right" vertical="center"/>
    </xf>
    <xf numFmtId="178" fontId="7" fillId="0" borderId="12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180" fontId="10" fillId="0" borderId="1" xfId="0" applyNumberFormat="1" applyFont="1" applyBorder="1" applyAlignment="1">
      <alignment vertical="center"/>
    </xf>
    <xf numFmtId="180" fontId="10" fillId="0" borderId="2" xfId="0" applyNumberFormat="1" applyFont="1" applyBorder="1" applyAlignment="1">
      <alignment vertical="center"/>
    </xf>
    <xf numFmtId="180" fontId="10" fillId="0" borderId="16" xfId="0" applyNumberFormat="1" applyFont="1" applyBorder="1" applyAlignment="1">
      <alignment vertical="center"/>
    </xf>
    <xf numFmtId="180" fontId="10" fillId="0" borderId="17" xfId="0" applyNumberFormat="1" applyFont="1" applyBorder="1" applyAlignment="1">
      <alignment vertical="center"/>
    </xf>
    <xf numFmtId="180" fontId="10" fillId="0" borderId="18" xfId="0" quotePrefix="1" applyNumberFormat="1" applyFont="1" applyBorder="1" applyAlignment="1">
      <alignment horizontal="left" vertical="center"/>
    </xf>
    <xf numFmtId="180" fontId="10" fillId="0" borderId="18" xfId="0" applyNumberFormat="1" applyFont="1" applyBorder="1" applyAlignment="1">
      <alignment vertical="center"/>
    </xf>
    <xf numFmtId="180" fontId="10" fillId="0" borderId="4" xfId="0" applyNumberFormat="1" applyFont="1" applyBorder="1" applyAlignment="1">
      <alignment horizontal="centerContinuous" vertical="center"/>
    </xf>
    <xf numFmtId="180" fontId="10" fillId="0" borderId="21" xfId="0" applyNumberFormat="1" applyFont="1" applyBorder="1" applyAlignment="1">
      <alignment horizontal="centerContinuous" vertical="center"/>
    </xf>
    <xf numFmtId="180" fontId="10" fillId="0" borderId="6" xfId="0" applyNumberFormat="1" applyFont="1" applyBorder="1" applyAlignment="1">
      <alignment vertical="center"/>
    </xf>
    <xf numFmtId="180" fontId="10" fillId="0" borderId="7" xfId="0" applyNumberFormat="1" applyFont="1" applyBorder="1" applyAlignment="1">
      <alignment vertical="center"/>
    </xf>
    <xf numFmtId="180" fontId="10" fillId="0" borderId="21" xfId="0" applyNumberFormat="1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180" fontId="10" fillId="0" borderId="10" xfId="0" applyNumberFormat="1" applyFont="1" applyBorder="1" applyAlignment="1">
      <alignment vertical="center"/>
    </xf>
    <xf numFmtId="180" fontId="10" fillId="0" borderId="23" xfId="0" applyNumberFormat="1" applyFont="1" applyBorder="1" applyAlignment="1">
      <alignment horizontal="right" vertical="center"/>
    </xf>
    <xf numFmtId="180" fontId="10" fillId="0" borderId="24" xfId="0" applyNumberFormat="1" applyFont="1" applyBorder="1"/>
    <xf numFmtId="180" fontId="11" fillId="0" borderId="22" xfId="0" applyNumberFormat="1" applyFont="1" applyBorder="1" applyAlignment="1">
      <alignment horizontal="right" vertical="center"/>
    </xf>
    <xf numFmtId="180" fontId="10" fillId="0" borderId="10" xfId="0" applyNumberFormat="1" applyFont="1" applyBorder="1"/>
    <xf numFmtId="180" fontId="10" fillId="0" borderId="22" xfId="0" applyNumberFormat="1" applyFont="1" applyBorder="1" applyAlignment="1">
      <alignment horizontal="right" vertical="center"/>
    </xf>
    <xf numFmtId="180" fontId="10" fillId="0" borderId="24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180" fontId="10" fillId="0" borderId="25" xfId="0" applyNumberFormat="1" applyFont="1" applyBorder="1" applyAlignment="1">
      <alignment horizontal="right" vertical="center"/>
    </xf>
    <xf numFmtId="180" fontId="10" fillId="0" borderId="22" xfId="0" applyNumberFormat="1" applyFont="1" applyBorder="1" applyAlignment="1">
      <alignment vertical="center"/>
    </xf>
    <xf numFmtId="180" fontId="10" fillId="0" borderId="0" xfId="0" applyNumberFormat="1" applyFont="1" applyAlignment="1">
      <alignment horizontal="right" vertical="center"/>
    </xf>
    <xf numFmtId="180" fontId="10" fillId="0" borderId="24" xfId="0" applyNumberFormat="1" applyFont="1" applyBorder="1" applyAlignment="1">
      <alignment vertical="center" wrapText="1"/>
    </xf>
    <xf numFmtId="180" fontId="10" fillId="0" borderId="26" xfId="0" applyNumberFormat="1" applyFont="1" applyBorder="1" applyAlignment="1">
      <alignment vertical="center"/>
    </xf>
    <xf numFmtId="180" fontId="10" fillId="0" borderId="0" xfId="0" applyNumberFormat="1" applyFont="1" applyAlignment="1">
      <alignment vertical="center"/>
    </xf>
    <xf numFmtId="180" fontId="7" fillId="0" borderId="27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79" fontId="5" fillId="0" borderId="0" xfId="0" applyNumberFormat="1" applyFont="1" applyAlignment="1">
      <alignment horizontal="right" vertical="center"/>
    </xf>
    <xf numFmtId="179" fontId="10" fillId="0" borderId="0" xfId="0" applyNumberFormat="1" applyFont="1" applyAlignment="1">
      <alignment horizontal="right" vertical="center"/>
    </xf>
    <xf numFmtId="180" fontId="10" fillId="2" borderId="0" xfId="0" applyNumberFormat="1" applyFont="1" applyFill="1" applyAlignment="1">
      <alignment horizontal="right" vertical="center"/>
    </xf>
    <xf numFmtId="180" fontId="10" fillId="0" borderId="26" xfId="0" applyNumberFormat="1" applyFont="1" applyBorder="1" applyAlignment="1">
      <alignment horizontal="right" vertical="center"/>
    </xf>
    <xf numFmtId="182" fontId="10" fillId="0" borderId="0" xfId="1" applyNumberFormat="1" applyFont="1" applyFill="1" applyAlignment="1">
      <alignment horizontal="centerContinuous"/>
    </xf>
    <xf numFmtId="182" fontId="10" fillId="0" borderId="0" xfId="1" applyNumberFormat="1" applyFont="1" applyFill="1"/>
    <xf numFmtId="182" fontId="9" fillId="0" borderId="0" xfId="1" applyNumberFormat="1" applyFont="1" applyFill="1" applyAlignment="1">
      <alignment horizontal="centerContinuous"/>
    </xf>
    <xf numFmtId="182" fontId="10" fillId="0" borderId="0" xfId="1" applyNumberFormat="1" applyFont="1" applyAlignment="1" applyProtection="1">
      <alignment horizontal="left"/>
      <protection locked="0"/>
    </xf>
    <xf numFmtId="182" fontId="10" fillId="0" borderId="0" xfId="1" applyNumberFormat="1" applyFont="1" applyFill="1" applyAlignment="1">
      <alignment horizontal="left"/>
    </xf>
    <xf numFmtId="0" fontId="12" fillId="0" borderId="0" xfId="3" applyFont="1"/>
    <xf numFmtId="182" fontId="10" fillId="0" borderId="0" xfId="1" applyNumberFormat="1" applyFont="1" applyFill="1" applyAlignment="1">
      <alignment horizontal="center"/>
    </xf>
    <xf numFmtId="182" fontId="10" fillId="0" borderId="0" xfId="1" applyNumberFormat="1" applyFont="1" applyFill="1" applyBorder="1"/>
    <xf numFmtId="182" fontId="10" fillId="0" borderId="0" xfId="1" applyNumberFormat="1" applyFont="1" applyFill="1" applyBorder="1" applyAlignment="1">
      <alignment horizontal="center"/>
    </xf>
    <xf numFmtId="182" fontId="10" fillId="0" borderId="0" xfId="1" applyNumberFormat="1" applyFont="1" applyFill="1" applyAlignment="1">
      <alignment vertical="center"/>
    </xf>
    <xf numFmtId="182" fontId="7" fillId="0" borderId="0" xfId="1" applyNumberFormat="1" applyFont="1" applyFill="1" applyAlignment="1">
      <alignment vertical="center"/>
    </xf>
    <xf numFmtId="0" fontId="5" fillId="0" borderId="28" xfId="0" applyFont="1" applyBorder="1"/>
    <xf numFmtId="180" fontId="10" fillId="0" borderId="28" xfId="0" applyNumberFormat="1" applyFont="1" applyBorder="1" applyAlignment="1">
      <alignment vertical="center" textRotation="255"/>
    </xf>
    <xf numFmtId="180" fontId="10" fillId="0" borderId="4" xfId="0" applyNumberFormat="1" applyFont="1" applyBorder="1" applyAlignment="1">
      <alignment vertical="center"/>
    </xf>
    <xf numFmtId="180" fontId="10" fillId="0" borderId="29" xfId="0" applyNumberFormat="1" applyFont="1" applyBorder="1" applyAlignment="1">
      <alignment horizontal="right" vertical="center"/>
    </xf>
    <xf numFmtId="180" fontId="10" fillId="0" borderId="25" xfId="0" applyNumberFormat="1" applyFont="1" applyBorder="1" applyAlignment="1">
      <alignment vertical="center"/>
    </xf>
    <xf numFmtId="177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 indent="1"/>
    </xf>
    <xf numFmtId="179" fontId="19" fillId="0" borderId="0" xfId="0" applyNumberFormat="1" applyFont="1" applyAlignment="1">
      <alignment horizontal="right" vertical="center"/>
    </xf>
    <xf numFmtId="182" fontId="16" fillId="0" borderId="0" xfId="1" applyNumberFormat="1" applyFont="1" applyFill="1" applyBorder="1" applyAlignment="1">
      <alignment horizontal="centerContinuous"/>
    </xf>
    <xf numFmtId="38" fontId="12" fillId="0" borderId="0" xfId="1" applyFont="1" applyFill="1" applyBorder="1" applyAlignment="1"/>
    <xf numFmtId="182" fontId="10" fillId="0" borderId="31" xfId="1" applyNumberFormat="1" applyFont="1" applyFill="1" applyBorder="1" applyAlignment="1">
      <alignment horizontal="center" vertical="center"/>
    </xf>
    <xf numFmtId="182" fontId="10" fillId="0" borderId="4" xfId="1" applyNumberFormat="1" applyFont="1" applyFill="1" applyBorder="1" applyAlignment="1">
      <alignment horizontal="center" vertical="center"/>
    </xf>
    <xf numFmtId="182" fontId="10" fillId="0" borderId="4" xfId="1" applyNumberFormat="1" applyFont="1" applyFill="1" applyBorder="1" applyAlignment="1">
      <alignment horizontal="distributed" indent="1"/>
    </xf>
    <xf numFmtId="182" fontId="10" fillId="0" borderId="32" xfId="1" applyNumberFormat="1" applyFont="1" applyFill="1" applyBorder="1" applyAlignment="1">
      <alignment horizontal="center"/>
    </xf>
    <xf numFmtId="182" fontId="10" fillId="0" borderId="33" xfId="1" applyNumberFormat="1" applyFont="1" applyFill="1" applyBorder="1" applyAlignment="1">
      <alignment horizontal="center"/>
    </xf>
    <xf numFmtId="182" fontId="7" fillId="0" borderId="4" xfId="1" applyNumberFormat="1" applyFont="1" applyFill="1" applyBorder="1" applyAlignment="1">
      <alignment horizontal="distributed" indent="1"/>
    </xf>
    <xf numFmtId="182" fontId="10" fillId="0" borderId="34" xfId="1" applyNumberFormat="1" applyFont="1" applyFill="1" applyBorder="1" applyAlignment="1">
      <alignment horizontal="center"/>
    </xf>
    <xf numFmtId="182" fontId="10" fillId="0" borderId="4" xfId="1" applyNumberFormat="1" applyFont="1" applyFill="1" applyBorder="1" applyAlignment="1">
      <alignment horizontal="center"/>
    </xf>
    <xf numFmtId="181" fontId="15" fillId="0" borderId="35" xfId="1" applyNumberFormat="1" applyFont="1" applyFill="1" applyBorder="1" applyAlignment="1">
      <alignment shrinkToFit="1"/>
    </xf>
    <xf numFmtId="180" fontId="7" fillId="0" borderId="36" xfId="0" applyNumberFormat="1" applyFont="1" applyBorder="1" applyAlignment="1">
      <alignment vertical="center"/>
    </xf>
    <xf numFmtId="180" fontId="0" fillId="0" borderId="11" xfId="0" applyNumberFormat="1" applyBorder="1" applyAlignment="1">
      <alignment horizontal="centerContinuous"/>
    </xf>
    <xf numFmtId="180" fontId="7" fillId="0" borderId="12" xfId="0" applyNumberFormat="1" applyFont="1" applyBorder="1" applyAlignment="1">
      <alignment horizontal="right" vertical="center"/>
    </xf>
    <xf numFmtId="180" fontId="7" fillId="0" borderId="13" xfId="0" applyNumberFormat="1" applyFont="1" applyBorder="1" applyAlignment="1">
      <alignment vertical="center"/>
    </xf>
    <xf numFmtId="180" fontId="7" fillId="0" borderId="12" xfId="0" applyNumberFormat="1" applyFont="1" applyBorder="1" applyAlignment="1">
      <alignment vertical="center"/>
    </xf>
    <xf numFmtId="180" fontId="7" fillId="0" borderId="14" xfId="0" applyNumberFormat="1" applyFont="1" applyBorder="1" applyAlignment="1">
      <alignment vertical="center"/>
    </xf>
    <xf numFmtId="180" fontId="7" fillId="0" borderId="13" xfId="0" applyNumberFormat="1" applyFont="1" applyBorder="1" applyAlignment="1">
      <alignment horizontal="right" vertical="center"/>
    </xf>
    <xf numFmtId="182" fontId="10" fillId="0" borderId="37" xfId="1" applyNumberFormat="1" applyFont="1" applyFill="1" applyBorder="1" applyAlignment="1">
      <alignment horizontal="center" vertical="center"/>
    </xf>
    <xf numFmtId="182" fontId="10" fillId="0" borderId="38" xfId="1" applyNumberFormat="1" applyFont="1" applyFill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182" fontId="10" fillId="0" borderId="40" xfId="1" applyNumberFormat="1" applyFont="1" applyFill="1" applyBorder="1" applyAlignment="1">
      <alignment horizontal="center"/>
    </xf>
    <xf numFmtId="182" fontId="10" fillId="0" borderId="41" xfId="1" applyNumberFormat="1" applyFont="1" applyFill="1" applyBorder="1" applyAlignment="1">
      <alignment horizontal="center"/>
    </xf>
    <xf numFmtId="182" fontId="15" fillId="0" borderId="42" xfId="1" applyNumberFormat="1" applyFont="1" applyFill="1" applyBorder="1" applyAlignment="1">
      <alignment horizontal="right"/>
    </xf>
    <xf numFmtId="182" fontId="15" fillId="0" borderId="43" xfId="1" applyNumberFormat="1" applyFont="1" applyFill="1" applyBorder="1" applyAlignment="1">
      <alignment horizontal="right"/>
    </xf>
    <xf numFmtId="182" fontId="10" fillId="0" borderId="40" xfId="1" applyNumberFormat="1" applyFont="1" applyFill="1" applyBorder="1" applyAlignment="1">
      <alignment horizontal="center" vertical="center"/>
    </xf>
    <xf numFmtId="182" fontId="10" fillId="0" borderId="44" xfId="1" applyNumberFormat="1" applyFont="1" applyFill="1" applyBorder="1" applyAlignment="1">
      <alignment horizontal="centerContinuous" vertical="center"/>
    </xf>
    <xf numFmtId="182" fontId="10" fillId="0" borderId="37" xfId="1" applyNumberFormat="1" applyFont="1" applyFill="1" applyBorder="1" applyAlignment="1">
      <alignment horizontal="centerContinuous" vertical="center"/>
    </xf>
    <xf numFmtId="181" fontId="15" fillId="0" borderId="42" xfId="1" applyNumberFormat="1" applyFont="1" applyFill="1" applyBorder="1" applyAlignment="1">
      <alignment horizontal="right"/>
    </xf>
    <xf numFmtId="181" fontId="17" fillId="0" borderId="35" xfId="1" applyNumberFormat="1" applyFont="1" applyFill="1" applyBorder="1" applyAlignment="1"/>
    <xf numFmtId="182" fontId="17" fillId="0" borderId="35" xfId="1" applyNumberFormat="1" applyFont="1" applyFill="1" applyBorder="1" applyAlignment="1"/>
    <xf numFmtId="4" fontId="17" fillId="0" borderId="35" xfId="4" applyNumberFormat="1" applyFont="1" applyBorder="1" applyAlignment="1">
      <alignment horizontal="right"/>
    </xf>
    <xf numFmtId="3" fontId="17" fillId="0" borderId="35" xfId="4" applyNumberFormat="1" applyFont="1" applyBorder="1" applyAlignment="1">
      <alignment horizontal="right"/>
    </xf>
    <xf numFmtId="182" fontId="17" fillId="0" borderId="45" xfId="1" applyNumberFormat="1" applyFont="1" applyFill="1" applyBorder="1" applyAlignment="1"/>
    <xf numFmtId="181" fontId="17" fillId="0" borderId="46" xfId="1" applyNumberFormat="1" applyFont="1" applyFill="1" applyBorder="1" applyAlignment="1"/>
    <xf numFmtId="182" fontId="17" fillId="0" borderId="46" xfId="1" applyNumberFormat="1" applyFont="1" applyFill="1" applyBorder="1" applyAlignment="1"/>
    <xf numFmtId="181" fontId="17" fillId="0" borderId="46" xfId="1" applyNumberFormat="1" applyFont="1" applyFill="1" applyBorder="1" applyAlignment="1" applyProtection="1">
      <protection locked="0"/>
    </xf>
    <xf numFmtId="182" fontId="17" fillId="0" borderId="46" xfId="1" applyNumberFormat="1" applyFont="1" applyFill="1" applyBorder="1" applyAlignment="1" applyProtection="1">
      <protection locked="0"/>
    </xf>
    <xf numFmtId="182" fontId="17" fillId="0" borderId="47" xfId="1" applyNumberFormat="1" applyFont="1" applyFill="1" applyBorder="1" applyAlignment="1"/>
    <xf numFmtId="181" fontId="17" fillId="0" borderId="42" xfId="1" applyNumberFormat="1" applyFont="1" applyFill="1" applyBorder="1" applyAlignment="1"/>
    <xf numFmtId="182" fontId="17" fillId="0" borderId="42" xfId="1" applyNumberFormat="1" applyFont="1" applyFill="1" applyBorder="1" applyAlignment="1"/>
    <xf numFmtId="181" fontId="17" fillId="0" borderId="42" xfId="1" applyNumberFormat="1" applyFont="1" applyFill="1" applyBorder="1" applyAlignment="1" applyProtection="1">
      <protection locked="0"/>
    </xf>
    <xf numFmtId="182" fontId="17" fillId="0" borderId="42" xfId="1" applyNumberFormat="1" applyFont="1" applyFill="1" applyBorder="1" applyAlignment="1" applyProtection="1">
      <protection locked="0"/>
    </xf>
    <xf numFmtId="182" fontId="17" fillId="0" borderId="43" xfId="1" applyNumberFormat="1" applyFont="1" applyFill="1" applyBorder="1" applyAlignment="1"/>
    <xf numFmtId="181" fontId="17" fillId="0" borderId="35" xfId="1" applyNumberFormat="1" applyFont="1" applyFill="1" applyBorder="1" applyAlignment="1" applyProtection="1">
      <protection locked="0"/>
    </xf>
    <xf numFmtId="182" fontId="17" fillId="0" borderId="35" xfId="1" applyNumberFormat="1" applyFont="1" applyFill="1" applyBorder="1" applyAlignment="1" applyProtection="1">
      <protection locked="0"/>
    </xf>
    <xf numFmtId="181" fontId="17" fillId="0" borderId="35" xfId="1" applyNumberFormat="1" applyFont="1" applyFill="1" applyBorder="1" applyAlignment="1">
      <alignment horizontal="right"/>
    </xf>
    <xf numFmtId="181" fontId="17" fillId="0" borderId="35" xfId="1" applyNumberFormat="1" applyFont="1" applyFill="1" applyBorder="1" applyAlignment="1" applyProtection="1">
      <alignment horizontal="right"/>
      <protection locked="0"/>
    </xf>
    <xf numFmtId="181" fontId="17" fillId="0" borderId="48" xfId="1" applyNumberFormat="1" applyFont="1" applyFill="1" applyBorder="1" applyAlignment="1"/>
    <xf numFmtId="182" fontId="17" fillId="0" borderId="48" xfId="1" applyNumberFormat="1" applyFont="1" applyFill="1" applyBorder="1" applyAlignment="1"/>
    <xf numFmtId="181" fontId="17" fillId="0" borderId="48" xfId="1" applyNumberFormat="1" applyFont="1" applyFill="1" applyBorder="1" applyAlignment="1" applyProtection="1">
      <protection locked="0"/>
    </xf>
    <xf numFmtId="182" fontId="17" fillId="0" borderId="48" xfId="1" applyNumberFormat="1" applyFont="1" applyFill="1" applyBorder="1" applyAlignment="1" applyProtection="1">
      <protection locked="0"/>
    </xf>
    <xf numFmtId="182" fontId="17" fillId="0" borderId="49" xfId="1" applyNumberFormat="1" applyFont="1" applyFill="1" applyBorder="1" applyAlignment="1"/>
    <xf numFmtId="181" fontId="18" fillId="0" borderId="35" xfId="1" applyNumberFormat="1" applyFont="1" applyFill="1" applyBorder="1" applyAlignment="1"/>
    <xf numFmtId="182" fontId="18" fillId="0" borderId="35" xfId="1" applyNumberFormat="1" applyFont="1" applyFill="1" applyBorder="1" applyAlignment="1"/>
    <xf numFmtId="181" fontId="17" fillId="0" borderId="50" xfId="1" applyNumberFormat="1" applyFont="1" applyFill="1" applyBorder="1"/>
    <xf numFmtId="182" fontId="17" fillId="0" borderId="50" xfId="1" applyNumberFormat="1" applyFont="1" applyFill="1" applyBorder="1"/>
    <xf numFmtId="182" fontId="17" fillId="0" borderId="51" xfId="1" applyNumberFormat="1" applyFont="1" applyFill="1" applyBorder="1"/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vertical="center" indent="3"/>
    </xf>
    <xf numFmtId="0" fontId="10" fillId="0" borderId="52" xfId="0" applyFont="1" applyBorder="1" applyAlignment="1">
      <alignment horizontal="centerContinuous" vertical="center"/>
    </xf>
    <xf numFmtId="0" fontId="10" fillId="0" borderId="18" xfId="0" applyFont="1" applyBorder="1" applyAlignment="1">
      <alignment horizontal="centerContinuous" vertical="center"/>
    </xf>
    <xf numFmtId="0" fontId="10" fillId="0" borderId="2" xfId="0" applyFont="1" applyBorder="1" applyAlignment="1">
      <alignment horizontal="centerContinuous" vertical="center"/>
    </xf>
    <xf numFmtId="0" fontId="12" fillId="0" borderId="17" xfId="0" applyFont="1" applyBorder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0" fillId="0" borderId="29" xfId="0" quotePrefix="1" applyFont="1" applyBorder="1" applyAlignment="1">
      <alignment horizontal="centerContinuous" vertical="center"/>
    </xf>
    <xf numFmtId="0" fontId="10" fillId="0" borderId="25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10" fillId="0" borderId="19" xfId="0" applyFont="1" applyBorder="1" applyAlignment="1">
      <alignment horizontal="centerContinuous" vertical="center"/>
    </xf>
    <xf numFmtId="0" fontId="10" fillId="0" borderId="20" xfId="0" applyFont="1" applyBorder="1" applyAlignment="1">
      <alignment horizontal="centerContinuous" vertical="center"/>
    </xf>
    <xf numFmtId="0" fontId="10" fillId="0" borderId="21" xfId="0" applyFont="1" applyBorder="1" applyAlignment="1">
      <alignment horizontal="centerContinuous" vertical="center"/>
    </xf>
    <xf numFmtId="0" fontId="10" fillId="0" borderId="22" xfId="0" applyFont="1" applyBorder="1" applyAlignment="1">
      <alignment horizontal="centerContinuous" vertical="center"/>
    </xf>
    <xf numFmtId="0" fontId="10" fillId="0" borderId="10" xfId="0" applyFont="1" applyBorder="1" applyAlignment="1">
      <alignment horizontal="centerContinuous" vertical="center"/>
    </xf>
    <xf numFmtId="0" fontId="10" fillId="0" borderId="0" xfId="0" quotePrefix="1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0" fillId="0" borderId="7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10" xfId="0" applyFont="1" applyBorder="1"/>
    <xf numFmtId="0" fontId="10" fillId="0" borderId="23" xfId="0" applyFont="1" applyBorder="1" applyAlignment="1">
      <alignment horizontal="right"/>
    </xf>
    <xf numFmtId="0" fontId="10" fillId="0" borderId="24" xfId="0" applyFont="1" applyBorder="1"/>
    <xf numFmtId="0" fontId="11" fillId="0" borderId="22" xfId="0" applyFont="1" applyBorder="1" applyAlignment="1">
      <alignment horizontal="right"/>
    </xf>
    <xf numFmtId="0" fontId="10" fillId="0" borderId="22" xfId="0" applyFont="1" applyBorder="1" applyAlignment="1">
      <alignment horizontal="right"/>
    </xf>
    <xf numFmtId="4" fontId="10" fillId="0" borderId="29" xfId="0" applyNumberFormat="1" applyFont="1" applyBorder="1" applyAlignment="1">
      <alignment horizontal="right" vertical="center"/>
    </xf>
    <xf numFmtId="0" fontId="10" fillId="0" borderId="25" xfId="0" applyFont="1" applyBorder="1" applyAlignment="1">
      <alignment vertical="center"/>
    </xf>
    <xf numFmtId="3" fontId="10" fillId="0" borderId="29" xfId="0" applyNumberFormat="1" applyFont="1" applyBorder="1" applyAlignment="1">
      <alignment horizontal="right" vertical="center"/>
    </xf>
    <xf numFmtId="4" fontId="10" fillId="0" borderId="25" xfId="0" applyNumberFormat="1" applyFont="1" applyBorder="1" applyAlignment="1">
      <alignment horizontal="right" vertical="center"/>
    </xf>
    <xf numFmtId="4" fontId="10" fillId="0" borderId="7" xfId="0" applyNumberFormat="1" applyFont="1" applyBorder="1" applyAlignment="1">
      <alignment vertical="center"/>
    </xf>
    <xf numFmtId="3" fontId="10" fillId="0" borderId="25" xfId="0" applyNumberFormat="1" applyFont="1" applyBorder="1" applyAlignment="1">
      <alignment horizontal="right" vertical="center"/>
    </xf>
    <xf numFmtId="176" fontId="10" fillId="0" borderId="25" xfId="0" applyNumberFormat="1" applyFont="1" applyBorder="1" applyAlignment="1">
      <alignment horizontal="right" vertical="center"/>
    </xf>
    <xf numFmtId="178" fontId="10" fillId="0" borderId="25" xfId="0" applyNumberFormat="1" applyFont="1" applyBorder="1" applyAlignment="1">
      <alignment horizontal="right" vertical="center"/>
    </xf>
    <xf numFmtId="0" fontId="12" fillId="0" borderId="24" xfId="0" applyFont="1" applyBorder="1" applyAlignment="1">
      <alignment horizontal="centerContinuous" vertical="center"/>
    </xf>
    <xf numFmtId="0" fontId="10" fillId="0" borderId="22" xfId="0" applyFont="1" applyBorder="1" applyAlignment="1">
      <alignment vertical="center"/>
    </xf>
    <xf numFmtId="3" fontId="10" fillId="0" borderId="23" xfId="0" applyNumberFormat="1" applyFont="1" applyBorder="1" applyAlignment="1">
      <alignment horizontal="right" vertical="center"/>
    </xf>
    <xf numFmtId="3" fontId="10" fillId="0" borderId="10" xfId="0" applyNumberFormat="1" applyFont="1" applyBorder="1" applyAlignment="1">
      <alignment vertical="center"/>
    </xf>
    <xf numFmtId="3" fontId="10" fillId="0" borderId="22" xfId="0" applyNumberFormat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178" fontId="10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0" fillId="0" borderId="26" xfId="0" applyNumberFormat="1" applyFont="1" applyBorder="1" applyAlignment="1">
      <alignment horizontal="right" vertical="center"/>
    </xf>
    <xf numFmtId="0" fontId="10" fillId="0" borderId="24" xfId="0" applyFont="1" applyBorder="1" applyAlignment="1">
      <alignment vertical="center"/>
    </xf>
    <xf numFmtId="4" fontId="10" fillId="0" borderId="0" xfId="0" applyNumberFormat="1" applyFont="1" applyAlignment="1">
      <alignment vertical="center"/>
    </xf>
    <xf numFmtId="0" fontId="10" fillId="0" borderId="24" xfId="0" applyFont="1" applyBorder="1" applyAlignment="1">
      <alignment horizontal="center" vertical="center"/>
    </xf>
    <xf numFmtId="3" fontId="10" fillId="0" borderId="53" xfId="0" applyNumberFormat="1" applyFont="1" applyBorder="1" applyAlignment="1">
      <alignment horizontal="right" vertical="center"/>
    </xf>
    <xf numFmtId="0" fontId="10" fillId="0" borderId="54" xfId="0" applyFont="1" applyBorder="1" applyAlignment="1">
      <alignment vertical="center"/>
    </xf>
    <xf numFmtId="3" fontId="10" fillId="0" borderId="53" xfId="0" applyNumberFormat="1" applyFont="1" applyBorder="1" applyAlignment="1">
      <alignment vertical="center"/>
    </xf>
    <xf numFmtId="3" fontId="10" fillId="0" borderId="55" xfId="0" applyNumberFormat="1" applyFont="1" applyBorder="1" applyAlignment="1">
      <alignment vertical="center"/>
    </xf>
    <xf numFmtId="3" fontId="10" fillId="0" borderId="54" xfId="0" applyNumberFormat="1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3" fontId="10" fillId="0" borderId="54" xfId="0" applyNumberFormat="1" applyFont="1" applyBorder="1" applyAlignment="1">
      <alignment horizontal="right" vertical="center"/>
    </xf>
    <xf numFmtId="4" fontId="10" fillId="0" borderId="55" xfId="0" applyNumberFormat="1" applyFont="1" applyBorder="1" applyAlignment="1">
      <alignment vertical="center"/>
    </xf>
    <xf numFmtId="178" fontId="10" fillId="0" borderId="53" xfId="0" applyNumberFormat="1" applyFont="1" applyBorder="1" applyAlignment="1">
      <alignment horizontal="right" vertical="center"/>
    </xf>
    <xf numFmtId="180" fontId="12" fillId="0" borderId="0" xfId="0" applyNumberFormat="1" applyFont="1" applyAlignment="1">
      <alignment horizontal="centerContinuous"/>
    </xf>
    <xf numFmtId="180" fontId="12" fillId="0" borderId="24" xfId="0" applyNumberFormat="1" applyFont="1" applyBorder="1" applyAlignment="1">
      <alignment vertical="center"/>
    </xf>
    <xf numFmtId="178" fontId="10" fillId="0" borderId="23" xfId="0" applyNumberFormat="1" applyFont="1" applyBorder="1" applyAlignment="1">
      <alignment horizontal="right" vertical="center"/>
    </xf>
    <xf numFmtId="182" fontId="10" fillId="0" borderId="0" xfId="1" applyNumberFormat="1" applyFont="1" applyFill="1" applyAlignment="1" applyProtection="1">
      <alignment horizontal="left" vertical="center"/>
      <protection locked="0"/>
    </xf>
    <xf numFmtId="179" fontId="10" fillId="0" borderId="0" xfId="1" applyNumberFormat="1" applyFont="1" applyFill="1" applyAlignment="1" applyProtection="1">
      <alignment vertical="center"/>
      <protection locked="0"/>
    </xf>
    <xf numFmtId="3" fontId="10" fillId="0" borderId="0" xfId="1" applyNumberFormat="1" applyFont="1" applyFill="1" applyAlignment="1" applyProtection="1">
      <alignment vertical="center"/>
      <protection locked="0"/>
    </xf>
    <xf numFmtId="182" fontId="10" fillId="0" borderId="0" xfId="1" applyNumberFormat="1" applyFont="1" applyFill="1" applyBorder="1" applyAlignment="1" applyProtection="1">
      <alignment vertical="center"/>
      <protection locked="0"/>
    </xf>
    <xf numFmtId="0" fontId="12" fillId="0" borderId="0" xfId="3" applyFont="1" applyAlignment="1" applyProtection="1">
      <alignment vertical="center"/>
      <protection locked="0"/>
    </xf>
    <xf numFmtId="182" fontId="10" fillId="0" borderId="0" xfId="1" applyNumberFormat="1" applyFont="1" applyFill="1" applyAlignment="1">
      <alignment horizontal="center" vertical="center"/>
    </xf>
    <xf numFmtId="182" fontId="10" fillId="0" borderId="0" xfId="1" applyNumberFormat="1" applyFont="1" applyFill="1" applyAlignment="1">
      <alignment horizontal="left" vertical="center"/>
    </xf>
    <xf numFmtId="3" fontId="10" fillId="0" borderId="0" xfId="2" applyNumberFormat="1" applyFont="1" applyFill="1" applyAlignment="1" applyProtection="1">
      <alignment vertical="center"/>
    </xf>
    <xf numFmtId="182" fontId="11" fillId="0" borderId="0" xfId="1" applyNumberFormat="1" applyFont="1" applyFill="1" applyAlignment="1">
      <alignment vertical="center"/>
    </xf>
    <xf numFmtId="0" fontId="12" fillId="0" borderId="0" xfId="3" applyFont="1" applyAlignment="1">
      <alignment vertical="center"/>
    </xf>
    <xf numFmtId="182" fontId="10" fillId="0" borderId="0" xfId="1" applyNumberFormat="1" applyFont="1" applyFill="1" applyBorder="1" applyAlignment="1">
      <alignment vertical="center"/>
    </xf>
    <xf numFmtId="182" fontId="10" fillId="0" borderId="56" xfId="1" applyNumberFormat="1" applyFont="1" applyFill="1" applyBorder="1" applyAlignment="1">
      <alignment horizontal="centerContinuous" vertical="center"/>
    </xf>
    <xf numFmtId="182" fontId="10" fillId="0" borderId="46" xfId="1" applyNumberFormat="1" applyFont="1" applyFill="1" applyBorder="1" applyAlignment="1">
      <alignment horizontal="centerContinuous" vertical="center"/>
    </xf>
    <xf numFmtId="182" fontId="10" fillId="0" borderId="57" xfId="1" applyNumberFormat="1" applyFont="1" applyFill="1" applyBorder="1" applyAlignment="1">
      <alignment horizontal="centerContinuous" vertical="center"/>
    </xf>
    <xf numFmtId="182" fontId="10" fillId="0" borderId="47" xfId="1" applyNumberFormat="1" applyFont="1" applyFill="1" applyBorder="1" applyAlignment="1">
      <alignment horizontal="centerContinuous" vertical="center"/>
    </xf>
    <xf numFmtId="182" fontId="10" fillId="0" borderId="31" xfId="1" applyNumberFormat="1" applyFont="1" applyFill="1" applyBorder="1" applyAlignment="1">
      <alignment horizontal="center"/>
    </xf>
    <xf numFmtId="183" fontId="17" fillId="0" borderId="35" xfId="1" applyNumberFormat="1" applyFont="1" applyFill="1" applyBorder="1" applyAlignment="1"/>
    <xf numFmtId="182" fontId="10" fillId="0" borderId="0" xfId="1" applyNumberFormat="1" applyFont="1" applyFill="1" applyAlignment="1" applyProtection="1">
      <alignment vertical="center"/>
      <protection locked="0"/>
    </xf>
    <xf numFmtId="182" fontId="10" fillId="0" borderId="0" xfId="1" applyNumberFormat="1" applyFont="1" applyFill="1" applyAlignment="1">
      <alignment horizontal="right" vertical="center"/>
    </xf>
    <xf numFmtId="182" fontId="18" fillId="0" borderId="45" xfId="1" applyNumberFormat="1" applyFont="1" applyFill="1" applyBorder="1" applyAlignme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Continuous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30" xfId="0" applyFont="1" applyBorder="1" applyAlignment="1">
      <alignment vertical="center"/>
    </xf>
    <xf numFmtId="182" fontId="10" fillId="0" borderId="0" xfId="1" applyNumberFormat="1" applyFont="1" applyFill="1" applyAlignment="1"/>
    <xf numFmtId="0" fontId="10" fillId="0" borderId="52" xfId="0" applyFont="1" applyBorder="1" applyAlignment="1">
      <alignment horizontal="distributed" vertical="center" indent="1"/>
    </xf>
    <xf numFmtId="0" fontId="10" fillId="0" borderId="18" xfId="0" applyFont="1" applyBorder="1" applyAlignment="1">
      <alignment horizontal="distributed" vertical="center" indent="1"/>
    </xf>
    <xf numFmtId="0" fontId="10" fillId="0" borderId="3" xfId="0" applyFont="1" applyBorder="1" applyAlignment="1">
      <alignment horizontal="distributed" vertical="center" indent="1"/>
    </xf>
    <xf numFmtId="180" fontId="10" fillId="0" borderId="58" xfId="0" applyNumberFormat="1" applyFont="1" applyBorder="1" applyAlignment="1">
      <alignment horizontal="center" vertical="center"/>
    </xf>
    <xf numFmtId="180" fontId="10" fillId="0" borderId="7" xfId="0" applyNumberFormat="1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58" fontId="3" fillId="0" borderId="0" xfId="0" applyNumberFormat="1" applyFont="1" applyAlignment="1">
      <alignment horizontal="left" vertical="center"/>
    </xf>
    <xf numFmtId="0" fontId="9" fillId="0" borderId="30" xfId="0" applyFont="1" applyBorder="1" applyAlignment="1">
      <alignment horizontal="right" vertical="center" wrapText="1"/>
    </xf>
    <xf numFmtId="0" fontId="9" fillId="0" borderId="30" xfId="0" applyFont="1" applyBorder="1" applyAlignment="1">
      <alignment horizontal="left" vertical="center" wrapText="1"/>
    </xf>
    <xf numFmtId="182" fontId="16" fillId="0" borderId="0" xfId="1" applyNumberFormat="1" applyFont="1" applyFill="1" applyBorder="1" applyAlignment="1">
      <alignment horizontal="center"/>
    </xf>
    <xf numFmtId="182" fontId="10" fillId="0" borderId="0" xfId="1" applyNumberFormat="1" applyFont="1" applyFill="1" applyAlignment="1" applyProtection="1">
      <alignment vertical="center"/>
      <protection locked="0"/>
    </xf>
    <xf numFmtId="49" fontId="12" fillId="0" borderId="0" xfId="3" applyNumberFormat="1" applyFont="1" applyAlignment="1">
      <alignment horizontal="left"/>
    </xf>
    <xf numFmtId="182" fontId="10" fillId="0" borderId="46" xfId="1" applyNumberFormat="1" applyFont="1" applyFill="1" applyBorder="1" applyAlignment="1">
      <alignment horizontal="center"/>
    </xf>
    <xf numFmtId="182" fontId="10" fillId="0" borderId="37" xfId="1" applyNumberFormat="1" applyFont="1" applyFill="1" applyBorder="1" applyAlignment="1">
      <alignment horizontal="center" vertical="center"/>
    </xf>
    <xf numFmtId="182" fontId="10" fillId="0" borderId="38" xfId="1" applyNumberFormat="1" applyFont="1" applyFill="1" applyBorder="1" applyAlignment="1">
      <alignment horizontal="center" vertical="center"/>
    </xf>
    <xf numFmtId="182" fontId="10" fillId="0" borderId="42" xfId="1" applyNumberFormat="1" applyFont="1" applyFill="1" applyBorder="1" applyAlignment="1">
      <alignment horizontal="right"/>
    </xf>
    <xf numFmtId="182" fontId="10" fillId="0" borderId="43" xfId="1" applyNumberFormat="1" applyFont="1" applyFill="1" applyBorder="1" applyAlignment="1">
      <alignment horizontal="right"/>
    </xf>
    <xf numFmtId="182" fontId="10" fillId="0" borderId="35" xfId="1" applyNumberFormat="1" applyFont="1" applyFill="1" applyBorder="1" applyAlignment="1">
      <alignment horizontal="right"/>
    </xf>
    <xf numFmtId="182" fontId="10" fillId="0" borderId="45" xfId="1" applyNumberFormat="1" applyFont="1" applyFill="1" applyBorder="1" applyAlignment="1">
      <alignment horizontal="right"/>
    </xf>
    <xf numFmtId="182" fontId="15" fillId="0" borderId="46" xfId="1" applyNumberFormat="1" applyFont="1" applyFill="1" applyBorder="1" applyAlignment="1">
      <alignment horizontal="center"/>
    </xf>
    <xf numFmtId="182" fontId="15" fillId="0" borderId="47" xfId="1" applyNumberFormat="1" applyFont="1" applyFill="1" applyBorder="1" applyAlignment="1">
      <alignment horizontal="center"/>
    </xf>
    <xf numFmtId="3" fontId="10" fillId="0" borderId="35" xfId="0" applyNumberFormat="1" applyFont="1" applyBorder="1" applyAlignment="1">
      <alignment horizontal="right"/>
    </xf>
    <xf numFmtId="182" fontId="15" fillId="0" borderId="46" xfId="1" applyNumberFormat="1" applyFont="1" applyFill="1" applyBorder="1" applyAlignment="1" applyProtection="1">
      <alignment horizontal="right"/>
      <protection locked="0"/>
    </xf>
    <xf numFmtId="182" fontId="10" fillId="0" borderId="35" xfId="1" applyNumberFormat="1" applyFont="1" applyFill="1" applyBorder="1" applyAlignment="1" applyProtection="1">
      <alignment horizontal="right"/>
      <protection locked="0"/>
    </xf>
    <xf numFmtId="182" fontId="10" fillId="0" borderId="48" xfId="1" applyNumberFormat="1" applyFont="1" applyFill="1" applyBorder="1" applyAlignment="1">
      <alignment horizontal="right"/>
    </xf>
    <xf numFmtId="182" fontId="15" fillId="0" borderId="48" xfId="1" applyNumberFormat="1" applyFont="1" applyFill="1" applyBorder="1" applyAlignment="1" applyProtection="1">
      <alignment horizontal="right"/>
      <protection locked="0"/>
    </xf>
    <xf numFmtId="182" fontId="15" fillId="0" borderId="42" xfId="1" applyNumberFormat="1" applyFont="1" applyFill="1" applyBorder="1" applyAlignment="1">
      <alignment horizontal="right"/>
    </xf>
    <xf numFmtId="182" fontId="15" fillId="0" borderId="43" xfId="1" applyNumberFormat="1" applyFont="1" applyFill="1" applyBorder="1" applyAlignment="1">
      <alignment horizontal="right"/>
    </xf>
    <xf numFmtId="182" fontId="15" fillId="0" borderId="48" xfId="1" applyNumberFormat="1" applyFont="1" applyFill="1" applyBorder="1" applyAlignment="1">
      <alignment horizontal="right"/>
    </xf>
    <xf numFmtId="182" fontId="15" fillId="0" borderId="49" xfId="1" applyNumberFormat="1" applyFont="1" applyFill="1" applyBorder="1" applyAlignment="1">
      <alignment horizontal="right"/>
    </xf>
    <xf numFmtId="182" fontId="15" fillId="0" borderId="60" xfId="1" applyNumberFormat="1" applyFont="1" applyFill="1" applyBorder="1" applyAlignment="1">
      <alignment horizontal="right"/>
    </xf>
    <xf numFmtId="182" fontId="7" fillId="0" borderId="35" xfId="1" applyNumberFormat="1" applyFont="1" applyFill="1" applyBorder="1" applyAlignment="1">
      <alignment horizontal="right"/>
    </xf>
    <xf numFmtId="182" fontId="15" fillId="0" borderId="50" xfId="1" applyNumberFormat="1" applyFont="1" applyFill="1" applyBorder="1" applyAlignment="1">
      <alignment horizontal="right"/>
    </xf>
    <xf numFmtId="182" fontId="10" fillId="0" borderId="42" xfId="1" applyNumberFormat="1" applyFont="1" applyFill="1" applyBorder="1" applyAlignment="1">
      <alignment horizontal="center"/>
    </xf>
    <xf numFmtId="182" fontId="15" fillId="0" borderId="61" xfId="1" applyNumberFormat="1" applyFont="1" applyFill="1" applyBorder="1" applyAlignment="1">
      <alignment horizontal="right"/>
    </xf>
    <xf numFmtId="182" fontId="7" fillId="0" borderId="45" xfId="1" applyNumberFormat="1" applyFont="1" applyFill="1" applyBorder="1" applyAlignment="1">
      <alignment horizontal="right"/>
    </xf>
    <xf numFmtId="182" fontId="15" fillId="0" borderId="51" xfId="1" applyNumberFormat="1" applyFont="1" applyFill="1" applyBorder="1" applyAlignment="1">
      <alignment horizontal="right"/>
    </xf>
    <xf numFmtId="182" fontId="7" fillId="0" borderId="60" xfId="1" applyNumberFormat="1" applyFont="1" applyFill="1" applyBorder="1" applyAlignment="1">
      <alignment horizontal="center"/>
    </xf>
    <xf numFmtId="182" fontId="7" fillId="0" borderId="50" xfId="1" applyNumberFormat="1" applyFont="1" applyFill="1" applyBorder="1" applyAlignment="1">
      <alignment horizontal="center"/>
    </xf>
    <xf numFmtId="182" fontId="7" fillId="0" borderId="60" xfId="1" applyNumberFormat="1" applyFont="1" applyFill="1" applyBorder="1" applyAlignment="1">
      <alignment horizontal="right"/>
    </xf>
    <xf numFmtId="182" fontId="7" fillId="0" borderId="50" xfId="1" applyNumberFormat="1" applyFont="1" applyFill="1" applyBorder="1" applyAlignment="1">
      <alignment horizontal="right"/>
    </xf>
    <xf numFmtId="182" fontId="15" fillId="0" borderId="42" xfId="1" applyNumberFormat="1" applyFont="1" applyFill="1" applyBorder="1" applyAlignment="1" applyProtection="1">
      <alignment horizontal="right"/>
      <protection locked="0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_494p上)基金運用状況報告書（③都整" xfId="3" xr:uid="{00000000-0005-0000-0000-000003000000}"/>
    <cellStyle name="標準_基金運用状況報告書・書式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8</xdr:row>
      <xdr:rowOff>66675</xdr:rowOff>
    </xdr:from>
    <xdr:to>
      <xdr:col>8</xdr:col>
      <xdr:colOff>228600</xdr:colOff>
      <xdr:row>11</xdr:row>
      <xdr:rowOff>219075</xdr:rowOff>
    </xdr:to>
    <xdr:sp macro="" textlink="">
      <xdr:nvSpPr>
        <xdr:cNvPr id="2" name="AutoShape 42">
          <a:extLst>
            <a:ext uri="{FF2B5EF4-FFF2-40B4-BE49-F238E27FC236}">
              <a16:creationId xmlns:a16="http://schemas.microsoft.com/office/drawing/2014/main" id="{66D3630A-FB49-4C1B-AF3E-386CDF12E530}"/>
            </a:ext>
          </a:extLst>
        </xdr:cNvPr>
        <xdr:cNvSpPr>
          <a:spLocks/>
        </xdr:cNvSpPr>
      </xdr:nvSpPr>
      <xdr:spPr bwMode="auto">
        <a:xfrm>
          <a:off x="5905500" y="2209800"/>
          <a:ext cx="76200" cy="895350"/>
        </a:xfrm>
        <a:prstGeom prst="leftBracket">
          <a:avLst>
            <a:gd name="adj" fmla="val 9791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57150</xdr:colOff>
      <xdr:row>8</xdr:row>
      <xdr:rowOff>57150</xdr:rowOff>
    </xdr:from>
    <xdr:to>
      <xdr:col>12</xdr:col>
      <xdr:colOff>133350</xdr:colOff>
      <xdr:row>11</xdr:row>
      <xdr:rowOff>190500</xdr:rowOff>
    </xdr:to>
    <xdr:sp macro="" textlink="">
      <xdr:nvSpPr>
        <xdr:cNvPr id="3" name="AutoShape 43">
          <a:extLst>
            <a:ext uri="{FF2B5EF4-FFF2-40B4-BE49-F238E27FC236}">
              <a16:creationId xmlns:a16="http://schemas.microsoft.com/office/drawing/2014/main" id="{06FA6204-6F49-4D1F-A842-0F0FFD389EF3}"/>
            </a:ext>
          </a:extLst>
        </xdr:cNvPr>
        <xdr:cNvSpPr>
          <a:spLocks/>
        </xdr:cNvSpPr>
      </xdr:nvSpPr>
      <xdr:spPr bwMode="auto">
        <a:xfrm>
          <a:off x="8239125" y="2200275"/>
          <a:ext cx="76200" cy="876300"/>
        </a:xfrm>
        <a:prstGeom prst="leftBracket">
          <a:avLst>
            <a:gd name="adj" fmla="val 958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9525</xdr:colOff>
      <xdr:row>8</xdr:row>
      <xdr:rowOff>57150</xdr:rowOff>
    </xdr:from>
    <xdr:to>
      <xdr:col>13</xdr:col>
      <xdr:colOff>85725</xdr:colOff>
      <xdr:row>11</xdr:row>
      <xdr:rowOff>228600</xdr:rowOff>
    </xdr:to>
    <xdr:sp macro="" textlink="">
      <xdr:nvSpPr>
        <xdr:cNvPr id="4" name="AutoShape 44">
          <a:extLst>
            <a:ext uri="{FF2B5EF4-FFF2-40B4-BE49-F238E27FC236}">
              <a16:creationId xmlns:a16="http://schemas.microsoft.com/office/drawing/2014/main" id="{BB3EF0D2-E6AE-4B27-BE1F-EADB00E105A9}"/>
            </a:ext>
          </a:extLst>
        </xdr:cNvPr>
        <xdr:cNvSpPr>
          <a:spLocks/>
        </xdr:cNvSpPr>
      </xdr:nvSpPr>
      <xdr:spPr bwMode="auto">
        <a:xfrm>
          <a:off x="9391650" y="2200275"/>
          <a:ext cx="76200" cy="914400"/>
        </a:xfrm>
        <a:prstGeom prst="rightBracket">
          <a:avLst>
            <a:gd name="adj" fmla="val 10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9525</xdr:colOff>
      <xdr:row>8</xdr:row>
      <xdr:rowOff>66675</xdr:rowOff>
    </xdr:from>
    <xdr:to>
      <xdr:col>9</xdr:col>
      <xdr:colOff>85725</xdr:colOff>
      <xdr:row>11</xdr:row>
      <xdr:rowOff>219075</xdr:rowOff>
    </xdr:to>
    <xdr:sp macro="" textlink="">
      <xdr:nvSpPr>
        <xdr:cNvPr id="5" name="AutoShape 45">
          <a:extLst>
            <a:ext uri="{FF2B5EF4-FFF2-40B4-BE49-F238E27FC236}">
              <a16:creationId xmlns:a16="http://schemas.microsoft.com/office/drawing/2014/main" id="{F5643371-8382-4161-A4B8-3BE507573381}"/>
            </a:ext>
          </a:extLst>
        </xdr:cNvPr>
        <xdr:cNvSpPr>
          <a:spLocks/>
        </xdr:cNvSpPr>
      </xdr:nvSpPr>
      <xdr:spPr bwMode="auto">
        <a:xfrm>
          <a:off x="6991350" y="2209800"/>
          <a:ext cx="76200" cy="895350"/>
        </a:xfrm>
        <a:prstGeom prst="rightBracket">
          <a:avLst>
            <a:gd name="adj" fmla="val 9791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8</xdr:row>
      <xdr:rowOff>66675</xdr:rowOff>
    </xdr:from>
    <xdr:to>
      <xdr:col>16</xdr:col>
      <xdr:colOff>114300</xdr:colOff>
      <xdr:row>11</xdr:row>
      <xdr:rowOff>219075</xdr:rowOff>
    </xdr:to>
    <xdr:sp macro="" textlink="">
      <xdr:nvSpPr>
        <xdr:cNvPr id="6" name="AutoShape 46">
          <a:extLst>
            <a:ext uri="{FF2B5EF4-FFF2-40B4-BE49-F238E27FC236}">
              <a16:creationId xmlns:a16="http://schemas.microsoft.com/office/drawing/2014/main" id="{1408CB0D-918F-4DB7-9A6C-0190E2E56978}"/>
            </a:ext>
          </a:extLst>
        </xdr:cNvPr>
        <xdr:cNvSpPr>
          <a:spLocks/>
        </xdr:cNvSpPr>
      </xdr:nvSpPr>
      <xdr:spPr bwMode="auto">
        <a:xfrm>
          <a:off x="10620375" y="2209800"/>
          <a:ext cx="76200" cy="895350"/>
        </a:xfrm>
        <a:prstGeom prst="leftBracket">
          <a:avLst>
            <a:gd name="adj" fmla="val 9791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9525</xdr:colOff>
      <xdr:row>8</xdr:row>
      <xdr:rowOff>57150</xdr:rowOff>
    </xdr:from>
    <xdr:to>
      <xdr:col>17</xdr:col>
      <xdr:colOff>85725</xdr:colOff>
      <xdr:row>11</xdr:row>
      <xdr:rowOff>209550</xdr:rowOff>
    </xdr:to>
    <xdr:sp macro="" textlink="">
      <xdr:nvSpPr>
        <xdr:cNvPr id="7" name="AutoShape 47">
          <a:extLst>
            <a:ext uri="{FF2B5EF4-FFF2-40B4-BE49-F238E27FC236}">
              <a16:creationId xmlns:a16="http://schemas.microsoft.com/office/drawing/2014/main" id="{C44E0D81-E26D-438E-819B-0BF4EF0CEC6B}"/>
            </a:ext>
          </a:extLst>
        </xdr:cNvPr>
        <xdr:cNvSpPr>
          <a:spLocks/>
        </xdr:cNvSpPr>
      </xdr:nvSpPr>
      <xdr:spPr bwMode="auto">
        <a:xfrm>
          <a:off x="11772900" y="2200275"/>
          <a:ext cx="76200" cy="895350"/>
        </a:xfrm>
        <a:prstGeom prst="rightBracket">
          <a:avLst>
            <a:gd name="adj" fmla="val 9791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1362074</xdr:colOff>
      <xdr:row>30</xdr:row>
      <xdr:rowOff>38100</xdr:rowOff>
    </xdr:from>
    <xdr:to>
      <xdr:col>1</xdr:col>
      <xdr:colOff>1419225</xdr:colOff>
      <xdr:row>31</xdr:row>
      <xdr:rowOff>200025</xdr:rowOff>
    </xdr:to>
    <xdr:sp macro="" textlink="">
      <xdr:nvSpPr>
        <xdr:cNvPr id="8" name="AutoShape 310">
          <a:extLst>
            <a:ext uri="{FF2B5EF4-FFF2-40B4-BE49-F238E27FC236}">
              <a16:creationId xmlns:a16="http://schemas.microsoft.com/office/drawing/2014/main" id="{ABF440F3-FFAA-4203-9068-7B3AA260A106}"/>
            </a:ext>
          </a:extLst>
        </xdr:cNvPr>
        <xdr:cNvSpPr>
          <a:spLocks/>
        </xdr:cNvSpPr>
      </xdr:nvSpPr>
      <xdr:spPr bwMode="auto">
        <a:xfrm>
          <a:off x="1714499" y="9420225"/>
          <a:ext cx="57151" cy="476250"/>
        </a:xfrm>
        <a:prstGeom prst="rightBracket">
          <a:avLst>
            <a:gd name="adj" fmla="val 5419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240031</xdr:colOff>
      <xdr:row>30</xdr:row>
      <xdr:rowOff>38100</xdr:rowOff>
    </xdr:from>
    <xdr:to>
      <xdr:col>1</xdr:col>
      <xdr:colOff>285750</xdr:colOff>
      <xdr:row>31</xdr:row>
      <xdr:rowOff>190500</xdr:rowOff>
    </xdr:to>
    <xdr:sp macro="" textlink="">
      <xdr:nvSpPr>
        <xdr:cNvPr id="9" name="AutoShape 311">
          <a:extLst>
            <a:ext uri="{FF2B5EF4-FFF2-40B4-BE49-F238E27FC236}">
              <a16:creationId xmlns:a16="http://schemas.microsoft.com/office/drawing/2014/main" id="{81DCA4F7-1170-408C-B8BB-2DB023E79A24}"/>
            </a:ext>
          </a:extLst>
        </xdr:cNvPr>
        <xdr:cNvSpPr>
          <a:spLocks/>
        </xdr:cNvSpPr>
      </xdr:nvSpPr>
      <xdr:spPr bwMode="auto">
        <a:xfrm>
          <a:off x="592456" y="9420225"/>
          <a:ext cx="45719" cy="466725"/>
        </a:xfrm>
        <a:prstGeom prst="leftBracket">
          <a:avLst>
            <a:gd name="adj" fmla="val 54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152400</xdr:colOff>
      <xdr:row>8</xdr:row>
      <xdr:rowOff>66675</xdr:rowOff>
    </xdr:from>
    <xdr:to>
      <xdr:col>8</xdr:col>
      <xdr:colOff>228600</xdr:colOff>
      <xdr:row>11</xdr:row>
      <xdr:rowOff>219075</xdr:rowOff>
    </xdr:to>
    <xdr:sp macro="" textlink="">
      <xdr:nvSpPr>
        <xdr:cNvPr id="10" name="AutoShape 42">
          <a:extLst>
            <a:ext uri="{FF2B5EF4-FFF2-40B4-BE49-F238E27FC236}">
              <a16:creationId xmlns:a16="http://schemas.microsoft.com/office/drawing/2014/main" id="{239552CD-D488-4A7F-B7BD-562794A5CC80}"/>
            </a:ext>
          </a:extLst>
        </xdr:cNvPr>
        <xdr:cNvSpPr>
          <a:spLocks/>
        </xdr:cNvSpPr>
      </xdr:nvSpPr>
      <xdr:spPr bwMode="auto">
        <a:xfrm>
          <a:off x="5905500" y="2209800"/>
          <a:ext cx="76200" cy="895350"/>
        </a:xfrm>
        <a:prstGeom prst="leftBracket">
          <a:avLst>
            <a:gd name="adj" fmla="val 9791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57150</xdr:colOff>
      <xdr:row>8</xdr:row>
      <xdr:rowOff>57150</xdr:rowOff>
    </xdr:from>
    <xdr:to>
      <xdr:col>12</xdr:col>
      <xdr:colOff>133350</xdr:colOff>
      <xdr:row>11</xdr:row>
      <xdr:rowOff>190500</xdr:rowOff>
    </xdr:to>
    <xdr:sp macro="" textlink="">
      <xdr:nvSpPr>
        <xdr:cNvPr id="11" name="AutoShape 43">
          <a:extLst>
            <a:ext uri="{FF2B5EF4-FFF2-40B4-BE49-F238E27FC236}">
              <a16:creationId xmlns:a16="http://schemas.microsoft.com/office/drawing/2014/main" id="{A15BACD3-AEB3-4E50-98F8-09AAD837FBEC}"/>
            </a:ext>
          </a:extLst>
        </xdr:cNvPr>
        <xdr:cNvSpPr>
          <a:spLocks/>
        </xdr:cNvSpPr>
      </xdr:nvSpPr>
      <xdr:spPr bwMode="auto">
        <a:xfrm>
          <a:off x="8239125" y="2200275"/>
          <a:ext cx="76200" cy="876300"/>
        </a:xfrm>
        <a:prstGeom prst="leftBracket">
          <a:avLst>
            <a:gd name="adj" fmla="val 95833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9525</xdr:colOff>
      <xdr:row>8</xdr:row>
      <xdr:rowOff>57150</xdr:rowOff>
    </xdr:from>
    <xdr:to>
      <xdr:col>13</xdr:col>
      <xdr:colOff>85725</xdr:colOff>
      <xdr:row>11</xdr:row>
      <xdr:rowOff>228600</xdr:rowOff>
    </xdr:to>
    <xdr:sp macro="" textlink="">
      <xdr:nvSpPr>
        <xdr:cNvPr id="12" name="AutoShape 44">
          <a:extLst>
            <a:ext uri="{FF2B5EF4-FFF2-40B4-BE49-F238E27FC236}">
              <a16:creationId xmlns:a16="http://schemas.microsoft.com/office/drawing/2014/main" id="{4F75C4E2-1F96-4848-93C1-6EF51F123F4B}"/>
            </a:ext>
          </a:extLst>
        </xdr:cNvPr>
        <xdr:cNvSpPr>
          <a:spLocks/>
        </xdr:cNvSpPr>
      </xdr:nvSpPr>
      <xdr:spPr bwMode="auto">
        <a:xfrm>
          <a:off x="9391650" y="2200275"/>
          <a:ext cx="76200" cy="914400"/>
        </a:xfrm>
        <a:prstGeom prst="rightBracket">
          <a:avLst>
            <a:gd name="adj" fmla="val 10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9525</xdr:colOff>
      <xdr:row>8</xdr:row>
      <xdr:rowOff>66675</xdr:rowOff>
    </xdr:from>
    <xdr:to>
      <xdr:col>9</xdr:col>
      <xdr:colOff>85725</xdr:colOff>
      <xdr:row>11</xdr:row>
      <xdr:rowOff>219075</xdr:rowOff>
    </xdr:to>
    <xdr:sp macro="" textlink="">
      <xdr:nvSpPr>
        <xdr:cNvPr id="13" name="AutoShape 45">
          <a:extLst>
            <a:ext uri="{FF2B5EF4-FFF2-40B4-BE49-F238E27FC236}">
              <a16:creationId xmlns:a16="http://schemas.microsoft.com/office/drawing/2014/main" id="{71511ACD-CA09-4F94-80D8-12C822BB3C96}"/>
            </a:ext>
          </a:extLst>
        </xdr:cNvPr>
        <xdr:cNvSpPr>
          <a:spLocks/>
        </xdr:cNvSpPr>
      </xdr:nvSpPr>
      <xdr:spPr bwMode="auto">
        <a:xfrm>
          <a:off x="6991350" y="2209800"/>
          <a:ext cx="76200" cy="895350"/>
        </a:xfrm>
        <a:prstGeom prst="rightBracket">
          <a:avLst>
            <a:gd name="adj" fmla="val 9791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38100</xdr:colOff>
      <xdr:row>8</xdr:row>
      <xdr:rowOff>66675</xdr:rowOff>
    </xdr:from>
    <xdr:to>
      <xdr:col>16</xdr:col>
      <xdr:colOff>114300</xdr:colOff>
      <xdr:row>11</xdr:row>
      <xdr:rowOff>219075</xdr:rowOff>
    </xdr:to>
    <xdr:sp macro="" textlink="">
      <xdr:nvSpPr>
        <xdr:cNvPr id="14" name="AutoShape 46">
          <a:extLst>
            <a:ext uri="{FF2B5EF4-FFF2-40B4-BE49-F238E27FC236}">
              <a16:creationId xmlns:a16="http://schemas.microsoft.com/office/drawing/2014/main" id="{DF36CC98-F335-4F75-91A4-3D755B9A4CE2}"/>
            </a:ext>
          </a:extLst>
        </xdr:cNvPr>
        <xdr:cNvSpPr>
          <a:spLocks/>
        </xdr:cNvSpPr>
      </xdr:nvSpPr>
      <xdr:spPr bwMode="auto">
        <a:xfrm>
          <a:off x="10620375" y="2209800"/>
          <a:ext cx="76200" cy="895350"/>
        </a:xfrm>
        <a:prstGeom prst="leftBracket">
          <a:avLst>
            <a:gd name="adj" fmla="val 9791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9525</xdr:colOff>
      <xdr:row>8</xdr:row>
      <xdr:rowOff>57150</xdr:rowOff>
    </xdr:from>
    <xdr:to>
      <xdr:col>17</xdr:col>
      <xdr:colOff>85725</xdr:colOff>
      <xdr:row>11</xdr:row>
      <xdr:rowOff>209550</xdr:rowOff>
    </xdr:to>
    <xdr:sp macro="" textlink="">
      <xdr:nvSpPr>
        <xdr:cNvPr id="15" name="AutoShape 47">
          <a:extLst>
            <a:ext uri="{FF2B5EF4-FFF2-40B4-BE49-F238E27FC236}">
              <a16:creationId xmlns:a16="http://schemas.microsoft.com/office/drawing/2014/main" id="{8983A1D1-25D6-4CA0-83E3-B273332EC41C}"/>
            </a:ext>
          </a:extLst>
        </xdr:cNvPr>
        <xdr:cNvSpPr>
          <a:spLocks/>
        </xdr:cNvSpPr>
      </xdr:nvSpPr>
      <xdr:spPr bwMode="auto">
        <a:xfrm>
          <a:off x="11772900" y="2200275"/>
          <a:ext cx="76200" cy="895350"/>
        </a:xfrm>
        <a:prstGeom prst="rightBracket">
          <a:avLst>
            <a:gd name="adj" fmla="val 9791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1619250</xdr:colOff>
      <xdr:row>8</xdr:row>
      <xdr:rowOff>47625</xdr:rowOff>
    </xdr:from>
    <xdr:to>
      <xdr:col>1</xdr:col>
      <xdr:colOff>1685925</xdr:colOff>
      <xdr:row>11</xdr:row>
      <xdr:rowOff>209550</xdr:rowOff>
    </xdr:to>
    <xdr:sp macro="" textlink="">
      <xdr:nvSpPr>
        <xdr:cNvPr id="16" name="AutoShape 49">
          <a:extLst>
            <a:ext uri="{FF2B5EF4-FFF2-40B4-BE49-F238E27FC236}">
              <a16:creationId xmlns:a16="http://schemas.microsoft.com/office/drawing/2014/main" id="{D7E8F3C1-9D7A-410B-A07B-4878CC77DFFA}"/>
            </a:ext>
          </a:extLst>
        </xdr:cNvPr>
        <xdr:cNvSpPr>
          <a:spLocks/>
        </xdr:cNvSpPr>
      </xdr:nvSpPr>
      <xdr:spPr bwMode="auto">
        <a:xfrm>
          <a:off x="1971675" y="2190750"/>
          <a:ext cx="66675" cy="904875"/>
        </a:xfrm>
        <a:prstGeom prst="rightBracket">
          <a:avLst>
            <a:gd name="adj" fmla="val 11309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209550</xdr:colOff>
      <xdr:row>8</xdr:row>
      <xdr:rowOff>47625</xdr:rowOff>
    </xdr:from>
    <xdr:to>
      <xdr:col>1</xdr:col>
      <xdr:colOff>276225</xdr:colOff>
      <xdr:row>11</xdr:row>
      <xdr:rowOff>200025</xdr:rowOff>
    </xdr:to>
    <xdr:sp macro="" textlink="">
      <xdr:nvSpPr>
        <xdr:cNvPr id="17" name="AutoShape 50">
          <a:extLst>
            <a:ext uri="{FF2B5EF4-FFF2-40B4-BE49-F238E27FC236}">
              <a16:creationId xmlns:a16="http://schemas.microsoft.com/office/drawing/2014/main" id="{E71A0467-593D-45BB-9E89-C56859562C47}"/>
            </a:ext>
          </a:extLst>
        </xdr:cNvPr>
        <xdr:cNvSpPr>
          <a:spLocks/>
        </xdr:cNvSpPr>
      </xdr:nvSpPr>
      <xdr:spPr bwMode="auto">
        <a:xfrm>
          <a:off x="561975" y="2190750"/>
          <a:ext cx="66675" cy="895350"/>
        </a:xfrm>
        <a:prstGeom prst="leftBracket">
          <a:avLst>
            <a:gd name="adj" fmla="val 11190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238125</xdr:colOff>
      <xdr:row>30</xdr:row>
      <xdr:rowOff>57151</xdr:rowOff>
    </xdr:from>
    <xdr:to>
      <xdr:col>9</xdr:col>
      <xdr:colOff>38100</xdr:colOff>
      <xdr:row>31</xdr:row>
      <xdr:rowOff>209550</xdr:rowOff>
    </xdr:to>
    <xdr:sp macro="" textlink="">
      <xdr:nvSpPr>
        <xdr:cNvPr id="18" name="AutoShape 314">
          <a:extLst>
            <a:ext uri="{FF2B5EF4-FFF2-40B4-BE49-F238E27FC236}">
              <a16:creationId xmlns:a16="http://schemas.microsoft.com/office/drawing/2014/main" id="{5E1C7A3D-EF7F-451B-863B-88BEF455C3C9}"/>
            </a:ext>
          </a:extLst>
        </xdr:cNvPr>
        <xdr:cNvSpPr>
          <a:spLocks noChangeArrowheads="1"/>
        </xdr:cNvSpPr>
      </xdr:nvSpPr>
      <xdr:spPr bwMode="auto">
        <a:xfrm>
          <a:off x="5991225" y="9439276"/>
          <a:ext cx="1028700" cy="466724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12</xdr:col>
      <xdr:colOff>238125</xdr:colOff>
      <xdr:row>30</xdr:row>
      <xdr:rowOff>57150</xdr:rowOff>
    </xdr:from>
    <xdr:to>
      <xdr:col>13</xdr:col>
      <xdr:colOff>66675</xdr:colOff>
      <xdr:row>31</xdr:row>
      <xdr:rowOff>209549</xdr:rowOff>
    </xdr:to>
    <xdr:sp macro="" textlink="">
      <xdr:nvSpPr>
        <xdr:cNvPr id="19" name="AutoShape 314">
          <a:extLst>
            <a:ext uri="{FF2B5EF4-FFF2-40B4-BE49-F238E27FC236}">
              <a16:creationId xmlns:a16="http://schemas.microsoft.com/office/drawing/2014/main" id="{B51C1EBE-B530-4A70-B68C-91EB230B923E}"/>
            </a:ext>
          </a:extLst>
        </xdr:cNvPr>
        <xdr:cNvSpPr>
          <a:spLocks noChangeArrowheads="1"/>
        </xdr:cNvSpPr>
      </xdr:nvSpPr>
      <xdr:spPr bwMode="auto">
        <a:xfrm>
          <a:off x="8420100" y="9439275"/>
          <a:ext cx="1028700" cy="466724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711B0-695B-4C6F-87FC-DD436DF2CF20}">
  <dimension ref="A1:V39"/>
  <sheetViews>
    <sheetView showGridLines="0" tabSelected="1" view="pageBreakPreview" zoomScale="75" zoomScaleNormal="75" zoomScaleSheetLayoutView="75" workbookViewId="0">
      <selection activeCell="B1" sqref="B1"/>
    </sheetView>
  </sheetViews>
  <sheetFormatPr defaultRowHeight="13.5"/>
  <cols>
    <col min="1" max="1" width="4.625" style="18" customWidth="1"/>
    <col min="2" max="2" width="22.625" style="18" customWidth="1"/>
    <col min="3" max="3" width="13.875" style="18" customWidth="1"/>
    <col min="4" max="4" width="1.625" style="18" customWidth="1"/>
    <col min="5" max="5" width="15.875" style="18" customWidth="1"/>
    <col min="6" max="6" width="1.625" style="18" customWidth="1"/>
    <col min="7" max="7" width="13.625" style="18" customWidth="1"/>
    <col min="8" max="8" width="1.625" style="18" customWidth="1"/>
    <col min="9" max="9" width="16.125" style="18" customWidth="1"/>
    <col min="10" max="10" width="1.625" style="18" customWidth="1"/>
    <col min="11" max="11" width="12.5" style="18" customWidth="1"/>
    <col min="12" max="12" width="1.625" style="18" customWidth="1"/>
    <col min="13" max="13" width="15.75" style="18" customWidth="1"/>
    <col min="14" max="14" width="1.625" style="18" customWidth="1"/>
    <col min="15" max="15" width="12.5" style="18" customWidth="1"/>
    <col min="16" max="16" width="1.625" style="18" customWidth="1"/>
    <col min="17" max="17" width="15.5" style="18" customWidth="1"/>
    <col min="18" max="18" width="1.625" style="18" customWidth="1"/>
    <col min="19" max="19" width="12.875" style="18" customWidth="1"/>
    <col min="20" max="20" width="1.625" style="18" customWidth="1"/>
    <col min="21" max="21" width="15.375" style="18" customWidth="1"/>
    <col min="22" max="22" width="1.625" style="18" customWidth="1"/>
    <col min="23" max="16384" width="9" style="18"/>
  </cols>
  <sheetData>
    <row r="1" spans="1:22" s="232" customFormat="1" ht="30" customHeight="1">
      <c r="B1" s="233"/>
      <c r="C1" s="233"/>
      <c r="D1" s="233"/>
      <c r="E1" s="233"/>
      <c r="F1" s="233"/>
      <c r="G1" s="233"/>
      <c r="H1" s="233"/>
      <c r="I1" s="233"/>
      <c r="J1" s="234" t="s">
        <v>37</v>
      </c>
      <c r="K1" s="235" t="s">
        <v>38</v>
      </c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</row>
    <row r="2" spans="1:22" s="2" customFormat="1" ht="14.2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s="5" customFormat="1" ht="21" customHeight="1">
      <c r="A3" s="3"/>
      <c r="B3" s="4"/>
      <c r="C3" s="152" t="s">
        <v>60</v>
      </c>
      <c r="D3" s="153"/>
      <c r="E3" s="153"/>
      <c r="F3" s="154"/>
      <c r="G3" s="39"/>
      <c r="H3" s="40"/>
      <c r="I3" s="40" t="s">
        <v>36</v>
      </c>
      <c r="J3" s="40"/>
      <c r="K3" s="41" t="s">
        <v>61</v>
      </c>
      <c r="L3" s="42"/>
      <c r="M3" s="42"/>
      <c r="N3" s="42"/>
      <c r="O3" s="42"/>
      <c r="P3" s="153"/>
      <c r="Q3" s="155"/>
      <c r="R3" s="154"/>
      <c r="S3" s="238" t="s">
        <v>66</v>
      </c>
      <c r="T3" s="239"/>
      <c r="U3" s="239"/>
      <c r="V3" s="240"/>
    </row>
    <row r="4" spans="1:22" s="5" customFormat="1" ht="21" customHeight="1">
      <c r="A4" s="6" t="s">
        <v>0</v>
      </c>
      <c r="B4" s="156"/>
      <c r="C4" s="157" t="s">
        <v>41</v>
      </c>
      <c r="D4" s="158"/>
      <c r="E4" s="158"/>
      <c r="F4" s="159"/>
      <c r="G4" s="160" t="s">
        <v>1</v>
      </c>
      <c r="H4" s="161"/>
      <c r="I4" s="161"/>
      <c r="J4" s="162"/>
      <c r="K4" s="163" t="s">
        <v>2</v>
      </c>
      <c r="L4" s="163"/>
      <c r="M4" s="163"/>
      <c r="N4" s="164"/>
      <c r="O4" s="163" t="s">
        <v>42</v>
      </c>
      <c r="P4" s="163"/>
      <c r="Q4" s="163"/>
      <c r="R4" s="164"/>
      <c r="S4" s="165" t="s">
        <v>43</v>
      </c>
      <c r="T4" s="166"/>
      <c r="U4" s="166"/>
      <c r="V4" s="7"/>
    </row>
    <row r="5" spans="1:22" s="5" customFormat="1" ht="21" customHeight="1">
      <c r="A5" s="8"/>
      <c r="B5" s="9"/>
      <c r="C5" s="160" t="s">
        <v>3</v>
      </c>
      <c r="D5" s="161"/>
      <c r="E5" s="160" t="s">
        <v>4</v>
      </c>
      <c r="F5" s="162"/>
      <c r="G5" s="160" t="s">
        <v>3</v>
      </c>
      <c r="H5" s="161"/>
      <c r="I5" s="160" t="s">
        <v>4</v>
      </c>
      <c r="J5" s="162"/>
      <c r="K5" s="161" t="s">
        <v>3</v>
      </c>
      <c r="L5" s="168"/>
      <c r="M5" s="160" t="s">
        <v>4</v>
      </c>
      <c r="N5" s="168"/>
      <c r="O5" s="160" t="s">
        <v>3</v>
      </c>
      <c r="P5" s="168"/>
      <c r="Q5" s="160" t="s">
        <v>4</v>
      </c>
      <c r="R5" s="168"/>
      <c r="S5" s="160" t="s">
        <v>3</v>
      </c>
      <c r="T5" s="168"/>
      <c r="U5" s="160" t="s">
        <v>4</v>
      </c>
      <c r="V5" s="10"/>
    </row>
    <row r="6" spans="1:22" s="15" customFormat="1" ht="12" customHeight="1">
      <c r="A6" s="84"/>
      <c r="B6" s="19"/>
      <c r="C6" s="170" t="s">
        <v>7</v>
      </c>
      <c r="D6" s="171"/>
      <c r="E6" s="172" t="s">
        <v>8</v>
      </c>
      <c r="F6" s="169"/>
      <c r="G6" s="170" t="s">
        <v>7</v>
      </c>
      <c r="H6" s="169"/>
      <c r="I6" s="172" t="s">
        <v>8</v>
      </c>
      <c r="J6" s="169"/>
      <c r="K6" s="173" t="s">
        <v>7</v>
      </c>
      <c r="L6" s="171"/>
      <c r="M6" s="172" t="s">
        <v>8</v>
      </c>
      <c r="N6" s="171"/>
      <c r="O6" s="170" t="s">
        <v>7</v>
      </c>
      <c r="P6" s="171"/>
      <c r="Q6" s="172" t="s">
        <v>8</v>
      </c>
      <c r="R6" s="171"/>
      <c r="S6" s="170" t="s">
        <v>7</v>
      </c>
      <c r="T6" s="171"/>
      <c r="U6" s="172" t="s">
        <v>8</v>
      </c>
      <c r="V6" s="20"/>
    </row>
    <row r="7" spans="1:22" s="5" customFormat="1" ht="24.95" customHeight="1">
      <c r="A7" s="243" t="s">
        <v>27</v>
      </c>
      <c r="B7" s="244"/>
      <c r="C7" s="174">
        <v>408127.25</v>
      </c>
      <c r="D7" s="175"/>
      <c r="E7" s="176">
        <v>51019949123</v>
      </c>
      <c r="F7" s="167"/>
      <c r="G7" s="174">
        <v>6041.8200000000006</v>
      </c>
      <c r="H7" s="175"/>
      <c r="I7" s="176">
        <v>1708782033</v>
      </c>
      <c r="J7" s="167"/>
      <c r="K7" s="177">
        <v>7976.63</v>
      </c>
      <c r="L7" s="178"/>
      <c r="M7" s="179">
        <v>1239336141</v>
      </c>
      <c r="N7" s="178"/>
      <c r="O7" s="180">
        <f>G7-K7</f>
        <v>-1934.8099999999995</v>
      </c>
      <c r="P7" s="178"/>
      <c r="Q7" s="181">
        <f>I7-M7</f>
        <v>469445892</v>
      </c>
      <c r="R7" s="178"/>
      <c r="S7" s="177">
        <f>C7+O7</f>
        <v>406192.44</v>
      </c>
      <c r="T7" s="178"/>
      <c r="U7" s="179">
        <f>E7+Q7</f>
        <v>51489395015</v>
      </c>
      <c r="V7" s="12"/>
    </row>
    <row r="8" spans="1:22" s="5" customFormat="1" ht="24.95" customHeight="1">
      <c r="A8" s="6" t="s">
        <v>9</v>
      </c>
      <c r="B8" s="182"/>
      <c r="C8" s="50" t="s">
        <v>55</v>
      </c>
      <c r="D8" s="183"/>
      <c r="E8" s="184">
        <v>12644811630</v>
      </c>
      <c r="F8" s="185"/>
      <c r="G8" s="50" t="s">
        <v>55</v>
      </c>
      <c r="H8" s="186"/>
      <c r="I8" s="184">
        <v>9709505548</v>
      </c>
      <c r="J8" s="187"/>
      <c r="K8" s="50" t="s">
        <v>55</v>
      </c>
      <c r="L8" s="188"/>
      <c r="M8" s="184">
        <v>9875504378</v>
      </c>
      <c r="N8" s="188"/>
      <c r="O8" s="50" t="s">
        <v>55</v>
      </c>
      <c r="P8" s="188"/>
      <c r="Q8" s="189">
        <f>I8-M8</f>
        <v>-165998830</v>
      </c>
      <c r="R8" s="188"/>
      <c r="S8" s="50" t="s">
        <v>55</v>
      </c>
      <c r="T8" s="188"/>
      <c r="U8" s="190">
        <f>E8+Q8</f>
        <v>12478812800</v>
      </c>
      <c r="V8" s="11"/>
    </row>
    <row r="9" spans="1:22" s="5" customFormat="1" ht="19.5" customHeight="1">
      <c r="A9" s="8"/>
      <c r="B9" s="191" t="s">
        <v>34</v>
      </c>
      <c r="C9" s="192"/>
      <c r="D9" s="66"/>
      <c r="E9" s="193"/>
      <c r="F9" s="194"/>
      <c r="G9" s="193"/>
      <c r="H9" s="195"/>
      <c r="I9" s="196">
        <v>470169407</v>
      </c>
      <c r="J9" s="197"/>
      <c r="K9" s="198"/>
      <c r="L9" s="188"/>
      <c r="M9" s="190">
        <v>0</v>
      </c>
      <c r="N9" s="188"/>
      <c r="O9" s="198"/>
      <c r="P9" s="188"/>
      <c r="Q9" s="89">
        <f t="shared" ref="Q9:Q12" si="0">I9-M9</f>
        <v>470169407</v>
      </c>
      <c r="R9" s="188"/>
      <c r="S9" s="198"/>
      <c r="T9" s="188"/>
      <c r="U9" s="195"/>
      <c r="V9" s="11"/>
    </row>
    <row r="10" spans="1:22" s="5" customFormat="1" ht="19.5" customHeight="1">
      <c r="A10" s="8"/>
      <c r="B10" s="199" t="s">
        <v>54</v>
      </c>
      <c r="C10" s="192"/>
      <c r="D10" s="66"/>
      <c r="E10" s="193"/>
      <c r="F10" s="194"/>
      <c r="G10" s="193"/>
      <c r="H10" s="195"/>
      <c r="I10" s="196">
        <v>1239336141</v>
      </c>
      <c r="J10" s="197"/>
      <c r="K10" s="198"/>
      <c r="L10" s="188"/>
      <c r="M10" s="190">
        <v>1708782033</v>
      </c>
      <c r="N10" s="188"/>
      <c r="O10" s="198"/>
      <c r="P10" s="188"/>
      <c r="Q10" s="189">
        <f t="shared" si="0"/>
        <v>-469445892</v>
      </c>
      <c r="R10" s="188"/>
      <c r="S10" s="198"/>
      <c r="T10" s="188"/>
      <c r="U10" s="195"/>
      <c r="V10" s="11"/>
    </row>
    <row r="11" spans="1:22" s="5" customFormat="1" ht="19.5" customHeight="1">
      <c r="A11" s="8"/>
      <c r="B11" s="67" t="s">
        <v>32</v>
      </c>
      <c r="C11" s="192"/>
      <c r="D11" s="66"/>
      <c r="E11" s="193"/>
      <c r="F11" s="194"/>
      <c r="G11" s="193"/>
      <c r="H11" s="195"/>
      <c r="I11" s="196">
        <v>0</v>
      </c>
      <c r="J11" s="197"/>
      <c r="K11" s="198"/>
      <c r="L11" s="188"/>
      <c r="M11" s="190">
        <v>166722345</v>
      </c>
      <c r="N11" s="188"/>
      <c r="O11" s="198"/>
      <c r="P11" s="188"/>
      <c r="Q11" s="189">
        <f t="shared" si="0"/>
        <v>-166722345</v>
      </c>
      <c r="R11" s="188"/>
      <c r="S11" s="198"/>
      <c r="T11" s="188"/>
      <c r="U11" s="195"/>
      <c r="V11" s="11"/>
    </row>
    <row r="12" spans="1:22" s="5" customFormat="1" ht="19.5" customHeight="1">
      <c r="A12" s="8"/>
      <c r="B12" s="199" t="s">
        <v>33</v>
      </c>
      <c r="C12" s="192"/>
      <c r="D12" s="66"/>
      <c r="E12" s="193"/>
      <c r="F12" s="194"/>
      <c r="G12" s="193"/>
      <c r="H12" s="195"/>
      <c r="I12" s="196">
        <v>8000000000</v>
      </c>
      <c r="J12" s="197"/>
      <c r="K12" s="198"/>
      <c r="L12" s="188"/>
      <c r="M12" s="190">
        <v>8000000000</v>
      </c>
      <c r="N12" s="188"/>
      <c r="O12" s="198"/>
      <c r="P12" s="188"/>
      <c r="Q12" s="189">
        <f t="shared" si="0"/>
        <v>0</v>
      </c>
      <c r="R12" s="188"/>
      <c r="S12" s="198"/>
      <c r="T12" s="188"/>
      <c r="U12" s="195"/>
      <c r="V12" s="11"/>
    </row>
    <row r="13" spans="1:22" s="5" customFormat="1" ht="24.95" customHeight="1" thickBot="1">
      <c r="A13" s="245" t="s">
        <v>14</v>
      </c>
      <c r="B13" s="246"/>
      <c r="C13" s="200" t="s">
        <v>55</v>
      </c>
      <c r="D13" s="201"/>
      <c r="E13" s="202">
        <v>0</v>
      </c>
      <c r="F13" s="203"/>
      <c r="G13" s="200" t="s">
        <v>55</v>
      </c>
      <c r="H13" s="204"/>
      <c r="I13" s="200">
        <v>8000000000</v>
      </c>
      <c r="J13" s="205"/>
      <c r="K13" s="206" t="s">
        <v>55</v>
      </c>
      <c r="L13" s="207"/>
      <c r="M13" s="204">
        <v>8000000000</v>
      </c>
      <c r="N13" s="207"/>
      <c r="O13" s="200" t="s">
        <v>55</v>
      </c>
      <c r="P13" s="207"/>
      <c r="Q13" s="208">
        <v>0</v>
      </c>
      <c r="R13" s="207"/>
      <c r="S13" s="200" t="s">
        <v>55</v>
      </c>
      <c r="T13" s="207"/>
      <c r="U13" s="200">
        <v>0</v>
      </c>
      <c r="V13" s="112"/>
    </row>
    <row r="14" spans="1:22" s="5" customFormat="1" ht="24.95" customHeight="1" thickTop="1" thickBot="1">
      <c r="A14" s="64" t="s">
        <v>13</v>
      </c>
      <c r="B14" s="22"/>
      <c r="C14" s="23">
        <v>408127.25</v>
      </c>
      <c r="D14" s="24"/>
      <c r="E14" s="25">
        <f>SUM(E7:E8,E13)</f>
        <v>63664760753</v>
      </c>
      <c r="F14" s="26"/>
      <c r="G14" s="23">
        <f>SUM(G7:G8,G13)</f>
        <v>6041.8200000000006</v>
      </c>
      <c r="H14" s="27"/>
      <c r="I14" s="28">
        <f>SUM(I7:I8,I13)</f>
        <v>19418287581</v>
      </c>
      <c r="J14" s="29"/>
      <c r="K14" s="30">
        <f>SUM(K7:K8,K13)</f>
        <v>7976.63</v>
      </c>
      <c r="L14" s="31"/>
      <c r="M14" s="28">
        <f>SUM(M7:M8,M13)</f>
        <v>19114840519</v>
      </c>
      <c r="N14" s="31"/>
      <c r="O14" s="32">
        <f>SUM(O7:O8,O13)</f>
        <v>-1934.8099999999995</v>
      </c>
      <c r="P14" s="31"/>
      <c r="Q14" s="33">
        <f>SUM(Q7:Q8,Q13)</f>
        <v>303447062</v>
      </c>
      <c r="R14" s="31"/>
      <c r="S14" s="32">
        <f>SUM(S7:S8,S13)</f>
        <v>406192.44</v>
      </c>
      <c r="T14" s="31"/>
      <c r="U14" s="28">
        <f>SUM(U7:U8,U13)</f>
        <v>63968207815</v>
      </c>
      <c r="V14" s="34"/>
    </row>
    <row r="15" spans="1:22" s="35" customFormat="1" ht="31.5" customHeight="1">
      <c r="A15" s="5"/>
      <c r="B15" s="5"/>
      <c r="C15" s="5"/>
      <c r="D15" s="5"/>
      <c r="E15" s="5"/>
      <c r="F15" s="5"/>
      <c r="G15" s="5"/>
      <c r="H15" s="5"/>
      <c r="I15" s="14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s="5" customFormat="1" ht="17.25" customHeight="1">
      <c r="B16" s="218" t="s">
        <v>67</v>
      </c>
      <c r="C16" s="66"/>
      <c r="D16" s="66"/>
      <c r="E16" s="150"/>
      <c r="I16" s="14"/>
    </row>
    <row r="17" spans="1:22" s="5" customFormat="1" ht="20.100000000000001" customHeight="1">
      <c r="B17" s="90" t="s">
        <v>44</v>
      </c>
      <c r="C17" s="70">
        <v>154894821</v>
      </c>
      <c r="D17" s="66"/>
      <c r="E17" s="151"/>
      <c r="I17" s="69"/>
      <c r="K17" s="13"/>
      <c r="M17" s="16"/>
    </row>
    <row r="18" spans="1:22" s="5" customFormat="1" ht="20.100000000000001" customHeight="1">
      <c r="B18" s="90" t="s">
        <v>45</v>
      </c>
      <c r="C18" s="70">
        <v>304984997</v>
      </c>
      <c r="D18" s="68"/>
      <c r="E18" s="65"/>
      <c r="I18" s="14"/>
      <c r="S18" s="17"/>
    </row>
    <row r="19" spans="1:22" s="5" customFormat="1" ht="20.100000000000001" customHeight="1">
      <c r="B19" s="90" t="s">
        <v>46</v>
      </c>
      <c r="C19" s="70">
        <v>2700273</v>
      </c>
      <c r="D19" s="68"/>
      <c r="E19" s="65"/>
      <c r="I19" s="14"/>
      <c r="M19" s="18"/>
      <c r="N19" s="18"/>
      <c r="O19" s="18"/>
      <c r="P19" s="18"/>
      <c r="Q19" s="18"/>
      <c r="R19" s="18"/>
      <c r="S19" s="17"/>
      <c r="T19" s="18"/>
      <c r="U19" s="18"/>
      <c r="V19" s="18"/>
    </row>
    <row r="20" spans="1:22" s="5" customFormat="1" ht="20.100000000000001" customHeight="1">
      <c r="B20" s="90" t="s">
        <v>62</v>
      </c>
      <c r="C20" s="70">
        <v>23100</v>
      </c>
      <c r="D20" s="66"/>
      <c r="E20" s="66"/>
      <c r="I20" s="14"/>
      <c r="O20" s="18"/>
      <c r="P20" s="18"/>
      <c r="Q20" s="18"/>
      <c r="R20" s="18"/>
      <c r="S20" s="18"/>
      <c r="T20" s="18"/>
      <c r="U20" s="18"/>
      <c r="V20" s="18"/>
    </row>
    <row r="21" spans="1:22" s="5" customFormat="1" ht="20.100000000000001" customHeight="1">
      <c r="B21" s="90" t="s">
        <v>26</v>
      </c>
      <c r="C21" s="70">
        <v>7566216</v>
      </c>
      <c r="D21" s="68"/>
      <c r="E21" s="65"/>
      <c r="I21" s="14"/>
      <c r="O21" s="18"/>
      <c r="P21" s="18"/>
      <c r="Q21" s="18"/>
      <c r="R21" s="18"/>
      <c r="S21" s="18"/>
      <c r="T21" s="18"/>
      <c r="U21" s="18"/>
      <c r="V21" s="18"/>
    </row>
    <row r="22" spans="1:22" s="5" customFormat="1" ht="20.100000000000001" customHeight="1">
      <c r="B22" s="67" t="s">
        <v>6</v>
      </c>
      <c r="C22" s="70">
        <f>SUM(C17:C21)</f>
        <v>470169407</v>
      </c>
      <c r="D22" s="18"/>
      <c r="E22" s="16"/>
      <c r="I22" s="14"/>
      <c r="M22" s="18"/>
      <c r="N22" s="18"/>
      <c r="O22" s="18"/>
      <c r="P22" s="18"/>
      <c r="Q22" s="18"/>
      <c r="R22" s="18"/>
      <c r="S22" s="17"/>
      <c r="T22" s="18"/>
      <c r="U22" s="18"/>
      <c r="V22" s="18"/>
    </row>
    <row r="23" spans="1:22" s="5" customFormat="1" ht="20.100000000000001" customHeight="1">
      <c r="B23" s="21"/>
      <c r="C23" s="69"/>
      <c r="D23" s="18"/>
      <c r="E23" s="16"/>
      <c r="I23" s="14"/>
      <c r="O23" s="247"/>
      <c r="P23" s="247"/>
      <c r="Q23" s="247"/>
      <c r="R23" s="18"/>
      <c r="S23" s="18"/>
      <c r="T23" s="18"/>
      <c r="U23" s="18"/>
      <c r="V23" s="18"/>
    </row>
    <row r="24" spans="1:22" s="66" customFormat="1" ht="121.5" customHeight="1" thickBot="1">
      <c r="A24" s="248" t="s">
        <v>39</v>
      </c>
      <c r="B24" s="248"/>
      <c r="C24" s="248"/>
      <c r="D24" s="248"/>
      <c r="E24" s="248"/>
      <c r="F24" s="248"/>
      <c r="G24" s="248"/>
      <c r="H24" s="248"/>
      <c r="I24" s="248"/>
      <c r="J24" s="248"/>
      <c r="K24" s="249" t="s">
        <v>40</v>
      </c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36"/>
    </row>
    <row r="25" spans="1:22" s="36" customFormat="1" ht="30" customHeight="1">
      <c r="A25" s="37"/>
      <c r="B25" s="38"/>
      <c r="C25" s="152" t="s">
        <v>60</v>
      </c>
      <c r="D25" s="153"/>
      <c r="E25" s="153"/>
      <c r="F25" s="154"/>
      <c r="G25" s="39"/>
      <c r="H25" s="40"/>
      <c r="I25" s="40" t="s">
        <v>36</v>
      </c>
      <c r="J25" s="40"/>
      <c r="K25" s="41" t="s">
        <v>61</v>
      </c>
      <c r="L25" s="42"/>
      <c r="M25" s="42"/>
      <c r="N25" s="42"/>
      <c r="O25" s="42"/>
      <c r="P25" s="153"/>
      <c r="Q25" s="155"/>
      <c r="R25" s="154"/>
      <c r="S25" s="238" t="s">
        <v>66</v>
      </c>
      <c r="T25" s="239"/>
      <c r="U25" s="239"/>
      <c r="V25" s="240"/>
    </row>
    <row r="26" spans="1:22" s="5" customFormat="1" ht="22.5" customHeight="1">
      <c r="A26" s="43" t="s">
        <v>0</v>
      </c>
      <c r="B26" s="209"/>
      <c r="C26" s="157" t="s">
        <v>41</v>
      </c>
      <c r="D26" s="158"/>
      <c r="E26" s="158"/>
      <c r="F26" s="159"/>
      <c r="G26" s="160" t="s">
        <v>1</v>
      </c>
      <c r="H26" s="161"/>
      <c r="I26" s="161"/>
      <c r="J26" s="162"/>
      <c r="K26" s="163" t="s">
        <v>2</v>
      </c>
      <c r="L26" s="163"/>
      <c r="M26" s="163"/>
      <c r="N26" s="164"/>
      <c r="O26" s="163" t="s">
        <v>42</v>
      </c>
      <c r="P26" s="163"/>
      <c r="Q26" s="163"/>
      <c r="R26" s="164"/>
      <c r="S26" s="165" t="s">
        <v>43</v>
      </c>
      <c r="T26" s="166"/>
      <c r="U26" s="166"/>
      <c r="V26" s="7"/>
    </row>
    <row r="27" spans="1:22" s="5" customFormat="1" ht="22.5" customHeight="1">
      <c r="A27" s="45"/>
      <c r="B27" s="46"/>
      <c r="C27" s="160" t="s">
        <v>3</v>
      </c>
      <c r="D27" s="161"/>
      <c r="E27" s="160" t="s">
        <v>4</v>
      </c>
      <c r="F27" s="44"/>
      <c r="G27" s="160" t="s">
        <v>3</v>
      </c>
      <c r="H27" s="161"/>
      <c r="I27" s="160" t="s">
        <v>4</v>
      </c>
      <c r="J27" s="44"/>
      <c r="K27" s="161" t="s">
        <v>3</v>
      </c>
      <c r="L27" s="168"/>
      <c r="M27" s="160" t="s">
        <v>4</v>
      </c>
      <c r="N27" s="47"/>
      <c r="O27" s="160" t="s">
        <v>3</v>
      </c>
      <c r="P27" s="168"/>
      <c r="Q27" s="160" t="s">
        <v>4</v>
      </c>
      <c r="R27" s="47"/>
      <c r="S27" s="160" t="s">
        <v>3</v>
      </c>
      <c r="T27" s="168"/>
      <c r="U27" s="160" t="s">
        <v>4</v>
      </c>
      <c r="V27" s="48"/>
    </row>
    <row r="28" spans="1:22" s="5" customFormat="1" ht="11.25" customHeight="1">
      <c r="A28" s="85"/>
      <c r="B28" s="49"/>
      <c r="C28" s="50" t="s">
        <v>12</v>
      </c>
      <c r="D28" s="51"/>
      <c r="E28" s="52" t="s">
        <v>8</v>
      </c>
      <c r="F28" s="49"/>
      <c r="G28" s="50" t="s">
        <v>12</v>
      </c>
      <c r="H28" s="49"/>
      <c r="I28" s="52" t="s">
        <v>8</v>
      </c>
      <c r="J28" s="53"/>
      <c r="K28" s="54" t="s">
        <v>12</v>
      </c>
      <c r="L28" s="55"/>
      <c r="M28" s="52" t="s">
        <v>8</v>
      </c>
      <c r="N28" s="55"/>
      <c r="O28" s="50" t="s">
        <v>12</v>
      </c>
      <c r="P28" s="55"/>
      <c r="Q28" s="52" t="s">
        <v>8</v>
      </c>
      <c r="R28" s="55"/>
      <c r="S28" s="50" t="s">
        <v>12</v>
      </c>
      <c r="T28" s="55"/>
      <c r="U28" s="52" t="s">
        <v>8</v>
      </c>
      <c r="V28" s="56"/>
    </row>
    <row r="29" spans="1:22" s="5" customFormat="1" ht="24.75" customHeight="1">
      <c r="A29" s="241" t="s">
        <v>28</v>
      </c>
      <c r="B29" s="242"/>
      <c r="C29" s="87">
        <v>5375</v>
      </c>
      <c r="D29" s="88"/>
      <c r="E29" s="87">
        <v>9477897347</v>
      </c>
      <c r="F29" s="46"/>
      <c r="G29" s="87">
        <v>4</v>
      </c>
      <c r="H29" s="88"/>
      <c r="I29" s="87">
        <v>15034293</v>
      </c>
      <c r="J29" s="46"/>
      <c r="K29" s="58">
        <v>0</v>
      </c>
      <c r="L29" s="46"/>
      <c r="M29" s="58">
        <v>0</v>
      </c>
      <c r="N29" s="46"/>
      <c r="O29" s="58">
        <f>G29-K29</f>
        <v>4</v>
      </c>
      <c r="P29" s="46"/>
      <c r="Q29" s="58">
        <f>I29-M29</f>
        <v>15034293</v>
      </c>
      <c r="R29" s="46"/>
      <c r="S29" s="58">
        <f>C29+O29</f>
        <v>5379</v>
      </c>
      <c r="T29" s="46"/>
      <c r="U29" s="58">
        <f>E29+Q29</f>
        <v>9492931640</v>
      </c>
      <c r="V29" s="57"/>
    </row>
    <row r="30" spans="1:22" s="5" customFormat="1" ht="24.95" customHeight="1">
      <c r="A30" s="86" t="s">
        <v>29</v>
      </c>
      <c r="B30" s="210"/>
      <c r="C30" s="50" t="s">
        <v>55</v>
      </c>
      <c r="D30" s="59"/>
      <c r="E30" s="50">
        <v>37140742</v>
      </c>
      <c r="F30" s="49"/>
      <c r="G30" s="50" t="s">
        <v>55</v>
      </c>
      <c r="H30" s="59"/>
      <c r="I30" s="50">
        <v>13244700</v>
      </c>
      <c r="J30" s="49"/>
      <c r="K30" s="54" t="s">
        <v>55</v>
      </c>
      <c r="L30" s="55"/>
      <c r="M30" s="60">
        <v>15034293</v>
      </c>
      <c r="N30" s="55"/>
      <c r="O30" s="50" t="s">
        <v>55</v>
      </c>
      <c r="P30" s="55"/>
      <c r="Q30" s="211">
        <v>-1789593</v>
      </c>
      <c r="R30" s="55"/>
      <c r="S30" s="50" t="s">
        <v>55</v>
      </c>
      <c r="T30" s="55"/>
      <c r="U30" s="60">
        <f>E30+Q30</f>
        <v>35351149</v>
      </c>
      <c r="V30" s="56"/>
    </row>
    <row r="31" spans="1:22" s="5" customFormat="1" ht="24.95" customHeight="1">
      <c r="A31" s="45"/>
      <c r="B31" s="61" t="s">
        <v>31</v>
      </c>
      <c r="C31" s="72"/>
      <c r="D31" s="63"/>
      <c r="E31" s="72"/>
      <c r="F31" s="55"/>
      <c r="G31" s="72"/>
      <c r="H31" s="63"/>
      <c r="I31" s="72">
        <v>13244700</v>
      </c>
      <c r="J31" s="55"/>
      <c r="K31" s="60"/>
      <c r="L31" s="55"/>
      <c r="M31" s="60">
        <v>0</v>
      </c>
      <c r="N31" s="55"/>
      <c r="O31" s="60"/>
      <c r="P31" s="55"/>
      <c r="Q31" s="189"/>
      <c r="R31" s="55"/>
      <c r="S31" s="60"/>
      <c r="T31" s="55"/>
      <c r="U31" s="60"/>
      <c r="V31" s="56"/>
    </row>
    <row r="32" spans="1:22" s="5" customFormat="1" ht="20.100000000000001" customHeight="1" thickBot="1">
      <c r="A32" s="45"/>
      <c r="B32" s="61" t="s">
        <v>78</v>
      </c>
      <c r="C32" s="62"/>
      <c r="D32" s="63"/>
      <c r="E32" s="62"/>
      <c r="F32" s="55"/>
      <c r="G32" s="62"/>
      <c r="H32" s="63"/>
      <c r="I32" s="72">
        <v>0</v>
      </c>
      <c r="J32" s="55"/>
      <c r="K32" s="63"/>
      <c r="L32" s="55"/>
      <c r="M32" s="60">
        <v>15034293</v>
      </c>
      <c r="N32" s="55"/>
      <c r="O32" s="63"/>
      <c r="P32" s="55"/>
      <c r="Q32" s="89"/>
      <c r="R32" s="55"/>
      <c r="S32" s="63"/>
      <c r="T32" s="55"/>
      <c r="U32" s="71"/>
      <c r="V32" s="56"/>
    </row>
    <row r="33" spans="1:22" s="5" customFormat="1" ht="20.100000000000001" customHeight="1" thickTop="1" thickBot="1">
      <c r="A33" s="103" t="s">
        <v>13</v>
      </c>
      <c r="B33" s="104"/>
      <c r="C33" s="105">
        <f>SUM(C29:C32)</f>
        <v>5375</v>
      </c>
      <c r="D33" s="106"/>
      <c r="E33" s="107">
        <f>SUM(E29:E32)</f>
        <v>9515038089</v>
      </c>
      <c r="F33" s="108"/>
      <c r="G33" s="105">
        <f>SUM(G28:G32)</f>
        <v>4</v>
      </c>
      <c r="H33" s="106"/>
      <c r="I33" s="107">
        <f>SUM(I29:I30)</f>
        <v>28278993</v>
      </c>
      <c r="J33" s="108"/>
      <c r="K33" s="109">
        <f>SUM(K28:K32)</f>
        <v>0</v>
      </c>
      <c r="L33" s="108"/>
      <c r="M33" s="107">
        <f>SUM(M29:M30)</f>
        <v>15034293</v>
      </c>
      <c r="N33" s="108"/>
      <c r="O33" s="105">
        <f>G33-K33</f>
        <v>4</v>
      </c>
      <c r="P33" s="108"/>
      <c r="Q33" s="107">
        <f>SUM(Q29:Q30)</f>
        <v>13244700</v>
      </c>
      <c r="R33" s="108"/>
      <c r="S33" s="105">
        <f>SUM(S29:S32)</f>
        <v>5379</v>
      </c>
      <c r="T33" s="108"/>
      <c r="U33" s="107">
        <f>SUM(U29:U30)</f>
        <v>9528282789</v>
      </c>
      <c r="V33" s="34"/>
    </row>
    <row r="34" spans="1:22" s="5" customFormat="1" ht="22.5" customHeight="1">
      <c r="I34" s="14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s="5" customFormat="1" ht="20.100000000000001" customHeight="1">
      <c r="B35" s="65"/>
      <c r="C35" s="66"/>
      <c r="D35" s="66"/>
      <c r="E35" s="66"/>
      <c r="I35" s="14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s="5" customFormat="1" ht="20.100000000000001" customHeight="1">
      <c r="B36" s="90"/>
      <c r="C36" s="70"/>
      <c r="D36" s="68"/>
      <c r="E36" s="65"/>
      <c r="I36" s="14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s="5" customFormat="1" ht="20.100000000000001" hidden="1" customHeight="1">
      <c r="B37" s="90" t="s">
        <v>26</v>
      </c>
      <c r="C37" s="91">
        <v>0</v>
      </c>
      <c r="D37" s="68"/>
      <c r="E37" s="65"/>
      <c r="I37" s="14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s="5" customFormat="1" ht="20.100000000000001" hidden="1" customHeight="1">
      <c r="B38" s="67" t="s">
        <v>6</v>
      </c>
      <c r="C38" s="70">
        <v>223</v>
      </c>
      <c r="D38" s="68"/>
      <c r="E38" s="65"/>
      <c r="I38" s="14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s="5" customFormat="1" ht="20.100000000000001" customHeight="1">
      <c r="I39" s="14"/>
      <c r="M39" s="18"/>
      <c r="N39" s="18"/>
      <c r="O39" s="18"/>
      <c r="P39" s="18"/>
      <c r="Q39" s="18"/>
      <c r="R39" s="18"/>
      <c r="S39" s="18"/>
      <c r="T39" s="18"/>
      <c r="U39" s="18"/>
      <c r="V39" s="18"/>
    </row>
  </sheetData>
  <mergeCells count="8">
    <mergeCell ref="S25:V25"/>
    <mergeCell ref="A29:B29"/>
    <mergeCell ref="S3:V3"/>
    <mergeCell ref="A7:B7"/>
    <mergeCell ref="A13:B13"/>
    <mergeCell ref="O23:Q23"/>
    <mergeCell ref="A24:J24"/>
    <mergeCell ref="K24:U24"/>
  </mergeCells>
  <phoneticPr fontId="20"/>
  <printOptions horizontalCentered="1" gridLinesSet="0"/>
  <pageMargins left="0.59055118110236227" right="0.59055118110236227" top="0.78740157480314965" bottom="0.78740157480314965" header="0.51181102362204722" footer="0.51181102362204722"/>
  <pageSetup paperSize="9" scale="83" fitToWidth="2" orientation="portrait" r:id="rId1"/>
  <headerFooter alignWithMargins="0"/>
  <colBreaks count="1" manualBreakCount="1">
    <brk id="10" max="3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4"/>
  <sheetViews>
    <sheetView showGridLines="0" view="pageBreakPreview" zoomScaleNormal="100" zoomScaleSheetLayoutView="100" workbookViewId="0">
      <selection activeCell="B1" sqref="B1"/>
    </sheetView>
  </sheetViews>
  <sheetFormatPr defaultRowHeight="12"/>
  <cols>
    <col min="1" max="1" width="1.125" style="74" customWidth="1"/>
    <col min="2" max="2" width="17.125" style="74" customWidth="1"/>
    <col min="3" max="3" width="8.5" style="74" customWidth="1"/>
    <col min="4" max="4" width="14.125" style="74" bestFit="1" customWidth="1"/>
    <col min="5" max="5" width="8.5" style="74" customWidth="1"/>
    <col min="6" max="6" width="13.125" style="74" customWidth="1"/>
    <col min="7" max="7" width="8.5" style="74" customWidth="1"/>
    <col min="8" max="8" width="13.125" style="74" customWidth="1"/>
    <col min="9" max="9" width="8.5" style="74" customWidth="1"/>
    <col min="10" max="10" width="13.125" style="74" customWidth="1"/>
    <col min="11" max="11" width="8.625" style="74" customWidth="1"/>
    <col min="12" max="12" width="13.125" style="74" customWidth="1"/>
    <col min="13" max="13" width="1.125" style="74" customWidth="1"/>
    <col min="14" max="16384" width="9" style="74"/>
  </cols>
  <sheetData>
    <row r="1" spans="2:14" ht="33" customHeight="1"/>
    <row r="2" spans="2:14" ht="33.75" customHeight="1">
      <c r="B2" s="92" t="s">
        <v>59</v>
      </c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2:14" ht="6.75" customHeight="1">
      <c r="B3" s="75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2:14" ht="6.75" customHeight="1"/>
    <row r="5" spans="2:14" ht="6.75" customHeight="1" thickBot="1"/>
    <row r="6" spans="2:14" ht="15" customHeight="1">
      <c r="B6" s="227"/>
      <c r="C6" s="223" t="s">
        <v>63</v>
      </c>
      <c r="D6" s="223"/>
      <c r="E6" s="118" t="s">
        <v>64</v>
      </c>
      <c r="F6" s="118"/>
      <c r="G6" s="118"/>
      <c r="H6" s="118"/>
      <c r="I6" s="118"/>
      <c r="J6" s="118"/>
      <c r="K6" s="223" t="s">
        <v>65</v>
      </c>
      <c r="L6" s="225"/>
      <c r="N6" s="76"/>
    </row>
    <row r="7" spans="2:14" ht="15" customHeight="1">
      <c r="B7" s="101" t="s">
        <v>15</v>
      </c>
      <c r="C7" s="224" t="s">
        <v>10</v>
      </c>
      <c r="D7" s="224"/>
      <c r="E7" s="119" t="s">
        <v>1</v>
      </c>
      <c r="F7" s="119"/>
      <c r="G7" s="119" t="s">
        <v>2</v>
      </c>
      <c r="H7" s="119"/>
      <c r="I7" s="119" t="s">
        <v>16</v>
      </c>
      <c r="J7" s="119"/>
      <c r="K7" s="224" t="s">
        <v>11</v>
      </c>
      <c r="L7" s="226"/>
    </row>
    <row r="8" spans="2:14" ht="15" customHeight="1">
      <c r="B8" s="113"/>
      <c r="C8" s="110" t="s">
        <v>17</v>
      </c>
      <c r="D8" s="110" t="s">
        <v>18</v>
      </c>
      <c r="E8" s="110" t="s">
        <v>17</v>
      </c>
      <c r="F8" s="110" t="s">
        <v>18</v>
      </c>
      <c r="G8" s="110" t="s">
        <v>17</v>
      </c>
      <c r="H8" s="110" t="s">
        <v>18</v>
      </c>
      <c r="I8" s="110" t="s">
        <v>17</v>
      </c>
      <c r="J8" s="110" t="s">
        <v>18</v>
      </c>
      <c r="K8" s="110" t="s">
        <v>17</v>
      </c>
      <c r="L8" s="111" t="s">
        <v>18</v>
      </c>
    </row>
    <row r="9" spans="2:14" ht="15" customHeight="1">
      <c r="B9" s="114"/>
      <c r="C9" s="120" t="s">
        <v>19</v>
      </c>
      <c r="D9" s="115" t="s">
        <v>20</v>
      </c>
      <c r="E9" s="120" t="s">
        <v>19</v>
      </c>
      <c r="F9" s="115" t="s">
        <v>20</v>
      </c>
      <c r="G9" s="120" t="s">
        <v>19</v>
      </c>
      <c r="H9" s="115" t="s">
        <v>20</v>
      </c>
      <c r="I9" s="120" t="s">
        <v>19</v>
      </c>
      <c r="J9" s="115" t="s">
        <v>20</v>
      </c>
      <c r="K9" s="120" t="s">
        <v>19</v>
      </c>
      <c r="L9" s="116" t="s">
        <v>20</v>
      </c>
    </row>
    <row r="10" spans="2:14" ht="15" customHeight="1">
      <c r="B10" s="96" t="s">
        <v>51</v>
      </c>
      <c r="C10" s="121">
        <v>19803.55</v>
      </c>
      <c r="D10" s="122">
        <v>8228363181</v>
      </c>
      <c r="E10" s="123">
        <v>2179.7399999999998</v>
      </c>
      <c r="F10" s="124">
        <v>342325743</v>
      </c>
      <c r="G10" s="123">
        <v>1058.1400000000001</v>
      </c>
      <c r="H10" s="124">
        <v>565861698</v>
      </c>
      <c r="I10" s="102">
        <f>E10-G10</f>
        <v>1121.5999999999997</v>
      </c>
      <c r="J10" s="122">
        <f>F10-H10</f>
        <v>-223535955</v>
      </c>
      <c r="K10" s="121">
        <f>C10+I10</f>
        <v>20925.149999999998</v>
      </c>
      <c r="L10" s="125">
        <f>D10+J10</f>
        <v>8004827226</v>
      </c>
    </row>
    <row r="11" spans="2:14" ht="15" customHeight="1">
      <c r="B11" s="113"/>
      <c r="C11" s="126"/>
      <c r="D11" s="127"/>
      <c r="E11" s="128"/>
      <c r="F11" s="129"/>
      <c r="G11" s="128"/>
      <c r="H11" s="129"/>
      <c r="I11" s="126"/>
      <c r="J11" s="127"/>
      <c r="K11" s="126"/>
      <c r="L11" s="130"/>
    </row>
    <row r="12" spans="2:14" ht="15" customHeight="1">
      <c r="B12" s="114"/>
      <c r="C12" s="131"/>
      <c r="D12" s="132"/>
      <c r="E12" s="133"/>
      <c r="F12" s="134"/>
      <c r="G12" s="133"/>
      <c r="H12" s="134"/>
      <c r="I12" s="131"/>
      <c r="J12" s="132"/>
      <c r="K12" s="131"/>
      <c r="L12" s="135"/>
    </row>
    <row r="13" spans="2:14" ht="15" customHeight="1">
      <c r="B13" s="96" t="s">
        <v>50</v>
      </c>
      <c r="C13" s="121">
        <v>508</v>
      </c>
      <c r="D13" s="122">
        <v>144380000</v>
      </c>
      <c r="E13" s="136">
        <v>0</v>
      </c>
      <c r="F13" s="137">
        <v>0</v>
      </c>
      <c r="G13" s="136">
        <v>0</v>
      </c>
      <c r="H13" s="137">
        <v>0</v>
      </c>
      <c r="I13" s="228">
        <f>E13-G13</f>
        <v>0</v>
      </c>
      <c r="J13" s="122">
        <f>F13-H13</f>
        <v>0</v>
      </c>
      <c r="K13" s="121">
        <f>C13+I13</f>
        <v>508</v>
      </c>
      <c r="L13" s="125">
        <f>D13+J13</f>
        <v>144380000</v>
      </c>
    </row>
    <row r="14" spans="2:14" ht="15" customHeight="1">
      <c r="B14" s="113"/>
      <c r="C14" s="126"/>
      <c r="D14" s="127"/>
      <c r="E14" s="128"/>
      <c r="F14" s="129"/>
      <c r="G14" s="128"/>
      <c r="H14" s="129"/>
      <c r="I14" s="126"/>
      <c r="J14" s="127"/>
      <c r="K14" s="126"/>
      <c r="L14" s="130"/>
    </row>
    <row r="15" spans="2:14" ht="15" customHeight="1">
      <c r="B15" s="114"/>
      <c r="C15" s="131"/>
      <c r="D15" s="132"/>
      <c r="E15" s="133"/>
      <c r="F15" s="134"/>
      <c r="G15" s="133"/>
      <c r="H15" s="134"/>
      <c r="I15" s="131"/>
      <c r="J15" s="132"/>
      <c r="K15" s="131"/>
      <c r="L15" s="135"/>
    </row>
    <row r="16" spans="2:14" ht="15" customHeight="1">
      <c r="B16" s="96" t="s">
        <v>49</v>
      </c>
      <c r="C16" s="138" t="s">
        <v>56</v>
      </c>
      <c r="D16" s="122">
        <v>3018614108</v>
      </c>
      <c r="E16" s="139" t="s">
        <v>56</v>
      </c>
      <c r="F16" s="124">
        <v>2342601237</v>
      </c>
      <c r="G16" s="139" t="s">
        <v>56</v>
      </c>
      <c r="H16" s="124">
        <v>1957812464</v>
      </c>
      <c r="I16" s="138" t="s">
        <v>58</v>
      </c>
      <c r="J16" s="122">
        <f>F16-H16</f>
        <v>384788773</v>
      </c>
      <c r="K16" s="138" t="s">
        <v>56</v>
      </c>
      <c r="L16" s="125">
        <f>D16+J16</f>
        <v>3403402881</v>
      </c>
    </row>
    <row r="17" spans="2:12" ht="15" customHeight="1">
      <c r="B17" s="113"/>
      <c r="C17" s="126"/>
      <c r="D17" s="127"/>
      <c r="E17" s="128"/>
      <c r="F17" s="129"/>
      <c r="G17" s="128"/>
      <c r="H17" s="129"/>
      <c r="I17" s="126"/>
      <c r="J17" s="127"/>
      <c r="K17" s="126"/>
      <c r="L17" s="130"/>
    </row>
    <row r="18" spans="2:12" ht="15" customHeight="1">
      <c r="B18" s="114"/>
      <c r="C18" s="131"/>
      <c r="D18" s="132"/>
      <c r="E18" s="133"/>
      <c r="F18" s="134"/>
      <c r="G18" s="133"/>
      <c r="H18" s="134"/>
      <c r="I18" s="131"/>
      <c r="J18" s="132"/>
      <c r="K18" s="131"/>
      <c r="L18" s="135"/>
    </row>
    <row r="19" spans="2:12" ht="15" customHeight="1">
      <c r="B19" s="96" t="s">
        <v>48</v>
      </c>
      <c r="C19" s="138" t="s">
        <v>56</v>
      </c>
      <c r="D19" s="122">
        <v>0</v>
      </c>
      <c r="E19" s="139" t="s">
        <v>56</v>
      </c>
      <c r="F19" s="124">
        <v>1500000000</v>
      </c>
      <c r="G19" s="139" t="s">
        <v>56</v>
      </c>
      <c r="H19" s="124">
        <v>1500000000</v>
      </c>
      <c r="I19" s="138" t="s">
        <v>58</v>
      </c>
      <c r="J19" s="122">
        <f>F19-H19</f>
        <v>0</v>
      </c>
      <c r="K19" s="138" t="s">
        <v>56</v>
      </c>
      <c r="L19" s="125">
        <f>D19+J19</f>
        <v>0</v>
      </c>
    </row>
    <row r="20" spans="2:12" ht="15" customHeight="1" thickBot="1">
      <c r="B20" s="97"/>
      <c r="C20" s="140"/>
      <c r="D20" s="141"/>
      <c r="E20" s="142"/>
      <c r="F20" s="143"/>
      <c r="G20" s="142"/>
      <c r="H20" s="143"/>
      <c r="I20" s="140"/>
      <c r="J20" s="141"/>
      <c r="K20" s="140"/>
      <c r="L20" s="144"/>
    </row>
    <row r="21" spans="2:12" ht="15" customHeight="1" thickTop="1">
      <c r="B21" s="101"/>
      <c r="C21" s="121"/>
      <c r="D21" s="122"/>
      <c r="E21" s="121"/>
      <c r="F21" s="122"/>
      <c r="G21" s="121"/>
      <c r="H21" s="122"/>
      <c r="I21" s="121"/>
      <c r="J21" s="122"/>
      <c r="K21" s="121"/>
      <c r="L21" s="125"/>
    </row>
    <row r="22" spans="2:12" ht="15" customHeight="1">
      <c r="B22" s="99" t="s">
        <v>52</v>
      </c>
      <c r="C22" s="145">
        <f>SUM(C10,C13)</f>
        <v>20311.55</v>
      </c>
      <c r="D22" s="146">
        <f>SUM(D10,D13,D16)</f>
        <v>11391357289</v>
      </c>
      <c r="E22" s="145">
        <f>SUM(E10,E13)</f>
        <v>2179.7399999999998</v>
      </c>
      <c r="F22" s="146">
        <f>SUM(F10,F16,F19)</f>
        <v>4184926980</v>
      </c>
      <c r="G22" s="145">
        <f>SUM(G10,G13)</f>
        <v>1058.1400000000001</v>
      </c>
      <c r="H22" s="146">
        <f>SUM(H10,H13,H16,H19)</f>
        <v>4023674162</v>
      </c>
      <c r="I22" s="145">
        <f>SUM(I10,I13)</f>
        <v>1121.5999999999997</v>
      </c>
      <c r="J22" s="146">
        <f>SUM(J10,J13,J16,J19)</f>
        <v>161252818</v>
      </c>
      <c r="K22" s="145">
        <f>SUM(K10,K13,K16,K19)</f>
        <v>21433.149999999998</v>
      </c>
      <c r="L22" s="231">
        <f>SUM(L10,L13,L16,L19)</f>
        <v>11552610107</v>
      </c>
    </row>
    <row r="23" spans="2:12" ht="15" customHeight="1" thickBot="1">
      <c r="B23" s="100"/>
      <c r="C23" s="147"/>
      <c r="D23" s="148"/>
      <c r="E23" s="147"/>
      <c r="F23" s="148"/>
      <c r="G23" s="147"/>
      <c r="H23" s="148"/>
      <c r="I23" s="147"/>
      <c r="J23" s="148"/>
      <c r="K23" s="147"/>
      <c r="L23" s="149"/>
    </row>
    <row r="26" spans="2:12" ht="15.75" customHeight="1">
      <c r="B26" s="77" t="s">
        <v>21</v>
      </c>
      <c r="C26" s="78"/>
      <c r="D26" s="77"/>
      <c r="G26" s="74" t="s">
        <v>22</v>
      </c>
      <c r="H26" s="78"/>
    </row>
    <row r="27" spans="2:12" ht="6.75" customHeight="1">
      <c r="B27" s="79"/>
      <c r="C27" s="73"/>
    </row>
    <row r="28" spans="2:12" ht="20.100000000000001" customHeight="1">
      <c r="B28" s="212" t="s">
        <v>68</v>
      </c>
      <c r="C28" s="216"/>
      <c r="D28" s="219">
        <v>52996977</v>
      </c>
      <c r="E28" s="220" t="s">
        <v>24</v>
      </c>
      <c r="F28" s="221"/>
      <c r="G28" s="82" t="s">
        <v>74</v>
      </c>
      <c r="H28" s="82"/>
      <c r="I28" s="82"/>
      <c r="J28" s="82">
        <v>365596036</v>
      </c>
      <c r="K28" s="82" t="s">
        <v>57</v>
      </c>
    </row>
    <row r="29" spans="2:12" ht="20.100000000000001" customHeight="1">
      <c r="B29" s="251" t="s">
        <v>69</v>
      </c>
      <c r="C29" s="251"/>
      <c r="D29" s="219">
        <v>123200000</v>
      </c>
      <c r="E29" s="220" t="s">
        <v>24</v>
      </c>
      <c r="F29" s="82"/>
      <c r="G29" s="215" t="s">
        <v>75</v>
      </c>
      <c r="H29" s="216"/>
      <c r="I29" s="229"/>
      <c r="J29" s="229">
        <v>48160528</v>
      </c>
      <c r="K29" s="220" t="s">
        <v>5</v>
      </c>
    </row>
    <row r="30" spans="2:12" ht="20.100000000000001" customHeight="1">
      <c r="B30" s="251" t="s">
        <v>70</v>
      </c>
      <c r="C30" s="251"/>
      <c r="D30" s="219">
        <v>100542562</v>
      </c>
      <c r="E30" s="220" t="s">
        <v>24</v>
      </c>
      <c r="F30" s="82"/>
      <c r="G30" s="215" t="s">
        <v>73</v>
      </c>
      <c r="H30" s="216"/>
      <c r="I30" s="229"/>
      <c r="J30" s="229">
        <v>1500000000</v>
      </c>
      <c r="K30" s="220" t="s">
        <v>5</v>
      </c>
    </row>
    <row r="31" spans="2:12" ht="20.100000000000001" customHeight="1">
      <c r="B31" s="251" t="s">
        <v>71</v>
      </c>
      <c r="C31" s="251"/>
      <c r="D31" s="219">
        <v>565861698</v>
      </c>
      <c r="E31" s="220" t="s">
        <v>24</v>
      </c>
      <c r="F31" s="82"/>
      <c r="G31" s="215" t="s">
        <v>76</v>
      </c>
      <c r="H31" s="216"/>
      <c r="I31" s="229"/>
      <c r="J31" s="229">
        <v>44055900</v>
      </c>
      <c r="K31" s="220" t="s">
        <v>5</v>
      </c>
    </row>
    <row r="32" spans="2:12" ht="20.100000000000001" customHeight="1">
      <c r="B32" s="251" t="s">
        <v>72</v>
      </c>
      <c r="C32" s="251"/>
      <c r="D32" s="219">
        <v>1500000000</v>
      </c>
      <c r="E32" s="220" t="s">
        <v>24</v>
      </c>
      <c r="F32" s="82"/>
      <c r="G32" s="217" t="s">
        <v>30</v>
      </c>
      <c r="H32" s="218"/>
      <c r="I32" s="230"/>
      <c r="J32" s="230">
        <f>SUM(J28:J31)</f>
        <v>1957812464</v>
      </c>
      <c r="K32" s="220" t="s">
        <v>5</v>
      </c>
    </row>
    <row r="33" spans="2:12" ht="20.100000000000001" customHeight="1">
      <c r="B33" s="217" t="s">
        <v>23</v>
      </c>
      <c r="C33" s="82"/>
      <c r="D33" s="82">
        <f>SUM(D28:D32)</f>
        <v>2342601237</v>
      </c>
      <c r="E33" s="220" t="s">
        <v>24</v>
      </c>
      <c r="F33" s="82"/>
      <c r="G33" s="222"/>
      <c r="H33" s="222"/>
      <c r="I33" s="222"/>
      <c r="J33" s="222"/>
      <c r="K33" s="222"/>
    </row>
    <row r="34" spans="2:12" ht="15.75" customHeight="1">
      <c r="B34" s="80"/>
      <c r="C34" s="80"/>
      <c r="D34" s="80"/>
      <c r="E34" s="80"/>
    </row>
    <row r="35" spans="2:12" ht="15.75" customHeight="1">
      <c r="B35" s="79" t="s">
        <v>25</v>
      </c>
      <c r="D35" s="74" t="s">
        <v>25</v>
      </c>
      <c r="E35" s="80" t="s">
        <v>25</v>
      </c>
      <c r="L35" s="81"/>
    </row>
    <row r="36" spans="2:12" ht="15.75" customHeight="1"/>
    <row r="37" spans="2:12" ht="24.75" customHeight="1">
      <c r="I37" s="78"/>
      <c r="J37" s="78"/>
      <c r="K37" s="80"/>
    </row>
    <row r="38" spans="2:12" ht="13.5">
      <c r="I38" s="78"/>
      <c r="J38" s="78"/>
      <c r="K38" s="80"/>
      <c r="L38" s="81"/>
    </row>
    <row r="39" spans="2:12" ht="13.5">
      <c r="I39" s="252"/>
      <c r="J39" s="252"/>
      <c r="K39" s="80"/>
      <c r="L39" s="81"/>
    </row>
    <row r="40" spans="2:12" ht="33.75" customHeight="1">
      <c r="B40" s="250" t="s">
        <v>47</v>
      </c>
      <c r="C40" s="250"/>
      <c r="D40" s="250"/>
      <c r="E40" s="250"/>
      <c r="F40" s="250"/>
      <c r="G40" s="250"/>
      <c r="H40" s="250"/>
      <c r="I40" s="250"/>
      <c r="J40" s="250"/>
      <c r="K40" s="250"/>
      <c r="L40" s="250"/>
    </row>
    <row r="41" spans="2:12" ht="6.75" customHeight="1">
      <c r="B41" s="75"/>
      <c r="C41" s="73"/>
      <c r="D41" s="73"/>
      <c r="E41" s="73"/>
      <c r="F41" s="73"/>
      <c r="G41" s="93"/>
    </row>
    <row r="42" spans="2:12" ht="6.75" customHeight="1"/>
    <row r="43" spans="2:12" ht="6.75" customHeight="1" thickBot="1"/>
    <row r="44" spans="2:12" s="82" customFormat="1" ht="15" customHeight="1">
      <c r="B44" s="94"/>
      <c r="C44" s="223" t="s">
        <v>63</v>
      </c>
      <c r="D44" s="223"/>
      <c r="E44" s="118" t="s">
        <v>64</v>
      </c>
      <c r="F44" s="118"/>
      <c r="G44" s="118"/>
      <c r="H44" s="118"/>
      <c r="I44" s="118"/>
      <c r="J44" s="118"/>
      <c r="K44" s="223" t="s">
        <v>65</v>
      </c>
      <c r="L44" s="225"/>
    </row>
    <row r="45" spans="2:12" s="82" customFormat="1" ht="15" customHeight="1">
      <c r="B45" s="95" t="s">
        <v>15</v>
      </c>
      <c r="C45" s="224" t="s">
        <v>10</v>
      </c>
      <c r="D45" s="224"/>
      <c r="E45" s="119" t="s">
        <v>1</v>
      </c>
      <c r="F45" s="119"/>
      <c r="G45" s="119" t="s">
        <v>2</v>
      </c>
      <c r="H45" s="119"/>
      <c r="I45" s="119" t="s">
        <v>16</v>
      </c>
      <c r="J45" s="119"/>
      <c r="K45" s="224" t="s">
        <v>11</v>
      </c>
      <c r="L45" s="226"/>
    </row>
    <row r="46" spans="2:12" s="82" customFormat="1" ht="15" customHeight="1">
      <c r="B46" s="117"/>
      <c r="C46" s="254" t="s">
        <v>18</v>
      </c>
      <c r="D46" s="254"/>
      <c r="E46" s="254" t="s">
        <v>18</v>
      </c>
      <c r="F46" s="254"/>
      <c r="G46" s="254" t="s">
        <v>18</v>
      </c>
      <c r="H46" s="254"/>
      <c r="I46" s="254" t="s">
        <v>18</v>
      </c>
      <c r="J46" s="254"/>
      <c r="K46" s="254" t="s">
        <v>18</v>
      </c>
      <c r="L46" s="255"/>
    </row>
    <row r="47" spans="2:12" s="82" customFormat="1" ht="15" customHeight="1">
      <c r="B47" s="114"/>
      <c r="C47" s="256" t="s">
        <v>20</v>
      </c>
      <c r="D47" s="256"/>
      <c r="E47" s="256" t="s">
        <v>20</v>
      </c>
      <c r="F47" s="256"/>
      <c r="G47" s="256" t="s">
        <v>20</v>
      </c>
      <c r="H47" s="256"/>
      <c r="I47" s="256" t="s">
        <v>20</v>
      </c>
      <c r="J47" s="256"/>
      <c r="K47" s="256" t="s">
        <v>53</v>
      </c>
      <c r="L47" s="257"/>
    </row>
    <row r="48" spans="2:12" s="82" customFormat="1" ht="15" customHeight="1">
      <c r="B48" s="96" t="s">
        <v>49</v>
      </c>
      <c r="C48" s="258">
        <v>252506598</v>
      </c>
      <c r="D48" s="258"/>
      <c r="E48" s="262">
        <v>120011967</v>
      </c>
      <c r="F48" s="262"/>
      <c r="G48" s="262">
        <v>249902668</v>
      </c>
      <c r="H48" s="262"/>
      <c r="I48" s="258">
        <f>E48-G48</f>
        <v>-129890701</v>
      </c>
      <c r="J48" s="258"/>
      <c r="K48" s="258">
        <f>C48+I48</f>
        <v>122615897</v>
      </c>
      <c r="L48" s="259"/>
    </row>
    <row r="49" spans="1:12" s="82" customFormat="1" ht="15" customHeight="1">
      <c r="B49" s="113"/>
      <c r="C49" s="253"/>
      <c r="D49" s="253"/>
      <c r="E49" s="253"/>
      <c r="F49" s="253"/>
      <c r="G49" s="263"/>
      <c r="H49" s="263"/>
      <c r="I49" s="263"/>
      <c r="J49" s="263"/>
      <c r="K49" s="260"/>
      <c r="L49" s="261"/>
    </row>
    <row r="50" spans="1:12" s="82" customFormat="1" ht="15" customHeight="1">
      <c r="B50" s="114"/>
      <c r="C50" s="274"/>
      <c r="D50" s="274"/>
      <c r="E50" s="256"/>
      <c r="F50" s="256"/>
      <c r="G50" s="282"/>
      <c r="H50" s="282"/>
      <c r="I50" s="282"/>
      <c r="J50" s="282"/>
      <c r="K50" s="267"/>
      <c r="L50" s="268"/>
    </row>
    <row r="51" spans="1:12" s="82" customFormat="1" ht="15" customHeight="1">
      <c r="B51" s="96" t="s">
        <v>48</v>
      </c>
      <c r="C51" s="258">
        <v>0</v>
      </c>
      <c r="D51" s="258"/>
      <c r="E51" s="264">
        <v>120000000</v>
      </c>
      <c r="F51" s="264"/>
      <c r="G51" s="264">
        <v>120000000</v>
      </c>
      <c r="H51" s="264"/>
      <c r="I51" s="258">
        <f>E51-G51</f>
        <v>0</v>
      </c>
      <c r="J51" s="258"/>
      <c r="K51" s="258">
        <f>C51+I51</f>
        <v>0</v>
      </c>
      <c r="L51" s="259"/>
    </row>
    <row r="52" spans="1:12" s="82" customFormat="1" ht="15" customHeight="1" thickBot="1">
      <c r="B52" s="97"/>
      <c r="C52" s="265"/>
      <c r="D52" s="265"/>
      <c r="E52" s="265"/>
      <c r="F52" s="265"/>
      <c r="G52" s="266"/>
      <c r="H52" s="266"/>
      <c r="I52" s="266"/>
      <c r="J52" s="266"/>
      <c r="K52" s="269"/>
      <c r="L52" s="270"/>
    </row>
    <row r="53" spans="1:12" s="82" customFormat="1" ht="15" customHeight="1" thickTop="1">
      <c r="B53" s="98"/>
      <c r="C53" s="278"/>
      <c r="D53" s="278"/>
      <c r="E53" s="280"/>
      <c r="F53" s="280"/>
      <c r="G53" s="271"/>
      <c r="H53" s="271"/>
      <c r="I53" s="271"/>
      <c r="J53" s="271"/>
      <c r="K53" s="271"/>
      <c r="L53" s="275"/>
    </row>
    <row r="54" spans="1:12" s="83" customFormat="1" ht="15" customHeight="1">
      <c r="B54" s="99" t="s">
        <v>52</v>
      </c>
      <c r="C54" s="272">
        <f>SUM(C48,C51)</f>
        <v>252506598</v>
      </c>
      <c r="D54" s="272"/>
      <c r="E54" s="272">
        <f>SUM(E48,E51)</f>
        <v>240011967</v>
      </c>
      <c r="F54" s="272"/>
      <c r="G54" s="272">
        <f>SUM(G48,G51)</f>
        <v>369902668</v>
      </c>
      <c r="H54" s="272"/>
      <c r="I54" s="272">
        <f>SUM(I48,I51)</f>
        <v>-129890701</v>
      </c>
      <c r="J54" s="272"/>
      <c r="K54" s="272">
        <f>SUM(K48,K51)</f>
        <v>122615897</v>
      </c>
      <c r="L54" s="276"/>
    </row>
    <row r="55" spans="1:12" s="82" customFormat="1" ht="15" customHeight="1" thickBot="1">
      <c r="B55" s="100"/>
      <c r="C55" s="279"/>
      <c r="D55" s="279"/>
      <c r="E55" s="281"/>
      <c r="F55" s="281"/>
      <c r="G55" s="273"/>
      <c r="H55" s="273"/>
      <c r="I55" s="273"/>
      <c r="J55" s="273"/>
      <c r="K55" s="273"/>
      <c r="L55" s="277"/>
    </row>
    <row r="58" spans="1:12" ht="13.5" customHeight="1">
      <c r="B58" s="77" t="s">
        <v>21</v>
      </c>
      <c r="C58" s="77"/>
      <c r="E58" s="77"/>
      <c r="F58" s="77"/>
      <c r="G58" s="237" t="s">
        <v>35</v>
      </c>
      <c r="H58" s="237"/>
    </row>
    <row r="59" spans="1:12" ht="6.75" customHeight="1">
      <c r="B59" s="79"/>
      <c r="E59" s="79"/>
      <c r="G59" s="237"/>
      <c r="H59" s="237"/>
    </row>
    <row r="60" spans="1:12" ht="20.100000000000001" customHeight="1">
      <c r="B60" s="212" t="s">
        <v>68</v>
      </c>
      <c r="C60" s="213"/>
      <c r="D60" s="82">
        <v>11967</v>
      </c>
      <c r="E60" s="220" t="s">
        <v>24</v>
      </c>
      <c r="F60" s="214"/>
      <c r="G60" s="215" t="s">
        <v>77</v>
      </c>
      <c r="H60" s="215"/>
      <c r="I60" s="216"/>
      <c r="J60" s="82">
        <v>129902668</v>
      </c>
      <c r="K60" s="82" t="s">
        <v>24</v>
      </c>
    </row>
    <row r="61" spans="1:12" ht="20.100000000000001" customHeight="1">
      <c r="A61" s="80"/>
      <c r="B61" s="251" t="s">
        <v>72</v>
      </c>
      <c r="C61" s="251"/>
      <c r="D61" s="82">
        <v>120000000</v>
      </c>
      <c r="E61" s="220" t="s">
        <v>24</v>
      </c>
      <c r="F61" s="214"/>
      <c r="G61" s="215" t="s">
        <v>73</v>
      </c>
      <c r="H61" s="215"/>
      <c r="I61" s="216"/>
      <c r="J61" s="82">
        <v>120000000</v>
      </c>
      <c r="K61" s="220" t="s">
        <v>5</v>
      </c>
    </row>
    <row r="62" spans="1:12" ht="20.100000000000001" customHeight="1">
      <c r="A62" s="80"/>
      <c r="B62" s="217" t="s">
        <v>23</v>
      </c>
      <c r="C62" s="82"/>
      <c r="D62" s="82">
        <f>SUM(D60:D61)</f>
        <v>120011967</v>
      </c>
      <c r="E62" s="220" t="s">
        <v>24</v>
      </c>
      <c r="F62" s="82"/>
      <c r="G62" s="82" t="s">
        <v>30</v>
      </c>
      <c r="H62" s="82"/>
      <c r="I62" s="218"/>
      <c r="J62" s="82">
        <f>SUM(J60:J61)</f>
        <v>249902668</v>
      </c>
      <c r="K62" s="220" t="s">
        <v>5</v>
      </c>
    </row>
    <row r="63" spans="1:12">
      <c r="B63" s="82"/>
      <c r="C63" s="82"/>
      <c r="D63" s="82"/>
      <c r="E63" s="82"/>
      <c r="F63" s="82"/>
      <c r="G63" s="82"/>
      <c r="H63" s="82"/>
      <c r="I63" s="82"/>
      <c r="J63" s="82"/>
      <c r="K63" s="220"/>
    </row>
    <row r="64" spans="1:12">
      <c r="K64" s="220"/>
    </row>
  </sheetData>
  <mergeCells count="57">
    <mergeCell ref="B61:C61"/>
    <mergeCell ref="C50:D50"/>
    <mergeCell ref="C51:D51"/>
    <mergeCell ref="C52:D52"/>
    <mergeCell ref="K53:L53"/>
    <mergeCell ref="K54:L54"/>
    <mergeCell ref="K55:L55"/>
    <mergeCell ref="C53:D53"/>
    <mergeCell ref="C54:D54"/>
    <mergeCell ref="C55:D55"/>
    <mergeCell ref="E53:F53"/>
    <mergeCell ref="E54:F54"/>
    <mergeCell ref="E55:F55"/>
    <mergeCell ref="I50:J50"/>
    <mergeCell ref="G50:H50"/>
    <mergeCell ref="I55:J55"/>
    <mergeCell ref="G53:H53"/>
    <mergeCell ref="G54:H54"/>
    <mergeCell ref="G55:H55"/>
    <mergeCell ref="I53:J53"/>
    <mergeCell ref="I54:J54"/>
    <mergeCell ref="E52:F52"/>
    <mergeCell ref="G51:H51"/>
    <mergeCell ref="G52:H52"/>
    <mergeCell ref="K50:L50"/>
    <mergeCell ref="I51:J51"/>
    <mergeCell ref="I52:J52"/>
    <mergeCell ref="K52:L52"/>
    <mergeCell ref="I46:J46"/>
    <mergeCell ref="I47:J47"/>
    <mergeCell ref="E46:F46"/>
    <mergeCell ref="G46:H46"/>
    <mergeCell ref="K51:L51"/>
    <mergeCell ref="E50:F50"/>
    <mergeCell ref="E51:F51"/>
    <mergeCell ref="C49:D49"/>
    <mergeCell ref="K46:L46"/>
    <mergeCell ref="K47:L47"/>
    <mergeCell ref="K48:L48"/>
    <mergeCell ref="K49:L49"/>
    <mergeCell ref="E49:F49"/>
    <mergeCell ref="G47:H47"/>
    <mergeCell ref="G48:H48"/>
    <mergeCell ref="E47:F47"/>
    <mergeCell ref="G49:H49"/>
    <mergeCell ref="I48:J48"/>
    <mergeCell ref="I49:J49"/>
    <mergeCell ref="E48:F48"/>
    <mergeCell ref="C48:D48"/>
    <mergeCell ref="C46:D46"/>
    <mergeCell ref="C47:D47"/>
    <mergeCell ref="B40:L40"/>
    <mergeCell ref="B29:C29"/>
    <mergeCell ref="B30:C30"/>
    <mergeCell ref="I39:J39"/>
    <mergeCell ref="B31:C31"/>
    <mergeCell ref="B32:C32"/>
  </mergeCells>
  <phoneticPr fontId="14"/>
  <printOptions horizontalCentered="1"/>
  <pageMargins left="0.39370078740157483" right="0.39370078740157483" top="0.78740157480314965" bottom="0.19685039370078741" header="0.31496062992125984" footer="0.31496062992125984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資産活用推進基金・文化基金</vt:lpstr>
      <vt:lpstr>都市整備基金・都市交通基盤整備基金</vt:lpstr>
      <vt:lpstr>資産活用推進基金・文化基金!Print_Area</vt:lpstr>
      <vt:lpstr>都市整備基金・都市交通基盤整備基金!Print_Area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2025-10-24T14:16:35Z</dcterms:created>
  <dcterms:modified xsi:type="dcterms:W3CDTF">2025-10-26T23:17:17Z</dcterms:modified>
</cp:coreProperties>
</file>