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40"/>
  </bookViews>
  <sheets>
    <sheet name="p001" sheetId="28" r:id="rId1"/>
    <sheet name="p002" sheetId="7" r:id="rId2"/>
    <sheet name="p009" sheetId="8" r:id="rId3"/>
    <sheet name="p010" sheetId="9" r:id="rId4"/>
    <sheet name="p011" sheetId="10" r:id="rId5"/>
    <sheet name="p012" sheetId="11" r:id="rId6"/>
    <sheet name="p013" sheetId="40" r:id="rId7"/>
    <sheet name="p14-15" sheetId="29" r:id="rId8"/>
    <sheet name="p016" sheetId="14" r:id="rId9"/>
    <sheet name="p017" sheetId="15" r:id="rId10"/>
    <sheet name="p018" sheetId="16" r:id="rId11"/>
    <sheet name="p019" sheetId="17" r:id="rId12"/>
    <sheet name="p020" sheetId="18" r:id="rId13"/>
    <sheet name="p021" sheetId="19" r:id="rId14"/>
    <sheet name="p022" sheetId="41" r:id="rId15"/>
    <sheet name="p023" sheetId="21" r:id="rId16"/>
    <sheet name="p024" sheetId="22" r:id="rId17"/>
    <sheet name="p025" sheetId="23" r:id="rId18"/>
    <sheet name="p026" sheetId="24" r:id="rId19"/>
    <sheet name="p027" sheetId="25" r:id="rId20"/>
    <sheet name="p028-29" sheetId="26" r:id="rId21"/>
    <sheet name="p30" sheetId="27" r:id="rId22"/>
    <sheet name="p31" sheetId="30" r:id="rId23"/>
    <sheet name="p32-33" sheetId="31" r:id="rId24"/>
    <sheet name="p34-35" sheetId="32" r:id="rId25"/>
    <sheet name="p36-37" sheetId="33" r:id="rId26"/>
    <sheet name="p38-39" sheetId="34" r:id="rId27"/>
    <sheet name="p40-41" sheetId="35" r:id="rId28"/>
    <sheet name="p42-43" sheetId="36" r:id="rId29"/>
    <sheet name="p44-45" sheetId="37" r:id="rId30"/>
    <sheet name="p46-47" sheetId="38" r:id="rId31"/>
    <sheet name="p48" sheetId="39" r:id="rId32"/>
  </sheets>
  <externalReferences>
    <externalReference r:id="rId33"/>
  </externalReferences>
  <definedNames>
    <definedName name="_xlnm.Print_Area" localSheetId="0">'p001'!$A$1:$E$48</definedName>
    <definedName name="_xlnm.Print_Area" localSheetId="1">'p002'!$A$1:$K$45</definedName>
    <definedName name="_xlnm.Print_Area" localSheetId="6">'p013'!$A$1:$I$41</definedName>
    <definedName name="_xlnm.Print_Area" localSheetId="17">'p025'!$A$1:$P$17</definedName>
    <definedName name="_xlnm.Print_Area" localSheetId="21">'p30'!$A$1:$L$19</definedName>
    <definedName name="q_客船入港実績" localSheetId="6">#REF!</definedName>
    <definedName name="q_客船入港実績" localSheetId="14">#REF!</definedName>
    <definedName name="q_客船入港実績">#REF!</definedName>
    <definedName name="クエリ1" localSheetId="6">#REF!</definedName>
    <definedName name="クエリ1" localSheetId="14">#REF!</definedName>
    <definedName name="クエリ1">#REF!</definedName>
    <definedName name="クエリ15">[1]外貿ｐｔ!$A$1:$E$47</definedName>
    <definedName name="クエリ2" localSheetId="6">#REF!</definedName>
    <definedName name="クエリ2" localSheetId="14">#REF!</definedName>
    <definedName name="クエリ2">#REF!</definedName>
    <definedName name="クエリ3" localSheetId="6">#REF!</definedName>
    <definedName name="クエリ3" localSheetId="14">#REF!</definedName>
    <definedName name="クエリ3">#REF!</definedName>
  </definedNames>
  <calcPr calcId="162913"/>
</workbook>
</file>

<file path=xl/calcChain.xml><?xml version="1.0" encoding="utf-8"?>
<calcChain xmlns="http://schemas.openxmlformats.org/spreadsheetml/2006/main">
  <c r="I26" i="40" l="1"/>
  <c r="H26" i="40"/>
  <c r="G26" i="40"/>
  <c r="F26" i="40"/>
  <c r="E26" i="40"/>
  <c r="D26" i="40"/>
  <c r="E12" i="40"/>
  <c r="D12" i="40"/>
  <c r="E11" i="40"/>
  <c r="D11" i="40"/>
  <c r="E10" i="40"/>
  <c r="D10" i="40"/>
  <c r="E9" i="40"/>
  <c r="D9" i="40"/>
  <c r="E8" i="40"/>
  <c r="D8" i="40"/>
  <c r="E7" i="40"/>
  <c r="D7" i="40"/>
  <c r="E6" i="40"/>
  <c r="D6" i="40"/>
  <c r="S6" i="9" l="1"/>
  <c r="T6" i="9"/>
  <c r="U6" i="9"/>
  <c r="AE6" i="9"/>
  <c r="AF6" i="9"/>
  <c r="AG6" i="9"/>
  <c r="S7" i="9"/>
  <c r="T7" i="9"/>
  <c r="U7" i="9"/>
  <c r="AE7" i="9"/>
  <c r="AF7" i="9"/>
  <c r="AG7" i="9"/>
  <c r="S8" i="9"/>
  <c r="T8" i="9"/>
  <c r="U8" i="9"/>
  <c r="AE8" i="9"/>
  <c r="AF8" i="9"/>
  <c r="AG8" i="9"/>
  <c r="S9" i="9"/>
  <c r="T9" i="9"/>
  <c r="U9" i="9"/>
  <c r="AE9" i="9"/>
  <c r="AF9" i="9"/>
  <c r="AG9" i="9"/>
  <c r="S10" i="9"/>
  <c r="T10" i="9"/>
  <c r="U10" i="9"/>
  <c r="AE10" i="9"/>
  <c r="AF10" i="9"/>
  <c r="AG10" i="9"/>
  <c r="S11" i="9"/>
  <c r="T11" i="9"/>
  <c r="U11" i="9"/>
  <c r="AE11" i="9"/>
  <c r="AF11" i="9"/>
  <c r="AG11" i="9"/>
  <c r="S12" i="9"/>
  <c r="T12" i="9"/>
  <c r="U12" i="9"/>
  <c r="AE12" i="9"/>
  <c r="AF12" i="9"/>
  <c r="AG12" i="9"/>
  <c r="S13" i="9"/>
  <c r="T13" i="9"/>
  <c r="U13" i="9"/>
  <c r="AE13" i="9"/>
  <c r="AF13" i="9"/>
  <c r="AG13" i="9"/>
  <c r="S14" i="9"/>
  <c r="T14" i="9"/>
  <c r="U14" i="9"/>
  <c r="AE14" i="9"/>
  <c r="AF14" i="9"/>
  <c r="AG14" i="9"/>
  <c r="S15" i="9"/>
  <c r="T15" i="9"/>
  <c r="U15" i="9"/>
  <c r="AE15" i="9"/>
  <c r="AF15" i="9"/>
  <c r="AG15" i="9"/>
  <c r="S16" i="9"/>
  <c r="T16" i="9"/>
  <c r="U16" i="9"/>
  <c r="AE16" i="9"/>
  <c r="AF16" i="9"/>
  <c r="AG16" i="9"/>
  <c r="AA24" i="9"/>
  <c r="M25" i="9"/>
  <c r="X25" i="9"/>
  <c r="AA25" i="9"/>
  <c r="M26" i="9"/>
  <c r="X26" i="9"/>
  <c r="AA26" i="9"/>
  <c r="M28" i="9"/>
  <c r="X28" i="9"/>
  <c r="AA28" i="9"/>
  <c r="M30" i="9"/>
  <c r="X30" i="9"/>
  <c r="AA30" i="9"/>
  <c r="M31" i="9"/>
  <c r="X31" i="9"/>
  <c r="AA31" i="9"/>
  <c r="M32" i="9"/>
  <c r="X32" i="9"/>
  <c r="AA32" i="9"/>
  <c r="M33" i="9"/>
  <c r="X33" i="9"/>
  <c r="AA33" i="9"/>
  <c r="M34" i="9"/>
  <c r="X34" i="9"/>
  <c r="AA34" i="9"/>
  <c r="M35" i="9"/>
  <c r="X35" i="9"/>
  <c r="AA35" i="9"/>
  <c r="M36" i="9"/>
  <c r="X36" i="9"/>
  <c r="AA36" i="9"/>
  <c r="M37" i="9"/>
  <c r="X37" i="9"/>
  <c r="AA37" i="9"/>
  <c r="M38" i="9"/>
  <c r="X38" i="9"/>
  <c r="AA38" i="9"/>
  <c r="M39" i="9"/>
  <c r="X39" i="9"/>
  <c r="AA39" i="9"/>
  <c r="M41" i="9"/>
  <c r="X41" i="9"/>
  <c r="AA41" i="9"/>
  <c r="AA45" i="9"/>
  <c r="M46" i="9"/>
  <c r="X46" i="9"/>
  <c r="AA46" i="9"/>
  <c r="M47" i="9"/>
  <c r="X47" i="9"/>
  <c r="AA47" i="9"/>
  <c r="M49" i="9"/>
  <c r="X49" i="9"/>
  <c r="AA49" i="9"/>
  <c r="M50" i="9"/>
  <c r="X50" i="9"/>
  <c r="AA50" i="9"/>
  <c r="M51" i="9"/>
  <c r="X51" i="9"/>
  <c r="AA51" i="9"/>
  <c r="M52" i="9"/>
  <c r="X52" i="9"/>
  <c r="AA52" i="9"/>
  <c r="M53" i="9"/>
  <c r="X53" i="9"/>
  <c r="AA53" i="9"/>
  <c r="M54" i="9"/>
  <c r="X54" i="9"/>
  <c r="AA54" i="9"/>
  <c r="M55" i="9"/>
  <c r="X55" i="9"/>
  <c r="AA55" i="9"/>
  <c r="M56" i="9"/>
  <c r="X56" i="9"/>
  <c r="AA56" i="9"/>
  <c r="M57" i="9"/>
  <c r="X57" i="9"/>
  <c r="AA57" i="9"/>
  <c r="M58" i="9"/>
  <c r="X58" i="9"/>
  <c r="AA58" i="9"/>
  <c r="M59" i="9"/>
  <c r="X59" i="9"/>
  <c r="AA59" i="9"/>
  <c r="M60" i="9"/>
  <c r="X60" i="9"/>
  <c r="AA60" i="9"/>
  <c r="M62" i="9"/>
  <c r="X62" i="9"/>
  <c r="AA62" i="9"/>
  <c r="F5" i="7"/>
  <c r="G5" i="7"/>
  <c r="I5" i="7"/>
  <c r="K7" i="7"/>
  <c r="L5" i="7"/>
  <c r="F6" i="7"/>
  <c r="I6" i="7"/>
  <c r="J6" i="7"/>
  <c r="G7" i="7"/>
  <c r="H7" i="7"/>
  <c r="J7" i="7"/>
  <c r="L7" i="7"/>
  <c r="G8" i="7"/>
  <c r="H8" i="7"/>
  <c r="J8" i="7"/>
  <c r="K8" i="7"/>
  <c r="L8" i="7"/>
  <c r="G9" i="7"/>
  <c r="H9" i="7"/>
  <c r="J9" i="7"/>
  <c r="K9" i="7"/>
  <c r="L9" i="7"/>
  <c r="G10" i="7"/>
  <c r="H10" i="7"/>
  <c r="J10" i="7"/>
  <c r="K10" i="7"/>
  <c r="L10" i="7"/>
  <c r="G11" i="7"/>
  <c r="H11" i="7"/>
  <c r="J11" i="7"/>
  <c r="K11" i="7"/>
  <c r="L11" i="7"/>
  <c r="G12" i="7"/>
  <c r="H12" i="7"/>
  <c r="J12" i="7"/>
  <c r="K12" i="7"/>
  <c r="L12" i="7"/>
  <c r="I17" i="7"/>
  <c r="J17" i="7"/>
  <c r="I18" i="7"/>
  <c r="J18" i="7"/>
  <c r="I19" i="7"/>
  <c r="I16" i="7"/>
  <c r="J19" i="7"/>
  <c r="J20" i="7"/>
  <c r="L20" i="7"/>
  <c r="J21" i="7"/>
  <c r="L21" i="7"/>
  <c r="I22" i="7"/>
  <c r="J22" i="7"/>
  <c r="L22" i="7"/>
  <c r="J23" i="7"/>
  <c r="K23" i="7"/>
  <c r="L23" i="7"/>
  <c r="J24" i="7"/>
  <c r="K24" i="7"/>
  <c r="L24" i="7"/>
  <c r="I25" i="7"/>
  <c r="L25" i="7"/>
  <c r="J25" i="7"/>
  <c r="J26" i="7"/>
  <c r="K26" i="7"/>
  <c r="L26" i="7"/>
  <c r="J27" i="7"/>
  <c r="L27" i="7"/>
  <c r="I28" i="7"/>
  <c r="J28" i="7"/>
  <c r="L28" i="7"/>
  <c r="J29" i="7"/>
  <c r="L29" i="7"/>
  <c r="J30" i="7"/>
  <c r="L30" i="7"/>
  <c r="I31" i="7"/>
  <c r="L31" i="7"/>
  <c r="J31" i="7"/>
  <c r="K31" i="7"/>
  <c r="J32" i="7"/>
  <c r="K32" i="7"/>
  <c r="L32" i="7"/>
  <c r="J33" i="7"/>
  <c r="K33" i="7"/>
  <c r="L33" i="7"/>
  <c r="I34" i="7"/>
  <c r="J34" i="7"/>
  <c r="L34" i="7"/>
  <c r="J35" i="7"/>
  <c r="L35" i="7"/>
  <c r="J36" i="7"/>
  <c r="L36" i="7"/>
  <c r="G42" i="7"/>
  <c r="J42" i="7"/>
  <c r="L42" i="7"/>
  <c r="G43" i="7"/>
  <c r="H43" i="7"/>
  <c r="J43" i="7"/>
  <c r="K43" i="7"/>
  <c r="L43" i="7"/>
  <c r="G44" i="7"/>
  <c r="H44" i="7"/>
  <c r="J44" i="7"/>
  <c r="K44" i="7"/>
  <c r="L44" i="7"/>
  <c r="K19" i="7"/>
  <c r="K30" i="7"/>
  <c r="J16" i="7"/>
  <c r="K29" i="7"/>
  <c r="L16" i="7"/>
  <c r="K21" i="7"/>
  <c r="K20" i="7"/>
  <c r="J5" i="7"/>
  <c r="K22" i="7"/>
  <c r="L17" i="7"/>
  <c r="G6" i="7"/>
  <c r="K34" i="7"/>
  <c r="K28" i="7"/>
  <c r="K27" i="7"/>
  <c r="K35" i="7"/>
  <c r="L19" i="7"/>
  <c r="L18" i="7"/>
  <c r="K17" i="7"/>
  <c r="L6" i="7"/>
  <c r="K36" i="7"/>
  <c r="K25" i="7"/>
</calcChain>
</file>

<file path=xl/sharedStrings.xml><?xml version="1.0" encoding="utf-8"?>
<sst xmlns="http://schemas.openxmlformats.org/spreadsheetml/2006/main" count="4248" uniqueCount="1021">
  <si>
    <t>横　浜　港　の　指　標</t>
  </si>
  <si>
    <t>・港湾区域面積</t>
  </si>
  <si>
    <t>・臨港地区面積</t>
  </si>
  <si>
    <t>商港区</t>
  </si>
  <si>
    <t>工業港区</t>
  </si>
  <si>
    <t>マリーナ港区</t>
  </si>
  <si>
    <t>修景厚生港区</t>
  </si>
  <si>
    <t>分区指定なし</t>
  </si>
  <si>
    <t>荷さばき地</t>
  </si>
  <si>
    <t>　　　荷さばき地</t>
  </si>
  <si>
    <t>　　　コンテナターミナル</t>
  </si>
  <si>
    <t>　　　在来貨物ターミナル</t>
  </si>
  <si>
    <t>・入港船舶</t>
  </si>
  <si>
    <t>外航船</t>
  </si>
  <si>
    <t>内航船</t>
  </si>
  <si>
    <t>計</t>
  </si>
  <si>
    <t>・海上出入貨物</t>
  </si>
  <si>
    <t>外国貿易</t>
  </si>
  <si>
    <t>内国貿易</t>
  </si>
  <si>
    <t>輸出</t>
  </si>
  <si>
    <t>輸入</t>
  </si>
  <si>
    <t>・船舶乗降人員</t>
  </si>
  <si>
    <t>外国航路</t>
  </si>
  <si>
    <t>内国航路</t>
  </si>
  <si>
    <t>岸壁 (接収中の７バースを除く）</t>
    <rPh sb="0" eb="2">
      <t>ガンペキ</t>
    </rPh>
    <phoneticPr fontId="3"/>
  </si>
  <si>
    <t>・荷さばき施設(公共）</t>
    <rPh sb="8" eb="10">
      <t>コウキョウ</t>
    </rPh>
    <phoneticPr fontId="3"/>
  </si>
  <si>
    <t>市営上屋</t>
    <rPh sb="0" eb="2">
      <t>シエイ</t>
    </rPh>
    <phoneticPr fontId="3"/>
  </si>
  <si>
    <t>４．２ｈa</t>
  </si>
  <si>
    <t>（うちコンテナバース）</t>
  </si>
  <si>
    <t>　（　３か所）</t>
  </si>
  <si>
    <t>２，９３６．８ｈa</t>
  </si>
  <si>
    <t>８７．７ｈa</t>
  </si>
  <si>
    <t>６６．７ｈa</t>
  </si>
  <si>
    <t>１５バース</t>
    <phoneticPr fontId="11"/>
  </si>
  <si>
    <t>（注）公共施設は、横浜港埠頭(株)バース、横浜川崎国際港湾(株)バースを含みます。</t>
    <rPh sb="1" eb="2">
      <t>チュウ</t>
    </rPh>
    <rPh sb="3" eb="5">
      <t>コウキョウ</t>
    </rPh>
    <rPh sb="5" eb="7">
      <t>シセツ</t>
    </rPh>
    <rPh sb="21" eb="23">
      <t>ヨコハマ</t>
    </rPh>
    <rPh sb="23" eb="25">
      <t>カワサキ</t>
    </rPh>
    <rPh sb="25" eb="27">
      <t>コクサイ</t>
    </rPh>
    <rPh sb="27" eb="29">
      <t>コウワン</t>
    </rPh>
    <rPh sb="29" eb="32">
      <t>カブ</t>
    </rPh>
    <rPh sb="36" eb="37">
      <t>フク</t>
    </rPh>
    <phoneticPr fontId="10"/>
  </si>
  <si>
    <t>１，０７６．１ｈa</t>
    <phoneticPr fontId="11"/>
  </si>
  <si>
    <t>１，７０２．１ｈa</t>
    <phoneticPr fontId="11"/>
  </si>
  <si>
    <t>・けい留施設(公共）</t>
    <phoneticPr fontId="11"/>
  </si>
  <si>
    <t>９０バース</t>
    <phoneticPr fontId="11"/>
  </si>
  <si>
    <t>・貿易額（税関資料）</t>
    <phoneticPr fontId="11"/>
  </si>
  <si>
    <t>７，２４９．５ｈa</t>
    <phoneticPr fontId="11"/>
  </si>
  <si>
    <t>１　地        勢（令和３年３月３１日現在）</t>
    <rPh sb="13" eb="15">
      <t>レイワ</t>
    </rPh>
    <rPh sb="16" eb="17">
      <t>ネン</t>
    </rPh>
    <phoneticPr fontId="11"/>
  </si>
  <si>
    <t>２　主要港湾施設（令和２年３月３１日現在）</t>
    <rPh sb="9" eb="11">
      <t>レイワ</t>
    </rPh>
    <phoneticPr fontId="11"/>
  </si>
  <si>
    <t>３　港        勢（令和２年）</t>
    <rPh sb="13" eb="14">
      <t>レイ</t>
    </rPh>
    <rPh sb="14" eb="15">
      <t>カズ</t>
    </rPh>
    <rPh sb="16" eb="17">
      <t>ネン</t>
    </rPh>
    <phoneticPr fontId="3"/>
  </si>
  <si>
    <t>２０，４７０隻</t>
    <phoneticPr fontId="3"/>
  </si>
  <si>
    <t>２８，９９５隻</t>
    <phoneticPr fontId="3"/>
  </si>
  <si>
    <t>６５，２１２千トン</t>
    <phoneticPr fontId="3"/>
  </si>
  <si>
    <t>２８，４１１千トン</t>
    <phoneticPr fontId="3"/>
  </si>
  <si>
    <t>９３，６２３千トン</t>
    <phoneticPr fontId="3"/>
  </si>
  <si>
    <t>５兆８,２００億円</t>
    <rPh sb="1" eb="2">
      <t>チョウ</t>
    </rPh>
    <rPh sb="7" eb="8">
      <t>オク</t>
    </rPh>
    <phoneticPr fontId="3"/>
  </si>
  <si>
    <t>８，５７６人</t>
    <phoneticPr fontId="3"/>
  </si>
  <si>
    <t>２９，０１２人</t>
    <rPh sb="6" eb="7">
      <t>ニン</t>
    </rPh>
    <phoneticPr fontId="3"/>
  </si>
  <si>
    <t>３７，５８８人</t>
    <phoneticPr fontId="3"/>
  </si>
  <si>
    <t>　　（４３棟）</t>
    <phoneticPr fontId="11"/>
  </si>
  <si>
    <t>１３４，３７７㎡</t>
    <phoneticPr fontId="11"/>
  </si>
  <si>
    <t>１，５５６，１３５㎡</t>
    <phoneticPr fontId="11"/>
  </si>
  <si>
    <t>　（６３か所）</t>
    <phoneticPr fontId="11"/>
  </si>
  <si>
    <t>４兆 ５４５億円</t>
    <rPh sb="0" eb="1">
      <t>チョウ</t>
    </rPh>
    <phoneticPr fontId="3"/>
  </si>
  <si>
    <t>９兆８,７４４億円</t>
    <phoneticPr fontId="3"/>
  </si>
  <si>
    <t>２，２１７，２７２㎡</t>
    <phoneticPr fontId="11"/>
  </si>
  <si>
    <t>（１００か所）</t>
    <phoneticPr fontId="11"/>
  </si>
  <si>
    <t>５７８，３０４㎡</t>
    <phoneticPr fontId="11"/>
  </si>
  <si>
    <t>８２，８３３㎡</t>
    <phoneticPr fontId="11"/>
  </si>
  <si>
    <t>　（３４か所）</t>
    <phoneticPr fontId="11"/>
  </si>
  <si>
    <t>８，５２５隻</t>
    <phoneticPr fontId="3"/>
  </si>
  <si>
    <t>手入力で編集してください。</t>
    <phoneticPr fontId="10"/>
  </si>
  <si>
    <t>（注）横浜税関資料による（確定値）</t>
    <rPh sb="1" eb="2">
      <t>チュウ</t>
    </rPh>
    <rPh sb="3" eb="5">
      <t>ヨコハマ</t>
    </rPh>
    <rPh sb="5" eb="7">
      <t>ゼイカン</t>
    </rPh>
    <rPh sb="7" eb="9">
      <t>シリョウ</t>
    </rPh>
    <rPh sb="13" eb="15">
      <t>カクテイ</t>
    </rPh>
    <phoneticPr fontId="10"/>
  </si>
  <si>
    <t>百万円</t>
    <rPh sb="0" eb="3">
      <t>ヒャクマンエン</t>
    </rPh>
    <phoneticPr fontId="10"/>
  </si>
  <si>
    <t>輸　　　入</t>
    <rPh sb="0" eb="1">
      <t>ユ</t>
    </rPh>
    <rPh sb="4" eb="5">
      <t>イ</t>
    </rPh>
    <phoneticPr fontId="10"/>
  </si>
  <si>
    <t>輸　　　出</t>
    <rPh sb="0" eb="1">
      <t>ユ</t>
    </rPh>
    <rPh sb="4" eb="5">
      <t>デ</t>
    </rPh>
    <phoneticPr fontId="10"/>
  </si>
  <si>
    <t>合　　　計</t>
    <rPh sb="0" eb="1">
      <t>ゴウ</t>
    </rPh>
    <rPh sb="4" eb="5">
      <t>ケイ</t>
    </rPh>
    <phoneticPr fontId="10"/>
  </si>
  <si>
    <t>平成30年</t>
    <rPh sb="0" eb="2">
      <t>ヘイセイ</t>
    </rPh>
    <phoneticPr fontId="10"/>
  </si>
  <si>
    <t>増 △減</t>
    <rPh sb="0" eb="1">
      <t>ゾウ</t>
    </rPh>
    <rPh sb="3" eb="4">
      <t>ゲン</t>
    </rPh>
    <phoneticPr fontId="10"/>
  </si>
  <si>
    <t>構成比</t>
    <rPh sb="0" eb="3">
      <t>コウセイヒ</t>
    </rPh>
    <phoneticPr fontId="10"/>
  </si>
  <si>
    <t>前年比</t>
    <rPh sb="0" eb="3">
      <t>ゼンネンヒ</t>
    </rPh>
    <phoneticPr fontId="10"/>
  </si>
  <si>
    <t>令和元年</t>
    <rPh sb="0" eb="2">
      <t>レイワ</t>
    </rPh>
    <rPh sb="2" eb="3">
      <t>モト</t>
    </rPh>
    <phoneticPr fontId="10"/>
  </si>
  <si>
    <t>構成比</t>
    <rPh sb="0" eb="2">
      <t>コウセイ</t>
    </rPh>
    <rPh sb="2" eb="3">
      <t>ヒ</t>
    </rPh>
    <phoneticPr fontId="10"/>
  </si>
  <si>
    <t>令和２年</t>
    <rPh sb="0" eb="2">
      <t>レイワ</t>
    </rPh>
    <phoneticPr fontId="10"/>
  </si>
  <si>
    <t>単位</t>
    <rPh sb="0" eb="2">
      <t>タンイ</t>
    </rPh>
    <phoneticPr fontId="10"/>
  </si>
  <si>
    <t>貿易額</t>
    <rPh sb="0" eb="2">
      <t>ボウエキ</t>
    </rPh>
    <rPh sb="2" eb="3">
      <t>ガク</t>
    </rPh>
    <phoneticPr fontId="10"/>
  </si>
  <si>
    <t>「うちコンテナ貨物」の構成比は、外貿又は内貿の貨物量に占めるコンテナ貨物の割合。</t>
    <rPh sb="7" eb="9">
      <t>カモツ</t>
    </rPh>
    <rPh sb="11" eb="14">
      <t>コウセイヒ</t>
    </rPh>
    <rPh sb="16" eb="17">
      <t>ガイ</t>
    </rPh>
    <rPh sb="17" eb="18">
      <t>ボウ</t>
    </rPh>
    <rPh sb="18" eb="19">
      <t>マタ</t>
    </rPh>
    <rPh sb="20" eb="21">
      <t>ナイ</t>
    </rPh>
    <rPh sb="21" eb="22">
      <t>ボウ</t>
    </rPh>
    <rPh sb="23" eb="26">
      <t>カモツリョウ</t>
    </rPh>
    <rPh sb="27" eb="28">
      <t>シ</t>
    </rPh>
    <rPh sb="34" eb="36">
      <t>カモツ</t>
    </rPh>
    <rPh sb="37" eb="39">
      <t>ワリアイ</t>
    </rPh>
    <phoneticPr fontId="10"/>
  </si>
  <si>
    <t>（注）コンテナ個数は、実入・空の合計。</t>
    <rPh sb="1" eb="2">
      <t>チュウ</t>
    </rPh>
    <rPh sb="7" eb="9">
      <t>コスウ</t>
    </rPh>
    <rPh sb="11" eb="13">
      <t>ミイ</t>
    </rPh>
    <rPh sb="14" eb="15">
      <t>カラ</t>
    </rPh>
    <rPh sb="16" eb="18">
      <t>ゴウケイ</t>
    </rPh>
    <phoneticPr fontId="10"/>
  </si>
  <si>
    <t>TEU</t>
    <phoneticPr fontId="10"/>
  </si>
  <si>
    <t>移　　入</t>
    <rPh sb="0" eb="1">
      <t>ワタル</t>
    </rPh>
    <rPh sb="3" eb="4">
      <t>イ</t>
    </rPh>
    <phoneticPr fontId="10"/>
  </si>
  <si>
    <t>移　　出</t>
    <rPh sb="0" eb="1">
      <t>ワタル</t>
    </rPh>
    <rPh sb="3" eb="4">
      <t>デ</t>
    </rPh>
    <phoneticPr fontId="10"/>
  </si>
  <si>
    <t>コンテナ個数</t>
    <phoneticPr fontId="10"/>
  </si>
  <si>
    <t>計</t>
    <rPh sb="0" eb="1">
      <t>ケイ</t>
    </rPh>
    <phoneticPr fontId="10"/>
  </si>
  <si>
    <t>トン</t>
    <phoneticPr fontId="10"/>
  </si>
  <si>
    <t>コンテナ貨物</t>
    <phoneticPr fontId="10"/>
  </si>
  <si>
    <t>うち</t>
    <phoneticPr fontId="10"/>
  </si>
  <si>
    <t>内　　貿</t>
    <phoneticPr fontId="10"/>
  </si>
  <si>
    <t>計</t>
    <phoneticPr fontId="10"/>
  </si>
  <si>
    <t>輸　　入</t>
    <rPh sb="0" eb="1">
      <t>ユ</t>
    </rPh>
    <rPh sb="3" eb="4">
      <t>イ</t>
    </rPh>
    <phoneticPr fontId="10"/>
  </si>
  <si>
    <t>輸　　出</t>
    <rPh sb="0" eb="1">
      <t>ユ</t>
    </rPh>
    <rPh sb="3" eb="4">
      <t>デ</t>
    </rPh>
    <phoneticPr fontId="10"/>
  </si>
  <si>
    <t>外　　貿</t>
    <phoneticPr fontId="10"/>
  </si>
  <si>
    <t>コンテナ個数</t>
    <rPh sb="4" eb="6">
      <t>コスウ</t>
    </rPh>
    <phoneticPr fontId="10"/>
  </si>
  <si>
    <t>うちコンテナ貨物量</t>
    <rPh sb="6" eb="9">
      <t>カモツリョウ</t>
    </rPh>
    <phoneticPr fontId="10"/>
  </si>
  <si>
    <t>貨 物 量</t>
    <rPh sb="0" eb="1">
      <t>カ</t>
    </rPh>
    <rPh sb="2" eb="3">
      <t>モノ</t>
    </rPh>
    <rPh sb="4" eb="5">
      <t>リョウ</t>
    </rPh>
    <phoneticPr fontId="10"/>
  </si>
  <si>
    <t>　　総　　数</t>
    <rPh sb="2" eb="3">
      <t>フサ</t>
    </rPh>
    <rPh sb="5" eb="6">
      <t>カズ</t>
    </rPh>
    <phoneticPr fontId="10"/>
  </si>
  <si>
    <t>海上出入貨物</t>
    <rPh sb="0" eb="2">
      <t>カイジョウ</t>
    </rPh>
    <rPh sb="2" eb="4">
      <t>デイ</t>
    </rPh>
    <rPh sb="4" eb="6">
      <t>カモツ</t>
    </rPh>
    <phoneticPr fontId="10"/>
  </si>
  <si>
    <t>総トン</t>
    <rPh sb="0" eb="1">
      <t>ソウ</t>
    </rPh>
    <phoneticPr fontId="10"/>
  </si>
  <si>
    <t>総トン数</t>
    <rPh sb="0" eb="1">
      <t>ソウ</t>
    </rPh>
    <rPh sb="3" eb="4">
      <t>スウ</t>
    </rPh>
    <phoneticPr fontId="10"/>
  </si>
  <si>
    <t>隻</t>
    <rPh sb="0" eb="1">
      <t>セキ</t>
    </rPh>
    <phoneticPr fontId="10"/>
  </si>
  <si>
    <t>隻　　数</t>
    <rPh sb="0" eb="1">
      <t>セキ</t>
    </rPh>
    <rPh sb="3" eb="4">
      <t>カズ</t>
    </rPh>
    <phoneticPr fontId="10"/>
  </si>
  <si>
    <t>内　航　船</t>
    <rPh sb="0" eb="1">
      <t>ウチ</t>
    </rPh>
    <rPh sb="2" eb="3">
      <t>ワタル</t>
    </rPh>
    <rPh sb="4" eb="5">
      <t>フネ</t>
    </rPh>
    <phoneticPr fontId="10"/>
  </si>
  <si>
    <t>フルコンテナ船</t>
    <rPh sb="6" eb="7">
      <t>セン</t>
    </rPh>
    <phoneticPr fontId="10"/>
  </si>
  <si>
    <t>隻　　数</t>
    <rPh sb="0" eb="1">
      <t>シャク</t>
    </rPh>
    <rPh sb="3" eb="4">
      <t>カズ</t>
    </rPh>
    <phoneticPr fontId="10"/>
  </si>
  <si>
    <t>隻　　数</t>
    <rPh sb="0" eb="1">
      <t>ヒトツ</t>
    </rPh>
    <rPh sb="3" eb="4">
      <t>カズ</t>
    </rPh>
    <phoneticPr fontId="10"/>
  </si>
  <si>
    <t>外　航　船</t>
    <rPh sb="0" eb="1">
      <t>ソト</t>
    </rPh>
    <rPh sb="2" eb="3">
      <t>ワタル</t>
    </rPh>
    <rPh sb="4" eb="5">
      <t>フネ</t>
    </rPh>
    <phoneticPr fontId="10"/>
  </si>
  <si>
    <t>総　　数</t>
    <rPh sb="0" eb="1">
      <t>フサ</t>
    </rPh>
    <rPh sb="3" eb="4">
      <t>カズ</t>
    </rPh>
    <phoneticPr fontId="10"/>
  </si>
  <si>
    <t>入港船舶</t>
    <rPh sb="0" eb="2">
      <t>ニュウコウ</t>
    </rPh>
    <rPh sb="2" eb="4">
      <t>センパク</t>
    </rPh>
    <phoneticPr fontId="10"/>
  </si>
  <si>
    <t>　　横浜港の港勢</t>
    <phoneticPr fontId="10"/>
  </si>
  <si>
    <t>12 月</t>
  </si>
  <si>
    <t>11 月</t>
  </si>
  <si>
    <t>10 月</t>
  </si>
  <si>
    <t>9 月</t>
  </si>
  <si>
    <t>8 月</t>
  </si>
  <si>
    <t>7 月</t>
  </si>
  <si>
    <t>6 月</t>
  </si>
  <si>
    <t>5 月</t>
  </si>
  <si>
    <t>4 月</t>
  </si>
  <si>
    <t>3 月</t>
  </si>
  <si>
    <t>2 月</t>
  </si>
  <si>
    <t>1 月</t>
  </si>
  <si>
    <t>　前年比</t>
  </si>
  <si>
    <t>令和２年</t>
    <rPh sb="0" eb="1">
      <t>レイ</t>
    </rPh>
    <rPh sb="1" eb="2">
      <t>カズ</t>
    </rPh>
    <rPh sb="3" eb="4">
      <t>ネン</t>
    </rPh>
    <phoneticPr fontId="10"/>
  </si>
  <si>
    <t>令和元年</t>
    <rPh sb="0" eb="4">
      <t>レイワガンネン</t>
    </rPh>
    <phoneticPr fontId="10"/>
  </si>
  <si>
    <t>平成30年</t>
  </si>
  <si>
    <t>平成29年</t>
  </si>
  <si>
    <t>平成28年</t>
  </si>
  <si>
    <t>平成27年</t>
  </si>
  <si>
    <t>平成26年</t>
  </si>
  <si>
    <t>平成25年</t>
  </si>
  <si>
    <t>平成24年</t>
  </si>
  <si>
    <t>平成23年</t>
  </si>
  <si>
    <t>総トン数</t>
  </si>
  <si>
    <t>隻数</t>
  </si>
  <si>
    <t>うちフルコンテナ船</t>
    <rPh sb="8" eb="9">
      <t>セン</t>
    </rPh>
    <phoneticPr fontId="39"/>
  </si>
  <si>
    <t>内　航　船</t>
  </si>
  <si>
    <t>外　航　船</t>
  </si>
  <si>
    <t>合　　　計</t>
  </si>
  <si>
    <t>年月</t>
    <rPh sb="0" eb="1">
      <t>ネン</t>
    </rPh>
    <rPh sb="1" eb="2">
      <t>ゲツ</t>
    </rPh>
    <phoneticPr fontId="39"/>
  </si>
  <si>
    <t>（単位：隻・総トン・％）</t>
    <rPh sb="1" eb="3">
      <t>タンイ</t>
    </rPh>
    <rPh sb="4" eb="5">
      <t>セキ</t>
    </rPh>
    <rPh sb="6" eb="7">
      <t>ソウ</t>
    </rPh>
    <phoneticPr fontId="39"/>
  </si>
  <si>
    <t>年次月別入港船舶数</t>
    <rPh sb="0" eb="1">
      <t>トシ</t>
    </rPh>
    <rPh sb="1" eb="2">
      <t>ツギ</t>
    </rPh>
    <rPh sb="2" eb="3">
      <t>ヅキ</t>
    </rPh>
    <rPh sb="8" eb="9">
      <t>スウ</t>
    </rPh>
    <phoneticPr fontId="39"/>
  </si>
  <si>
    <t>1　入港船舶</t>
    <rPh sb="2" eb="4">
      <t>ニュウコウ</t>
    </rPh>
    <rPh sb="4" eb="6">
      <t>センパク</t>
    </rPh>
    <phoneticPr fontId="39"/>
  </si>
  <si>
    <t>（注）RO-RO船は、セミコンテナ船の内数</t>
  </si>
  <si>
    <t>その他の船舶</t>
  </si>
  <si>
    <t>-</t>
    <phoneticPr fontId="10"/>
  </si>
  <si>
    <t>-</t>
  </si>
  <si>
    <t>自動車航送船</t>
    <rPh sb="0" eb="3">
      <t>ジドウシャ</t>
    </rPh>
    <rPh sb="3" eb="4">
      <t>コウ</t>
    </rPh>
    <rPh sb="4" eb="5">
      <t>ソウ</t>
    </rPh>
    <rPh sb="5" eb="6">
      <t>フネ</t>
    </rPh>
    <phoneticPr fontId="11"/>
  </si>
  <si>
    <t>その他専用船</t>
  </si>
  <si>
    <t>(うちR0-R0船)</t>
  </si>
  <si>
    <t>セミコンテナ船</t>
  </si>
  <si>
    <t>フルコンテナ船</t>
  </si>
  <si>
    <t>自動車専用船</t>
    <rPh sb="3" eb="5">
      <t>センヨウ</t>
    </rPh>
    <phoneticPr fontId="11"/>
  </si>
  <si>
    <t>穀物船</t>
  </si>
  <si>
    <t>鉱石船</t>
  </si>
  <si>
    <t>タンカー･タンク船</t>
    <phoneticPr fontId="11"/>
  </si>
  <si>
    <t>石炭船</t>
  </si>
  <si>
    <t>セメント船</t>
  </si>
  <si>
    <t>砂利・砂・石材船</t>
    <rPh sb="0" eb="2">
      <t>ジャリ</t>
    </rPh>
    <rPh sb="3" eb="4">
      <t>スナ</t>
    </rPh>
    <rPh sb="5" eb="7">
      <t>セキザイ</t>
    </rPh>
    <phoneticPr fontId="11"/>
  </si>
  <si>
    <t>鋼材船</t>
  </si>
  <si>
    <t>全減</t>
  </si>
  <si>
    <t>全減</t>
    <phoneticPr fontId="10"/>
  </si>
  <si>
    <t>材　木  船</t>
    <rPh sb="0" eb="1">
      <t>ザイ</t>
    </rPh>
    <rPh sb="2" eb="3">
      <t>キ</t>
    </rPh>
    <phoneticPr fontId="11"/>
  </si>
  <si>
    <t>一般貨物船</t>
  </si>
  <si>
    <t>客船</t>
    <rPh sb="0" eb="2">
      <t>キャクセン</t>
    </rPh>
    <phoneticPr fontId="10"/>
  </si>
  <si>
    <t>合計</t>
    <phoneticPr fontId="10"/>
  </si>
  <si>
    <t>前年比</t>
    <rPh sb="0" eb="2">
      <t>ゼンネン</t>
    </rPh>
    <rPh sb="2" eb="3">
      <t>ヒ</t>
    </rPh>
    <phoneticPr fontId="10"/>
  </si>
  <si>
    <t>1隻当り総トン数</t>
    <rPh sb="1" eb="2">
      <t>セキ</t>
    </rPh>
    <rPh sb="2" eb="3">
      <t>アタ</t>
    </rPh>
    <rPh sb="4" eb="5">
      <t>ソウ</t>
    </rPh>
    <rPh sb="7" eb="8">
      <t>スウ</t>
    </rPh>
    <phoneticPr fontId="10"/>
  </si>
  <si>
    <t>隻　数</t>
    <rPh sb="0" eb="1">
      <t>セキ</t>
    </rPh>
    <rPh sb="2" eb="3">
      <t>カズ</t>
    </rPh>
    <phoneticPr fontId="10"/>
  </si>
  <si>
    <t>船　種</t>
    <rPh sb="0" eb="1">
      <t>フネ</t>
    </rPh>
    <rPh sb="2" eb="3">
      <t>タネ</t>
    </rPh>
    <phoneticPr fontId="10"/>
  </si>
  <si>
    <t>内　　航　　船</t>
    <rPh sb="0" eb="1">
      <t>ウチ</t>
    </rPh>
    <rPh sb="3" eb="4">
      <t>コウ</t>
    </rPh>
    <rPh sb="6" eb="7">
      <t>セン</t>
    </rPh>
    <phoneticPr fontId="10"/>
  </si>
  <si>
    <t>外　　航　　船</t>
    <rPh sb="0" eb="1">
      <t>ソト</t>
    </rPh>
    <rPh sb="3" eb="4">
      <t>コウ</t>
    </rPh>
    <rPh sb="6" eb="7">
      <t>セン</t>
    </rPh>
    <phoneticPr fontId="10"/>
  </si>
  <si>
    <t>（単位：隻・総トン・％）</t>
    <rPh sb="6" eb="7">
      <t>ソウ</t>
    </rPh>
    <phoneticPr fontId="10"/>
  </si>
  <si>
    <t>船種別入港船舶数</t>
    <rPh sb="0" eb="1">
      <t>フネ</t>
    </rPh>
    <rPh sb="1" eb="2">
      <t>タネ</t>
    </rPh>
    <rPh sb="2" eb="3">
      <t>ベツ</t>
    </rPh>
    <rPh sb="3" eb="5">
      <t>ニュウコウ</t>
    </rPh>
    <rPh sb="5" eb="7">
      <t>センパク</t>
    </rPh>
    <rPh sb="7" eb="8">
      <t>スウ</t>
    </rPh>
    <phoneticPr fontId="10"/>
  </si>
  <si>
    <t>不定期航路計</t>
    <rPh sb="0" eb="3">
      <t>フテイキ</t>
    </rPh>
    <rPh sb="3" eb="5">
      <t>コウロ</t>
    </rPh>
    <rPh sb="5" eb="6">
      <t>ケイ</t>
    </rPh>
    <phoneticPr fontId="10"/>
  </si>
  <si>
    <t>その他</t>
    <rPh sb="2" eb="3">
      <t>タ</t>
    </rPh>
    <phoneticPr fontId="10"/>
  </si>
  <si>
    <t>ナホトカ</t>
    <phoneticPr fontId="10"/>
  </si>
  <si>
    <t>中国</t>
    <rPh sb="0" eb="2">
      <t>チュウゴク</t>
    </rPh>
    <phoneticPr fontId="10"/>
  </si>
  <si>
    <t>韓国</t>
    <rPh sb="0" eb="2">
      <t>カンコク</t>
    </rPh>
    <phoneticPr fontId="10"/>
  </si>
  <si>
    <t>東南アジア</t>
    <rPh sb="0" eb="2">
      <t>トウナン</t>
    </rPh>
    <phoneticPr fontId="10"/>
  </si>
  <si>
    <t>オーストラリア・ニュージーランド</t>
    <phoneticPr fontId="10"/>
  </si>
  <si>
    <t>ヨーロッパ・地中海</t>
    <rPh sb="6" eb="9">
      <t>チチュウカイ</t>
    </rPh>
    <phoneticPr fontId="10"/>
  </si>
  <si>
    <t>北米東岸</t>
    <rPh sb="0" eb="2">
      <t>ホクベイ</t>
    </rPh>
    <rPh sb="2" eb="4">
      <t>トウガン</t>
    </rPh>
    <phoneticPr fontId="10"/>
  </si>
  <si>
    <t>北米西岸</t>
    <rPh sb="0" eb="2">
      <t>ホクベイ</t>
    </rPh>
    <rPh sb="2" eb="4">
      <t>セイガン</t>
    </rPh>
    <phoneticPr fontId="10"/>
  </si>
  <si>
    <t>定期航路計</t>
    <rPh sb="0" eb="2">
      <t>テイキ</t>
    </rPh>
    <rPh sb="2" eb="4">
      <t>コウロ</t>
    </rPh>
    <rPh sb="4" eb="5">
      <t>ケイ</t>
    </rPh>
    <phoneticPr fontId="10"/>
  </si>
  <si>
    <t>合計</t>
    <rPh sb="0" eb="2">
      <t>ゴウケイ</t>
    </rPh>
    <phoneticPr fontId="10"/>
  </si>
  <si>
    <t>航路</t>
    <rPh sb="0" eb="2">
      <t>コウロ</t>
    </rPh>
    <phoneticPr fontId="10"/>
  </si>
  <si>
    <t>総 ト ン 数</t>
    <rPh sb="0" eb="1">
      <t>ソウ</t>
    </rPh>
    <rPh sb="6" eb="7">
      <t>スウ</t>
    </rPh>
    <phoneticPr fontId="10"/>
  </si>
  <si>
    <t>船</t>
    <rPh sb="0" eb="1">
      <t>フネ</t>
    </rPh>
    <phoneticPr fontId="10"/>
  </si>
  <si>
    <t>（単位：隻・千総トン・％）</t>
    <rPh sb="7" eb="8">
      <t>ソウ</t>
    </rPh>
    <phoneticPr fontId="10"/>
  </si>
  <si>
    <t>外航船主要航路別入港船舶数</t>
    <rPh sb="0" eb="2">
      <t>ガイコウ</t>
    </rPh>
    <rPh sb="2" eb="3">
      <t>フネ</t>
    </rPh>
    <rPh sb="3" eb="5">
      <t>シュヨウ</t>
    </rPh>
    <rPh sb="5" eb="7">
      <t>コウロ</t>
    </rPh>
    <rPh sb="7" eb="8">
      <t>ベツ</t>
    </rPh>
    <rPh sb="8" eb="10">
      <t>ニュウコウ</t>
    </rPh>
    <rPh sb="10" eb="12">
      <t>センパク</t>
    </rPh>
    <rPh sb="12" eb="13">
      <t>スウ</t>
    </rPh>
    <phoneticPr fontId="10"/>
  </si>
  <si>
    <t>（注）RO-RO船は、セミコンテナ船の内数</t>
    <phoneticPr fontId="21"/>
  </si>
  <si>
    <t>その他の船舶</t>
    <phoneticPr fontId="10"/>
  </si>
  <si>
    <t>自動車航送船</t>
  </si>
  <si>
    <t>(うちRO-RO船）</t>
  </si>
  <si>
    <t>自動車専用船</t>
  </si>
  <si>
    <t>タンカー・タンク船</t>
    <phoneticPr fontId="10"/>
  </si>
  <si>
    <t>砂利･砂･石材船</t>
  </si>
  <si>
    <t>材木船</t>
  </si>
  <si>
    <t>客船</t>
  </si>
  <si>
    <t>内航合計</t>
    <rPh sb="0" eb="2">
      <t>ナイコウ</t>
    </rPh>
    <phoneticPr fontId="21"/>
  </si>
  <si>
    <t>以上</t>
    <rPh sb="0" eb="2">
      <t>イジョウ</t>
    </rPh>
    <phoneticPr fontId="21"/>
  </si>
  <si>
    <t>船　種</t>
  </si>
  <si>
    <t>～</t>
    <phoneticPr fontId="10"/>
  </si>
  <si>
    <t>総トン</t>
    <rPh sb="0" eb="1">
      <t>ソウ</t>
    </rPh>
    <phoneticPr fontId="21"/>
  </si>
  <si>
    <t>トン階</t>
  </si>
  <si>
    <t>（単位：隻）</t>
    <rPh sb="1" eb="3">
      <t>タンイ</t>
    </rPh>
    <rPh sb="4" eb="5">
      <t>セキ</t>
    </rPh>
    <phoneticPr fontId="10"/>
  </si>
  <si>
    <t>内航船船種・トン階別入港船舶数</t>
    <rPh sb="0" eb="2">
      <t>ナイコウ</t>
    </rPh>
    <rPh sb="2" eb="3">
      <t>フネ</t>
    </rPh>
    <rPh sb="3" eb="5">
      <t>センシュ</t>
    </rPh>
    <rPh sb="8" eb="9">
      <t>カイ</t>
    </rPh>
    <rPh sb="9" eb="10">
      <t>ベツ</t>
    </rPh>
    <rPh sb="10" eb="12">
      <t>ニュウコウ</t>
    </rPh>
    <rPh sb="12" eb="14">
      <t>センパク</t>
    </rPh>
    <rPh sb="14" eb="15">
      <t>カズ</t>
    </rPh>
    <phoneticPr fontId="10"/>
  </si>
  <si>
    <t>自動車航送船</t>
    <phoneticPr fontId="10"/>
  </si>
  <si>
    <t>その他専用船</t>
    <phoneticPr fontId="10"/>
  </si>
  <si>
    <t>セミコンテナ船</t>
    <phoneticPr fontId="10"/>
  </si>
  <si>
    <t>フルコンテナ船</t>
    <phoneticPr fontId="10"/>
  </si>
  <si>
    <t>自動車専用船</t>
    <phoneticPr fontId="10"/>
  </si>
  <si>
    <t>砂利・砂・石材船</t>
    <phoneticPr fontId="10"/>
  </si>
  <si>
    <t>外航合計</t>
    <phoneticPr fontId="10"/>
  </si>
  <si>
    <t>以上</t>
    <rPh sb="0" eb="2">
      <t>イジョウ</t>
    </rPh>
    <phoneticPr fontId="10"/>
  </si>
  <si>
    <t>外航船船種・トン階別入港船舶数</t>
    <rPh sb="0" eb="2">
      <t>ガイコウ</t>
    </rPh>
    <rPh sb="2" eb="3">
      <t>フネ</t>
    </rPh>
    <rPh sb="3" eb="5">
      <t>センシュ</t>
    </rPh>
    <rPh sb="8" eb="9">
      <t>カイ</t>
    </rPh>
    <rPh sb="9" eb="10">
      <t>ベツ</t>
    </rPh>
    <rPh sb="10" eb="12">
      <t>ニュウコウ</t>
    </rPh>
    <rPh sb="12" eb="14">
      <t>センパク</t>
    </rPh>
    <rPh sb="14" eb="15">
      <t>カズ</t>
    </rPh>
    <phoneticPr fontId="10"/>
  </si>
  <si>
    <t>その他</t>
    <phoneticPr fontId="10"/>
  </si>
  <si>
    <t/>
  </si>
  <si>
    <t>ポルトガル</t>
  </si>
  <si>
    <t>(15)</t>
  </si>
  <si>
    <t>キプロス</t>
  </si>
  <si>
    <t>(13)</t>
    <phoneticPr fontId="10"/>
  </si>
  <si>
    <t>デンマーク</t>
  </si>
  <si>
    <t>(14)</t>
    <phoneticPr fontId="10"/>
  </si>
  <si>
    <t>マルタ</t>
  </si>
  <si>
    <t>(12)</t>
    <phoneticPr fontId="10"/>
  </si>
  <si>
    <t>アメリカ合衆国</t>
  </si>
  <si>
    <t>(11)</t>
    <phoneticPr fontId="10"/>
  </si>
  <si>
    <t>アンティグアバーブーダ</t>
  </si>
  <si>
    <t>(9)</t>
    <phoneticPr fontId="10"/>
  </si>
  <si>
    <t>ベリーズ</t>
  </si>
  <si>
    <t>(10)</t>
    <phoneticPr fontId="10"/>
  </si>
  <si>
    <t>日本</t>
  </si>
  <si>
    <t>(8)</t>
    <phoneticPr fontId="10"/>
  </si>
  <si>
    <t>マーシャル諸島</t>
  </si>
  <si>
    <t>(7)</t>
  </si>
  <si>
    <t>バハマ</t>
  </si>
  <si>
    <t>(6)</t>
  </si>
  <si>
    <t>韓国</t>
  </si>
  <si>
    <t>(5)</t>
  </si>
  <si>
    <t>リベリア</t>
  </si>
  <si>
    <t>(4)</t>
  </si>
  <si>
    <t>シンガポール</t>
  </si>
  <si>
    <t>(3)</t>
  </si>
  <si>
    <t>(11.1)</t>
    <phoneticPr fontId="10"/>
  </si>
  <si>
    <t>(110.2)</t>
    <phoneticPr fontId="10"/>
  </si>
  <si>
    <t>(25,328,461)</t>
  </si>
  <si>
    <t>(17.8)</t>
    <phoneticPr fontId="10"/>
  </si>
  <si>
    <t>(103.1)</t>
    <phoneticPr fontId="10"/>
  </si>
  <si>
    <t>(1,521)</t>
  </si>
  <si>
    <t>(ホンコン)</t>
  </si>
  <si>
    <t>中国</t>
  </si>
  <si>
    <t>(2)</t>
  </si>
  <si>
    <t>パナマ</t>
  </si>
  <si>
    <t>(1)</t>
  </si>
  <si>
    <t>構成比</t>
  </si>
  <si>
    <t>前年比</t>
  </si>
  <si>
    <t>総トン</t>
  </si>
  <si>
    <t>隻</t>
  </si>
  <si>
    <t>総  ト  ン  数</t>
  </si>
  <si>
    <t>隻    数</t>
  </si>
  <si>
    <t>国    籍</t>
  </si>
  <si>
    <t>順 位</t>
  </si>
  <si>
    <t>（単位：隻・総トン・％）</t>
  </si>
  <si>
    <t>令和２年</t>
    <rPh sb="0" eb="1">
      <t>レイ</t>
    </rPh>
    <rPh sb="1" eb="2">
      <t>カズ</t>
    </rPh>
    <rPh sb="3" eb="4">
      <t>ネン</t>
    </rPh>
    <phoneticPr fontId="11"/>
  </si>
  <si>
    <t>外航船国籍別入港船舶数（隻数上位15か国）</t>
    <rPh sb="6" eb="8">
      <t>ニュウコウ</t>
    </rPh>
    <rPh sb="8" eb="10">
      <t>センパク</t>
    </rPh>
    <rPh sb="10" eb="11">
      <t>スウ</t>
    </rPh>
    <phoneticPr fontId="11"/>
  </si>
  <si>
    <t>(注）(*)フルコンテナ船とセミコンテナ船</t>
    <rPh sb="1" eb="2">
      <t>チュウ</t>
    </rPh>
    <phoneticPr fontId="11"/>
  </si>
  <si>
    <t>その他専用船</t>
    <rPh sb="2" eb="3">
      <t>タ</t>
    </rPh>
    <rPh sb="3" eb="6">
      <t>センヨウセン</t>
    </rPh>
    <phoneticPr fontId="10"/>
  </si>
  <si>
    <t>コンテナ船(*)</t>
    <rPh sb="4" eb="5">
      <t>セン</t>
    </rPh>
    <phoneticPr fontId="10"/>
  </si>
  <si>
    <t>自動車専用船</t>
    <rPh sb="0" eb="3">
      <t>ジドウシャ</t>
    </rPh>
    <rPh sb="3" eb="6">
      <t>センヨウセン</t>
    </rPh>
    <phoneticPr fontId="10"/>
  </si>
  <si>
    <t>穀物船</t>
    <rPh sb="0" eb="2">
      <t>コクモツ</t>
    </rPh>
    <rPh sb="2" eb="3">
      <t>セン</t>
    </rPh>
    <phoneticPr fontId="10"/>
  </si>
  <si>
    <t>鉱石船</t>
    <rPh sb="0" eb="2">
      <t>コウセキ</t>
    </rPh>
    <rPh sb="2" eb="3">
      <t>セン</t>
    </rPh>
    <phoneticPr fontId="10"/>
  </si>
  <si>
    <t>タンカー・タンク船</t>
    <rPh sb="8" eb="9">
      <t>セン</t>
    </rPh>
    <phoneticPr fontId="10"/>
  </si>
  <si>
    <t>石炭船</t>
    <rPh sb="0" eb="2">
      <t>セキタン</t>
    </rPh>
    <rPh sb="2" eb="3">
      <t>セン</t>
    </rPh>
    <phoneticPr fontId="10"/>
  </si>
  <si>
    <t>セメント船</t>
    <rPh sb="4" eb="5">
      <t>セン</t>
    </rPh>
    <phoneticPr fontId="10"/>
  </si>
  <si>
    <t>砂利・砂・石材船</t>
    <rPh sb="0" eb="2">
      <t>ジャリ</t>
    </rPh>
    <rPh sb="3" eb="4">
      <t>スナ</t>
    </rPh>
    <rPh sb="5" eb="7">
      <t>セキザイ</t>
    </rPh>
    <rPh sb="7" eb="8">
      <t>セン</t>
    </rPh>
    <phoneticPr fontId="10"/>
  </si>
  <si>
    <t>鋼材船</t>
    <rPh sb="0" eb="2">
      <t>コウザイ</t>
    </rPh>
    <rPh sb="2" eb="3">
      <t>セン</t>
    </rPh>
    <phoneticPr fontId="10"/>
  </si>
  <si>
    <t>材木船</t>
    <rPh sb="0" eb="2">
      <t>ザイモク</t>
    </rPh>
    <rPh sb="2" eb="3">
      <t>セン</t>
    </rPh>
    <phoneticPr fontId="10"/>
  </si>
  <si>
    <t>専用船計</t>
    <rPh sb="0" eb="3">
      <t>センヨウセン</t>
    </rPh>
    <rPh sb="3" eb="4">
      <t>ケイ</t>
    </rPh>
    <phoneticPr fontId="10"/>
  </si>
  <si>
    <t>一般貨物船</t>
    <rPh sb="0" eb="2">
      <t>イッパン</t>
    </rPh>
    <rPh sb="2" eb="5">
      <t>カモツセン</t>
    </rPh>
    <phoneticPr fontId="10"/>
  </si>
  <si>
    <t>不定期船計</t>
    <rPh sb="0" eb="4">
      <t>フテイキセン</t>
    </rPh>
    <rPh sb="4" eb="5">
      <t>ケイ</t>
    </rPh>
    <phoneticPr fontId="10"/>
  </si>
  <si>
    <t>セミコンテナ船</t>
    <rPh sb="6" eb="7">
      <t>セン</t>
    </rPh>
    <phoneticPr fontId="10"/>
  </si>
  <si>
    <t>定期船計</t>
    <rPh sb="0" eb="3">
      <t>テイキセン</t>
    </rPh>
    <rPh sb="3" eb="4">
      <t>ケイ</t>
    </rPh>
    <phoneticPr fontId="10"/>
  </si>
  <si>
    <t>総   ト   ン   数</t>
  </si>
  <si>
    <t>隻     数</t>
  </si>
  <si>
    <t>船種</t>
    <phoneticPr fontId="11"/>
  </si>
  <si>
    <t>外航船定期不定期・船種別入港船舶数</t>
    <rPh sb="12" eb="14">
      <t>ニュウコウ</t>
    </rPh>
    <rPh sb="14" eb="16">
      <t>センパク</t>
    </rPh>
    <rPh sb="16" eb="17">
      <t>スウ</t>
    </rPh>
    <phoneticPr fontId="11"/>
  </si>
  <si>
    <r>
      <t>(注）</t>
    </r>
    <r>
      <rPr>
        <u/>
        <sz val="9"/>
        <rFont val="ＭＳ 明朝"/>
        <family val="1"/>
        <charset val="128"/>
      </rPr>
      <t xml:space="preserve">   　　</t>
    </r>
    <r>
      <rPr>
        <sz val="9"/>
        <rFont val="ＭＳ 明朝"/>
        <family val="1"/>
        <charset val="128"/>
      </rPr>
      <t>は過去最高。</t>
    </r>
    <rPh sb="1" eb="2">
      <t>チュウ</t>
    </rPh>
    <phoneticPr fontId="3"/>
  </si>
  <si>
    <t>(注）昭和54年までの数字には、寄港地上陸及び観光客通過客は含まない。</t>
    <phoneticPr fontId="3"/>
  </si>
  <si>
    <t>-</t>
    <phoneticPr fontId="3"/>
  </si>
  <si>
    <t>12 　　月</t>
    <phoneticPr fontId="3"/>
  </si>
  <si>
    <t>11　　 月</t>
    <phoneticPr fontId="3"/>
  </si>
  <si>
    <t>10　　 月</t>
    <phoneticPr fontId="3"/>
  </si>
  <si>
    <t>９ 　　月</t>
  </si>
  <si>
    <t>８ 　　月</t>
  </si>
  <si>
    <t>７ 　　月</t>
  </si>
  <si>
    <t>６ 　　月</t>
  </si>
  <si>
    <t>５ 　　月</t>
  </si>
  <si>
    <t>４ 　　月</t>
  </si>
  <si>
    <t>３ 　　月</t>
  </si>
  <si>
    <t>２ 　　月</t>
  </si>
  <si>
    <t>１ 　　月</t>
    <phoneticPr fontId="3"/>
  </si>
  <si>
    <t>令　和　２　年</t>
    <rPh sb="0" eb="1">
      <t>レイ</t>
    </rPh>
    <rPh sb="2" eb="3">
      <t>ワ</t>
    </rPh>
    <rPh sb="6" eb="7">
      <t>トシ</t>
    </rPh>
    <phoneticPr fontId="3"/>
  </si>
  <si>
    <t>令　和　元　年</t>
    <rPh sb="0" eb="1">
      <t>レイ</t>
    </rPh>
    <rPh sb="2" eb="3">
      <t>ワ</t>
    </rPh>
    <rPh sb="4" eb="5">
      <t>モト</t>
    </rPh>
    <rPh sb="6" eb="7">
      <t>トシ</t>
    </rPh>
    <phoneticPr fontId="3"/>
  </si>
  <si>
    <t>平　成　30　年</t>
    <rPh sb="0" eb="1">
      <t>ヒラ</t>
    </rPh>
    <rPh sb="2" eb="3">
      <t>シゲル</t>
    </rPh>
    <rPh sb="7" eb="8">
      <t>ネン</t>
    </rPh>
    <phoneticPr fontId="3"/>
  </si>
  <si>
    <t>平　成　29　年</t>
    <rPh sb="0" eb="1">
      <t>ヒラ</t>
    </rPh>
    <rPh sb="2" eb="3">
      <t>シゲル</t>
    </rPh>
    <rPh sb="7" eb="8">
      <t>ネン</t>
    </rPh>
    <phoneticPr fontId="3"/>
  </si>
  <si>
    <t>平　成　28　年</t>
    <rPh sb="0" eb="1">
      <t>ヒラ</t>
    </rPh>
    <rPh sb="2" eb="3">
      <t>シゲル</t>
    </rPh>
    <rPh sb="7" eb="8">
      <t>ネン</t>
    </rPh>
    <phoneticPr fontId="3"/>
  </si>
  <si>
    <t>平　成　27　年</t>
    <rPh sb="0" eb="1">
      <t>ヒラ</t>
    </rPh>
    <rPh sb="2" eb="3">
      <t>シゲル</t>
    </rPh>
    <rPh sb="7" eb="8">
      <t>ネン</t>
    </rPh>
    <phoneticPr fontId="3"/>
  </si>
  <si>
    <t>平　成　26　年</t>
    <rPh sb="0" eb="1">
      <t>ヒラ</t>
    </rPh>
    <rPh sb="2" eb="3">
      <t>シゲル</t>
    </rPh>
    <rPh sb="7" eb="8">
      <t>ネン</t>
    </rPh>
    <phoneticPr fontId="3"/>
  </si>
  <si>
    <t>平　成　25　年</t>
    <rPh sb="0" eb="1">
      <t>ヒラ</t>
    </rPh>
    <rPh sb="2" eb="3">
      <t>シゲル</t>
    </rPh>
    <rPh sb="7" eb="8">
      <t>ネン</t>
    </rPh>
    <phoneticPr fontId="3"/>
  </si>
  <si>
    <t>平　成　24　年</t>
    <rPh sb="0" eb="1">
      <t>ヒラ</t>
    </rPh>
    <rPh sb="2" eb="3">
      <t>シゲル</t>
    </rPh>
    <rPh sb="7" eb="8">
      <t>ネン</t>
    </rPh>
    <phoneticPr fontId="3"/>
  </si>
  <si>
    <t>平　成　23　年</t>
    <rPh sb="0" eb="1">
      <t>ヒラ</t>
    </rPh>
    <rPh sb="2" eb="3">
      <t>シゲル</t>
    </rPh>
    <rPh sb="7" eb="8">
      <t>ネン</t>
    </rPh>
    <phoneticPr fontId="3"/>
  </si>
  <si>
    <t>平　成　22　年</t>
    <rPh sb="0" eb="1">
      <t>ヒラ</t>
    </rPh>
    <rPh sb="2" eb="3">
      <t>シゲル</t>
    </rPh>
    <rPh sb="7" eb="8">
      <t>ネン</t>
    </rPh>
    <phoneticPr fontId="3"/>
  </si>
  <si>
    <t>平　成　17　年</t>
    <rPh sb="0" eb="1">
      <t>ヒラ</t>
    </rPh>
    <rPh sb="2" eb="3">
      <t>シゲル</t>
    </rPh>
    <rPh sb="7" eb="8">
      <t>ネン</t>
    </rPh>
    <phoneticPr fontId="3"/>
  </si>
  <si>
    <t>平　成　12　年</t>
    <rPh sb="0" eb="1">
      <t>ヒラ</t>
    </rPh>
    <rPh sb="2" eb="3">
      <t>シゲル</t>
    </rPh>
    <rPh sb="7" eb="8">
      <t>ネン</t>
    </rPh>
    <phoneticPr fontId="3"/>
  </si>
  <si>
    <t>平　成　７　年</t>
    <rPh sb="0" eb="1">
      <t>ヒラ</t>
    </rPh>
    <rPh sb="2" eb="3">
      <t>シゲル</t>
    </rPh>
    <rPh sb="6" eb="7">
      <t>ネン</t>
    </rPh>
    <phoneticPr fontId="3"/>
  </si>
  <si>
    <t>平　成　２　年</t>
    <rPh sb="0" eb="1">
      <t>ヒラ</t>
    </rPh>
    <rPh sb="2" eb="3">
      <t>シゲル</t>
    </rPh>
    <rPh sb="6" eb="7">
      <t>ネン</t>
    </rPh>
    <phoneticPr fontId="3"/>
  </si>
  <si>
    <t>昭　和　60　年</t>
    <rPh sb="0" eb="1">
      <t>アキラ</t>
    </rPh>
    <rPh sb="2" eb="3">
      <t>ワ</t>
    </rPh>
    <rPh sb="7" eb="8">
      <t>ネン</t>
    </rPh>
    <phoneticPr fontId="3"/>
  </si>
  <si>
    <t>昭　和　55　年</t>
    <rPh sb="0" eb="1">
      <t>アキラ</t>
    </rPh>
    <rPh sb="2" eb="3">
      <t>ワ</t>
    </rPh>
    <rPh sb="7" eb="8">
      <t>ネン</t>
    </rPh>
    <phoneticPr fontId="3"/>
  </si>
  <si>
    <t>昭　和　50　年</t>
    <rPh sb="0" eb="1">
      <t>アキラ</t>
    </rPh>
    <rPh sb="2" eb="3">
      <t>ワ</t>
    </rPh>
    <rPh sb="7" eb="8">
      <t>ネン</t>
    </rPh>
    <phoneticPr fontId="3"/>
  </si>
  <si>
    <t>昭　和　45　年</t>
    <rPh sb="0" eb="1">
      <t>アキラ</t>
    </rPh>
    <rPh sb="2" eb="3">
      <t>ワ</t>
    </rPh>
    <rPh sb="7" eb="8">
      <t>ネン</t>
    </rPh>
    <phoneticPr fontId="3"/>
  </si>
  <si>
    <t>戦前最高 (昭和11年)</t>
  </si>
  <si>
    <t>上陸</t>
  </si>
  <si>
    <t>乗込</t>
  </si>
  <si>
    <t>合　　計</t>
  </si>
  <si>
    <t>年　月</t>
  </si>
  <si>
    <t>(単位：人)</t>
  </si>
  <si>
    <t>年次月別船舶乗降人員</t>
    <phoneticPr fontId="3"/>
  </si>
  <si>
    <r>
      <t>(注）</t>
    </r>
    <r>
      <rPr>
        <u/>
        <sz val="9"/>
        <rFont val="ＭＳ 明朝"/>
        <family val="1"/>
        <charset val="128"/>
      </rPr>
      <t xml:space="preserve">   　　 　 </t>
    </r>
    <r>
      <rPr>
        <sz val="9"/>
        <rFont val="ＭＳ 明朝"/>
        <family val="1"/>
        <charset val="128"/>
      </rPr>
      <t>は過去最高。</t>
    </r>
    <rPh sb="1" eb="2">
      <t>チュウ</t>
    </rPh>
    <phoneticPr fontId="75"/>
  </si>
  <si>
    <t>12    月</t>
  </si>
  <si>
    <t>11    月</t>
  </si>
  <si>
    <t>10    月</t>
  </si>
  <si>
    <t>９    月</t>
  </si>
  <si>
    <t>８    月</t>
  </si>
  <si>
    <t>７    月</t>
  </si>
  <si>
    <t>６    月</t>
  </si>
  <si>
    <t>５    月</t>
  </si>
  <si>
    <t>４    月</t>
  </si>
  <si>
    <t>３    月</t>
  </si>
  <si>
    <t>２    月</t>
  </si>
  <si>
    <t>１    月</t>
  </si>
  <si>
    <t>前年比</t>
    <rPh sb="0" eb="2">
      <t>ゼンネン</t>
    </rPh>
    <rPh sb="2" eb="3">
      <t>ヒ</t>
    </rPh>
    <phoneticPr fontId="78"/>
  </si>
  <si>
    <t>輸 入</t>
  </si>
  <si>
    <t>輸 出</t>
  </si>
  <si>
    <t>移 入</t>
  </si>
  <si>
    <t>移 出</t>
  </si>
  <si>
    <t>（注）順位の（ ）内は、前年の順位</t>
    <rPh sb="12" eb="14">
      <t>ゼンネン</t>
    </rPh>
    <phoneticPr fontId="10"/>
  </si>
  <si>
    <t>その他</t>
  </si>
  <si>
    <t>10国合計</t>
  </si>
  <si>
    <t>10品種合計</t>
    <rPh sb="2" eb="4">
      <t>ヒンシュ</t>
    </rPh>
    <rPh sb="4" eb="6">
      <t>ゴウケイ</t>
    </rPh>
    <phoneticPr fontId="10"/>
  </si>
  <si>
    <t>(10)</t>
  </si>
  <si>
    <t>動植物性製造飼肥料</t>
  </si>
  <si>
    <t>アラブ首長国連邦</t>
  </si>
  <si>
    <t>家具装備品</t>
  </si>
  <si>
    <t>(13)</t>
  </si>
  <si>
    <t>メキシコ</t>
  </si>
  <si>
    <t>(8)</t>
  </si>
  <si>
    <t>産業機械</t>
  </si>
  <si>
    <t>マレーシア</t>
  </si>
  <si>
    <t>衣服・身廻品・はきもの</t>
  </si>
  <si>
    <t>カタール</t>
  </si>
  <si>
    <t>(9)</t>
  </si>
  <si>
    <t>染料等化学工業品</t>
  </si>
  <si>
    <t>タイ</t>
  </si>
  <si>
    <t>野菜・果物</t>
  </si>
  <si>
    <t>電気機械</t>
  </si>
  <si>
    <t>サウジアラビア</t>
  </si>
  <si>
    <t>製造食品</t>
  </si>
  <si>
    <t>（液化天然ガス）</t>
    <phoneticPr fontId="10"/>
  </si>
  <si>
    <t>オーストラリア</t>
  </si>
  <si>
    <t>L　N　G</t>
    <phoneticPr fontId="10"/>
  </si>
  <si>
    <t>（ホンコン）</t>
  </si>
  <si>
    <t>原油</t>
  </si>
  <si>
    <t>合計</t>
    <rPh sb="0" eb="2">
      <t>ゴウケイ</t>
    </rPh>
    <phoneticPr fontId="85"/>
  </si>
  <si>
    <t>貨物量</t>
    <rPh sb="0" eb="2">
      <t>カモツ</t>
    </rPh>
    <rPh sb="2" eb="3">
      <t>リョウ</t>
    </rPh>
    <phoneticPr fontId="10"/>
  </si>
  <si>
    <t>主要相手国</t>
    <rPh sb="0" eb="2">
      <t>シュヨウ</t>
    </rPh>
    <rPh sb="2" eb="4">
      <t>アイテ</t>
    </rPh>
    <rPh sb="4" eb="5">
      <t>クニ</t>
    </rPh>
    <phoneticPr fontId="10"/>
  </si>
  <si>
    <t>順位</t>
    <rPh sb="0" eb="2">
      <t>ジュンイ</t>
    </rPh>
    <phoneticPr fontId="10"/>
  </si>
  <si>
    <t>主要品種</t>
    <rPh sb="0" eb="2">
      <t>シュヨウ</t>
    </rPh>
    <rPh sb="2" eb="4">
      <t>ヒンシュ</t>
    </rPh>
    <phoneticPr fontId="10"/>
  </si>
  <si>
    <t>（単位：トン・％）</t>
    <rPh sb="1" eb="3">
      <t>タンイ</t>
    </rPh>
    <phoneticPr fontId="10"/>
  </si>
  <si>
    <t>令和２年</t>
    <rPh sb="0" eb="1">
      <t>レイ</t>
    </rPh>
    <rPh sb="1" eb="2">
      <t>カズ</t>
    </rPh>
    <rPh sb="3" eb="4">
      <t>ネン</t>
    </rPh>
    <phoneticPr fontId="21"/>
  </si>
  <si>
    <t>輸入貨物主要品種・主要国別取扱量</t>
    <rPh sb="0" eb="2">
      <t>ユニュウ</t>
    </rPh>
    <rPh sb="2" eb="4">
      <t>カモツ</t>
    </rPh>
    <rPh sb="4" eb="6">
      <t>シュヨウ</t>
    </rPh>
    <rPh sb="6" eb="8">
      <t>ヒンシュ</t>
    </rPh>
    <rPh sb="9" eb="11">
      <t>シュヨウ</t>
    </rPh>
    <rPh sb="11" eb="13">
      <t>クニベツ</t>
    </rPh>
    <rPh sb="13" eb="15">
      <t>トリアツカイ</t>
    </rPh>
    <rPh sb="15" eb="16">
      <t>リョウ</t>
    </rPh>
    <phoneticPr fontId="10"/>
  </si>
  <si>
    <t>重油</t>
  </si>
  <si>
    <t>フィリピン</t>
  </si>
  <si>
    <t>ゴム製品</t>
  </si>
  <si>
    <t>再利用資材</t>
  </si>
  <si>
    <t>ベトナム</t>
  </si>
  <si>
    <t>金属くず</t>
  </si>
  <si>
    <t>鋼材</t>
  </si>
  <si>
    <t>台湾</t>
  </si>
  <si>
    <t>自動車部品</t>
  </si>
  <si>
    <t>完成自動車</t>
  </si>
  <si>
    <t>輸出貨物主要品種・主要国別取扱量</t>
    <rPh sb="0" eb="2">
      <t>ユシュツ</t>
    </rPh>
    <rPh sb="2" eb="4">
      <t>カモツ</t>
    </rPh>
    <rPh sb="4" eb="6">
      <t>シュヨウ</t>
    </rPh>
    <rPh sb="6" eb="8">
      <t>ヒンシュ</t>
    </rPh>
    <rPh sb="9" eb="11">
      <t>シュヨウ</t>
    </rPh>
    <rPh sb="11" eb="13">
      <t>クニベツ</t>
    </rPh>
    <rPh sb="13" eb="15">
      <t>トリアツカイ</t>
    </rPh>
    <rPh sb="15" eb="16">
      <t>リョウ</t>
    </rPh>
    <phoneticPr fontId="10"/>
  </si>
  <si>
    <t>（注）順位の（ ）内は、前年の順位</t>
    <rPh sb="12" eb="14">
      <t>ゼンネン</t>
    </rPh>
    <phoneticPr fontId="21"/>
  </si>
  <si>
    <t>チリ</t>
  </si>
  <si>
    <t>(21)</t>
  </si>
  <si>
    <t>インドネシア</t>
  </si>
  <si>
    <t>その他畜産品</t>
  </si>
  <si>
    <t>合計</t>
  </si>
  <si>
    <t>貨物量</t>
  </si>
  <si>
    <t>主要相手国</t>
    <rPh sb="2" eb="4">
      <t>アイテ</t>
    </rPh>
    <phoneticPr fontId="21"/>
  </si>
  <si>
    <t>順位</t>
  </si>
  <si>
    <t>主要品種</t>
  </si>
  <si>
    <t>（単位：トン・％）</t>
    <phoneticPr fontId="21"/>
  </si>
  <si>
    <t>コンテナ輸入貨物主要品種・主要国別取扱量</t>
    <rPh sb="5" eb="6">
      <t>ニュウ</t>
    </rPh>
    <rPh sb="17" eb="19">
      <t>トリアツカイ</t>
    </rPh>
    <rPh sb="19" eb="20">
      <t>リョウ</t>
    </rPh>
    <phoneticPr fontId="21"/>
  </si>
  <si>
    <t>非鉄金属</t>
  </si>
  <si>
    <t>(12)</t>
  </si>
  <si>
    <t>コンテナ輸出貨物主要品種・主要国別取扱量</t>
    <rPh sb="17" eb="19">
      <t>トリアツカイ</t>
    </rPh>
    <rPh sb="19" eb="20">
      <t>リョウ</t>
    </rPh>
    <phoneticPr fontId="10"/>
  </si>
  <si>
    <t>（注）順位の（ ）内は、前年の順位</t>
    <phoneticPr fontId="11"/>
  </si>
  <si>
    <t>10品種合計</t>
  </si>
  <si>
    <t>津久見</t>
  </si>
  <si>
    <t>(14)</t>
  </si>
  <si>
    <t>揮発油</t>
  </si>
  <si>
    <t>須崎</t>
  </si>
  <si>
    <t>苅田</t>
  </si>
  <si>
    <t>15.2倍</t>
  </si>
  <si>
    <t>三河</t>
  </si>
  <si>
    <t>(34)</t>
  </si>
  <si>
    <t>取合せ品</t>
  </si>
  <si>
    <t>名古屋</t>
  </si>
  <si>
    <t>その他の石油</t>
  </si>
  <si>
    <t>仙台塩釜</t>
  </si>
  <si>
    <t>石炭</t>
  </si>
  <si>
    <t>木更津</t>
  </si>
  <si>
    <t>セメント</t>
  </si>
  <si>
    <t>千葉</t>
  </si>
  <si>
    <t>砂利・砂</t>
  </si>
  <si>
    <t>川崎</t>
  </si>
  <si>
    <t>喜入</t>
  </si>
  <si>
    <t>合計</t>
    <rPh sb="0" eb="2">
      <t>ゴウケイ</t>
    </rPh>
    <phoneticPr fontId="52"/>
  </si>
  <si>
    <t>構成比</t>
    <phoneticPr fontId="11"/>
  </si>
  <si>
    <t>主要相手港</t>
    <rPh sb="0" eb="2">
      <t>シュヨウ</t>
    </rPh>
    <rPh sb="2" eb="4">
      <t>アイテ</t>
    </rPh>
    <rPh sb="4" eb="5">
      <t>コウ</t>
    </rPh>
    <phoneticPr fontId="11"/>
  </si>
  <si>
    <t>順位</t>
    <phoneticPr fontId="11"/>
  </si>
  <si>
    <t>（単位：トン・％）</t>
    <rPh sb="1" eb="3">
      <t>タンイ</t>
    </rPh>
    <phoneticPr fontId="11"/>
  </si>
  <si>
    <t>移入貨物主要品種・主要港別取扱量</t>
    <rPh sb="0" eb="2">
      <t>イニュウ</t>
    </rPh>
    <rPh sb="2" eb="4">
      <t>カモツ</t>
    </rPh>
    <rPh sb="9" eb="11">
      <t>シュヨウ</t>
    </rPh>
    <rPh sb="11" eb="12">
      <t>ミナト</t>
    </rPh>
    <phoneticPr fontId="11"/>
  </si>
  <si>
    <t>その他</t>
    <rPh sb="2" eb="3">
      <t>タ</t>
    </rPh>
    <phoneticPr fontId="87"/>
  </si>
  <si>
    <t>10港合計</t>
    <rPh sb="2" eb="3">
      <t>ミナト</t>
    </rPh>
    <rPh sb="3" eb="5">
      <t>ゴウケイ</t>
    </rPh>
    <phoneticPr fontId="87"/>
  </si>
  <si>
    <t>神戸</t>
  </si>
  <si>
    <t>(11)</t>
  </si>
  <si>
    <t>鹿島</t>
  </si>
  <si>
    <t>東京</t>
  </si>
  <si>
    <t>鉄鋼</t>
  </si>
  <si>
    <t>海上</t>
  </si>
  <si>
    <t>水島</t>
  </si>
  <si>
    <t>(19)</t>
  </si>
  <si>
    <t>廃土砂</t>
  </si>
  <si>
    <t>合計</t>
    <rPh sb="0" eb="2">
      <t>ゴウケイ</t>
    </rPh>
    <phoneticPr fontId="87"/>
  </si>
  <si>
    <t>主要品種</t>
    <phoneticPr fontId="11"/>
  </si>
  <si>
    <t>移出貨物主要品種・主要港別取扱量</t>
    <rPh sb="0" eb="2">
      <t>イシュツ</t>
    </rPh>
    <rPh sb="2" eb="4">
      <t>カモツ</t>
    </rPh>
    <rPh sb="9" eb="11">
      <t>シュヨウ</t>
    </rPh>
    <rPh sb="11" eb="12">
      <t>ミナト</t>
    </rPh>
    <rPh sb="12" eb="13">
      <t>ベツ</t>
    </rPh>
    <rPh sb="13" eb="15">
      <t>トリアツカイ</t>
    </rPh>
    <rPh sb="15" eb="16">
      <t>リョウ</t>
    </rPh>
    <phoneticPr fontId="11"/>
  </si>
  <si>
    <t>分類不能のもの</t>
  </si>
  <si>
    <t>特殊品計</t>
  </si>
  <si>
    <t>輸送用容器</t>
  </si>
  <si>
    <t>廃棄物</t>
  </si>
  <si>
    <t>雑工業品計</t>
  </si>
  <si>
    <t>その他製造工業品</t>
  </si>
  <si>
    <t>木製品</t>
  </si>
  <si>
    <t>その他日用品</t>
  </si>
  <si>
    <t>文房具・運動娯楽用品・楽器</t>
  </si>
  <si>
    <t>がん具</t>
  </si>
  <si>
    <t>軽工業品計</t>
  </si>
  <si>
    <t>その他食料工業品</t>
  </si>
  <si>
    <t>たばこ</t>
  </si>
  <si>
    <t>水</t>
  </si>
  <si>
    <t>飲料</t>
  </si>
  <si>
    <t>砂糖</t>
  </si>
  <si>
    <t>その他繊維工業品</t>
  </si>
  <si>
    <t>糸及び紡績半製品</t>
  </si>
  <si>
    <t>紙・パルプ</t>
  </si>
  <si>
    <t>化学工業品計</t>
  </si>
  <si>
    <t>化学肥料</t>
  </si>
  <si>
    <t>化学薬品</t>
  </si>
  <si>
    <t>石炭製品</t>
  </si>
  <si>
    <t>コークス</t>
  </si>
  <si>
    <t>その他石油製品</t>
  </si>
  <si>
    <t>ＬＰＧ（液化石油ガス）</t>
  </si>
  <si>
    <t>ＬＮＧ（液化天然ガス）</t>
  </si>
  <si>
    <t>その他の石油</t>
    <rPh sb="2" eb="3">
      <t>タ</t>
    </rPh>
    <phoneticPr fontId="10"/>
  </si>
  <si>
    <t>揮発油</t>
    <rPh sb="0" eb="3">
      <t>キハツユ</t>
    </rPh>
    <phoneticPr fontId="10"/>
  </si>
  <si>
    <t>窯業品</t>
  </si>
  <si>
    <t>ガラス類</t>
  </si>
  <si>
    <t>陶磁器</t>
  </si>
  <si>
    <t>金属機械工業品計</t>
  </si>
  <si>
    <t>その他機械</t>
  </si>
  <si>
    <t>事務用機器</t>
  </si>
  <si>
    <t>測量・光学・医療用機械</t>
  </si>
  <si>
    <t>その他輸送機械</t>
  </si>
  <si>
    <t>二輪自動車</t>
  </si>
  <si>
    <t>その他輸送用車両</t>
  </si>
  <si>
    <t>鉄道車両</t>
  </si>
  <si>
    <t>金属製品</t>
  </si>
  <si>
    <t>鉱産品計</t>
  </si>
  <si>
    <t>非金属鉱物</t>
  </si>
  <si>
    <t>原塩</t>
  </si>
  <si>
    <t>石灰石</t>
  </si>
  <si>
    <t>りん鉱石</t>
  </si>
  <si>
    <t>石材</t>
  </si>
  <si>
    <t>金属鉱</t>
  </si>
  <si>
    <t>鉄鉱石</t>
  </si>
  <si>
    <t>林産品計</t>
  </si>
  <si>
    <t>薪炭</t>
  </si>
  <si>
    <t>その他林産品</t>
  </si>
  <si>
    <t>木材チップ</t>
  </si>
  <si>
    <t>樹脂類</t>
  </si>
  <si>
    <t>製材</t>
  </si>
  <si>
    <t>原木</t>
  </si>
  <si>
    <t>農水産品計</t>
  </si>
  <si>
    <t>水産品</t>
  </si>
  <si>
    <t>羊毛</t>
  </si>
  <si>
    <t>その他農産品</t>
  </si>
  <si>
    <t>綿花</t>
  </si>
  <si>
    <t>その他雑穀</t>
  </si>
  <si>
    <t>豆類</t>
  </si>
  <si>
    <t>とうもろこし</t>
  </si>
  <si>
    <t>米</t>
  </si>
  <si>
    <t>麦</t>
  </si>
  <si>
    <t>ｺﾝﾃﾅ比率</t>
    <rPh sb="4" eb="6">
      <t>ヒリツ</t>
    </rPh>
    <phoneticPr fontId="21"/>
  </si>
  <si>
    <t>輸　入</t>
    <rPh sb="0" eb="1">
      <t>ユ</t>
    </rPh>
    <rPh sb="2" eb="3">
      <t>イリ</t>
    </rPh>
    <phoneticPr fontId="21"/>
  </si>
  <si>
    <t>輸　出</t>
    <rPh sb="0" eb="1">
      <t>ユ</t>
    </rPh>
    <rPh sb="2" eb="3">
      <t>デ</t>
    </rPh>
    <phoneticPr fontId="21"/>
  </si>
  <si>
    <t>移　入</t>
    <rPh sb="0" eb="1">
      <t>ウツリ</t>
    </rPh>
    <rPh sb="2" eb="3">
      <t>イリ</t>
    </rPh>
    <phoneticPr fontId="21"/>
  </si>
  <si>
    <t>移　出</t>
    <rPh sb="0" eb="1">
      <t>ウツリ</t>
    </rPh>
    <rPh sb="2" eb="3">
      <t>デ</t>
    </rPh>
    <phoneticPr fontId="21"/>
  </si>
  <si>
    <t>うちコンテナ</t>
    <phoneticPr fontId="21"/>
  </si>
  <si>
    <t>品種</t>
    <rPh sb="0" eb="1">
      <t>シナ</t>
    </rPh>
    <rPh sb="1" eb="2">
      <t>タネ</t>
    </rPh>
    <phoneticPr fontId="21"/>
  </si>
  <si>
    <t>内　貿　貨　物</t>
    <rPh sb="0" eb="1">
      <t>ウチ</t>
    </rPh>
    <rPh sb="2" eb="3">
      <t>ボウ</t>
    </rPh>
    <rPh sb="4" eb="5">
      <t>カ</t>
    </rPh>
    <rPh sb="6" eb="7">
      <t>ブツ</t>
    </rPh>
    <phoneticPr fontId="21"/>
  </si>
  <si>
    <t>外　　貿　　貨　　物</t>
    <rPh sb="0" eb="1">
      <t>ソト</t>
    </rPh>
    <rPh sb="3" eb="4">
      <t>ボウ</t>
    </rPh>
    <rPh sb="6" eb="7">
      <t>カ</t>
    </rPh>
    <rPh sb="9" eb="10">
      <t>ブツ</t>
    </rPh>
    <phoneticPr fontId="21"/>
  </si>
  <si>
    <t>品　　　種</t>
    <rPh sb="0" eb="1">
      <t>シナ</t>
    </rPh>
    <rPh sb="4" eb="5">
      <t>タネ</t>
    </rPh>
    <phoneticPr fontId="21"/>
  </si>
  <si>
    <t>（単位：トン）</t>
    <rPh sb="1" eb="3">
      <t>タンイ</t>
    </rPh>
    <phoneticPr fontId="21"/>
  </si>
  <si>
    <t>品種別貨物取扱量</t>
    <rPh sb="0" eb="2">
      <t>ヒンシュ</t>
    </rPh>
    <rPh sb="2" eb="3">
      <t>ベツ</t>
    </rPh>
    <rPh sb="3" eb="5">
      <t>カモツ</t>
    </rPh>
    <rPh sb="5" eb="7">
      <t>トリアツカイ</t>
    </rPh>
    <rPh sb="7" eb="8">
      <t>リョウ</t>
    </rPh>
    <phoneticPr fontId="21"/>
  </si>
  <si>
    <r>
      <rPr>
        <u/>
        <sz val="10"/>
        <rFont val="ＭＳ 明朝"/>
        <family val="1"/>
        <charset val="128"/>
      </rPr>
      <t>　　　　</t>
    </r>
    <r>
      <rPr>
        <sz val="10"/>
        <rFont val="ＭＳ 明朝"/>
        <family val="1"/>
        <charset val="128"/>
      </rPr>
      <t>は過去最高</t>
    </r>
    <rPh sb="5" eb="7">
      <t>カコ</t>
    </rPh>
    <rPh sb="7" eb="9">
      <t>サイコウ</t>
    </rPh>
    <phoneticPr fontId="10"/>
  </si>
  <si>
    <t>（注）</t>
    <rPh sb="1" eb="2">
      <t>チュウ</t>
    </rPh>
    <phoneticPr fontId="10"/>
  </si>
  <si>
    <t>12　月</t>
    <phoneticPr fontId="3"/>
  </si>
  <si>
    <t>11　月</t>
    <phoneticPr fontId="3"/>
  </si>
  <si>
    <t>10　月</t>
    <phoneticPr fontId="3"/>
  </si>
  <si>
    <t>9　月</t>
    <phoneticPr fontId="3"/>
  </si>
  <si>
    <t>8　月</t>
    <phoneticPr fontId="3"/>
  </si>
  <si>
    <t>7　月</t>
    <phoneticPr fontId="3"/>
  </si>
  <si>
    <t>6　月</t>
    <phoneticPr fontId="3"/>
  </si>
  <si>
    <t>5　月</t>
    <phoneticPr fontId="3"/>
  </si>
  <si>
    <t>4　月</t>
    <phoneticPr fontId="3"/>
  </si>
  <si>
    <t>3　月</t>
    <phoneticPr fontId="3"/>
  </si>
  <si>
    <t>2　月</t>
    <phoneticPr fontId="3"/>
  </si>
  <si>
    <t>1　月</t>
    <phoneticPr fontId="3"/>
  </si>
  <si>
    <t>前年比</t>
    <rPh sb="0" eb="2">
      <t>ゼンネン</t>
    </rPh>
    <rPh sb="2" eb="3">
      <t>ヒ</t>
    </rPh>
    <phoneticPr fontId="99"/>
  </si>
  <si>
    <t>平成20年</t>
  </si>
  <si>
    <t>平成19年</t>
    <rPh sb="0" eb="2">
      <t>ヘイセイ</t>
    </rPh>
    <rPh sb="4" eb="5">
      <t>ネン</t>
    </rPh>
    <phoneticPr fontId="10"/>
  </si>
  <si>
    <t>空</t>
    <rPh sb="0" eb="1">
      <t>カラ</t>
    </rPh>
    <phoneticPr fontId="3"/>
  </si>
  <si>
    <t>実入</t>
    <rPh sb="0" eb="2">
      <t>ミイ</t>
    </rPh>
    <phoneticPr fontId="3"/>
  </si>
  <si>
    <t>計</t>
    <rPh sb="0" eb="1">
      <t>ケイ</t>
    </rPh>
    <phoneticPr fontId="3"/>
  </si>
  <si>
    <t>月</t>
    <rPh sb="0" eb="1">
      <t>ツキ</t>
    </rPh>
    <phoneticPr fontId="3"/>
  </si>
  <si>
    <t>輸入</t>
    <rPh sb="0" eb="2">
      <t>ユニュウ</t>
    </rPh>
    <phoneticPr fontId="3"/>
  </si>
  <si>
    <t>輸出</t>
    <rPh sb="0" eb="2">
      <t>ユシュツ</t>
    </rPh>
    <phoneticPr fontId="3"/>
  </si>
  <si>
    <t>外貿計</t>
    <rPh sb="0" eb="1">
      <t>ソト</t>
    </rPh>
    <rPh sb="1" eb="2">
      <t>ボウ</t>
    </rPh>
    <rPh sb="2" eb="3">
      <t>ケイ</t>
    </rPh>
    <phoneticPr fontId="3"/>
  </si>
  <si>
    <t>年</t>
    <rPh sb="0" eb="1">
      <t>トシ</t>
    </rPh>
    <phoneticPr fontId="3"/>
  </si>
  <si>
    <t>内　貿</t>
    <rPh sb="0" eb="1">
      <t>ウチ</t>
    </rPh>
    <rPh sb="2" eb="3">
      <t>ボウ</t>
    </rPh>
    <phoneticPr fontId="3"/>
  </si>
  <si>
    <t>外　　　　貿</t>
    <rPh sb="0" eb="1">
      <t>ソト</t>
    </rPh>
    <rPh sb="5" eb="6">
      <t>ボウ</t>
    </rPh>
    <phoneticPr fontId="3"/>
  </si>
  <si>
    <t>合 計</t>
    <rPh sb="0" eb="1">
      <t>ゴウ</t>
    </rPh>
    <rPh sb="2" eb="3">
      <t>ケイ</t>
    </rPh>
    <phoneticPr fontId="3"/>
  </si>
  <si>
    <t>(単位 : TEU・％)</t>
    <rPh sb="1" eb="3">
      <t>タンイ</t>
    </rPh>
    <phoneticPr fontId="3"/>
  </si>
  <si>
    <t>コンテナ個数年次月別取扱量</t>
    <rPh sb="4" eb="6">
      <t>コスウ</t>
    </rPh>
    <rPh sb="6" eb="8">
      <t>ネンジ</t>
    </rPh>
    <rPh sb="8" eb="10">
      <t>ツキベツ</t>
    </rPh>
    <rPh sb="10" eb="12">
      <t>トリアツカイ</t>
    </rPh>
    <rPh sb="12" eb="13">
      <t>リョウ</t>
    </rPh>
    <phoneticPr fontId="3"/>
  </si>
  <si>
    <t>３　コンテナ取扱状況</t>
    <rPh sb="6" eb="8">
      <t>トリアツカイ</t>
    </rPh>
    <rPh sb="8" eb="10">
      <t>ジョウキョウ</t>
    </rPh>
    <phoneticPr fontId="10"/>
  </si>
  <si>
    <t>博多</t>
  </si>
  <si>
    <t>北九州</t>
  </si>
  <si>
    <t>徳山下松</t>
  </si>
  <si>
    <t>大阪</t>
  </si>
  <si>
    <t>四日市</t>
  </si>
  <si>
    <t>御前崎</t>
  </si>
  <si>
    <t>清水</t>
  </si>
  <si>
    <t>茨城</t>
  </si>
  <si>
    <t>相馬</t>
  </si>
  <si>
    <t>小名浜</t>
  </si>
  <si>
    <t>秋田</t>
  </si>
  <si>
    <t>釜石</t>
  </si>
  <si>
    <t>八戸</t>
  </si>
  <si>
    <t>釧路</t>
  </si>
  <si>
    <t>苫小牧</t>
  </si>
  <si>
    <t>合計</t>
    <rPh sb="0" eb="2">
      <t>ゴウケイ</t>
    </rPh>
    <phoneticPr fontId="99"/>
  </si>
  <si>
    <t>空</t>
    <rPh sb="0" eb="1">
      <t>カラ</t>
    </rPh>
    <phoneticPr fontId="10"/>
  </si>
  <si>
    <t>実入</t>
    <rPh sb="0" eb="2">
      <t>ミイ</t>
    </rPh>
    <phoneticPr fontId="10"/>
  </si>
  <si>
    <t>移　　入</t>
    <rPh sb="0" eb="4">
      <t>イニュウ</t>
    </rPh>
    <phoneticPr fontId="10"/>
  </si>
  <si>
    <t>移　　出</t>
    <rPh sb="0" eb="1">
      <t>イシュツ</t>
    </rPh>
    <rPh sb="3" eb="4">
      <t>シュツ</t>
    </rPh>
    <phoneticPr fontId="10"/>
  </si>
  <si>
    <t>合　　計</t>
    <rPh sb="0" eb="4">
      <t>ゴウケイ</t>
    </rPh>
    <phoneticPr fontId="10"/>
  </si>
  <si>
    <t>移入</t>
    <rPh sb="0" eb="2">
      <t>イニュウ</t>
    </rPh>
    <phoneticPr fontId="10"/>
  </si>
  <si>
    <t>移出</t>
    <rPh sb="0" eb="2">
      <t>イシュツ</t>
    </rPh>
    <phoneticPr fontId="10"/>
  </si>
  <si>
    <t>港名</t>
    <rPh sb="0" eb="1">
      <t>ミナト</t>
    </rPh>
    <rPh sb="1" eb="2">
      <t>メイ</t>
    </rPh>
    <phoneticPr fontId="10"/>
  </si>
  <si>
    <t>コンテナ個数</t>
    <rPh sb="4" eb="5">
      <t>コ</t>
    </rPh>
    <rPh sb="5" eb="6">
      <t>スウ</t>
    </rPh>
    <phoneticPr fontId="10"/>
  </si>
  <si>
    <t>コンテナ貨物量</t>
    <rPh sb="4" eb="6">
      <t>カモツ</t>
    </rPh>
    <rPh sb="6" eb="7">
      <t>リョウ</t>
    </rPh>
    <phoneticPr fontId="10"/>
  </si>
  <si>
    <t>（単位：トン・TEU）</t>
    <phoneticPr fontId="10"/>
  </si>
  <si>
    <t>内貿コンテナ貨物・個数港別取扱量</t>
    <rPh sb="0" eb="1">
      <t>ナイ</t>
    </rPh>
    <rPh sb="1" eb="2">
      <t>ボウエキ</t>
    </rPh>
    <rPh sb="6" eb="8">
      <t>カモツ</t>
    </rPh>
    <rPh sb="9" eb="11">
      <t>コスウ</t>
    </rPh>
    <rPh sb="11" eb="12">
      <t>ミナト</t>
    </rPh>
    <rPh sb="12" eb="13">
      <t>ベツ</t>
    </rPh>
    <rPh sb="13" eb="15">
      <t>トリアツカイ</t>
    </rPh>
    <rPh sb="15" eb="16">
      <t>リョウ</t>
    </rPh>
    <phoneticPr fontId="10"/>
  </si>
  <si>
    <t>12月</t>
    <phoneticPr fontId="10"/>
  </si>
  <si>
    <t>11月</t>
    <phoneticPr fontId="10"/>
  </si>
  <si>
    <t>10月</t>
    <phoneticPr fontId="10"/>
  </si>
  <si>
    <t>９月</t>
  </si>
  <si>
    <t>８月</t>
  </si>
  <si>
    <t>７月</t>
  </si>
  <si>
    <t>６月</t>
  </si>
  <si>
    <t>５月</t>
  </si>
  <si>
    <t>４月</t>
  </si>
  <si>
    <t>３月</t>
  </si>
  <si>
    <t>２月</t>
    <rPh sb="1" eb="2">
      <t>ガツ</t>
    </rPh>
    <phoneticPr fontId="10"/>
  </si>
  <si>
    <t>１月</t>
    <rPh sb="1" eb="2">
      <t>ガツ</t>
    </rPh>
    <phoneticPr fontId="10"/>
  </si>
  <si>
    <t>前年比</t>
    <rPh sb="0" eb="3">
      <t>ゼンネンヒ</t>
    </rPh>
    <phoneticPr fontId="99"/>
  </si>
  <si>
    <t>年月</t>
    <rPh sb="0" eb="2">
      <t>ネンゲツ</t>
    </rPh>
    <phoneticPr fontId="10"/>
  </si>
  <si>
    <t>（単位：トン・TEU・％）</t>
    <phoneticPr fontId="10"/>
  </si>
  <si>
    <t>内貿コンテナ貨物・個数年次月別取扱量</t>
    <rPh sb="0" eb="1">
      <t>ナイ</t>
    </rPh>
    <rPh sb="1" eb="2">
      <t>ボウエキ</t>
    </rPh>
    <rPh sb="6" eb="8">
      <t>カモツ</t>
    </rPh>
    <rPh sb="9" eb="11">
      <t>コスウ</t>
    </rPh>
    <rPh sb="11" eb="13">
      <t>ネンジ</t>
    </rPh>
    <rPh sb="13" eb="15">
      <t>ツキベツ</t>
    </rPh>
    <rPh sb="15" eb="17">
      <t>トリアツカイ</t>
    </rPh>
    <rPh sb="17" eb="18">
      <t>リョウ</t>
    </rPh>
    <phoneticPr fontId="10"/>
  </si>
  <si>
    <t>ギリシャ</t>
  </si>
  <si>
    <t>ガイアナ</t>
  </si>
  <si>
    <t>クロアチア</t>
  </si>
  <si>
    <t>オマーン</t>
  </si>
  <si>
    <t>ポーランド</t>
  </si>
  <si>
    <t>全増</t>
  </si>
  <si>
    <t>ミャンマー</t>
  </si>
  <si>
    <t>スペイン</t>
  </si>
  <si>
    <t>バングラデシュ</t>
  </si>
  <si>
    <t>エジプト</t>
  </si>
  <si>
    <t>モザンビーク</t>
  </si>
  <si>
    <t>ジョージア</t>
  </si>
  <si>
    <t>スリランカ</t>
  </si>
  <si>
    <t>アイルランド</t>
  </si>
  <si>
    <t>イラク</t>
  </si>
  <si>
    <t>ペルー</t>
  </si>
  <si>
    <t>ルーマニア</t>
  </si>
  <si>
    <t>モーリシャス</t>
  </si>
  <si>
    <t>ニュージーランド</t>
  </si>
  <si>
    <t>アルゼンチン</t>
  </si>
  <si>
    <t>ブラジル</t>
  </si>
  <si>
    <t>イスラエル</t>
  </si>
  <si>
    <t>タンザニア</t>
  </si>
  <si>
    <t>ナイジェリア</t>
  </si>
  <si>
    <t>ガーナ</t>
  </si>
  <si>
    <t>グアテマラ</t>
  </si>
  <si>
    <t>カンボジア</t>
  </si>
  <si>
    <t>ベルギー</t>
  </si>
  <si>
    <t>パキスタン</t>
  </si>
  <si>
    <t>スロベニア</t>
  </si>
  <si>
    <t>ケニア</t>
  </si>
  <si>
    <t>フランス</t>
  </si>
  <si>
    <t>スウェーデン</t>
  </si>
  <si>
    <t>ドイツ</t>
  </si>
  <si>
    <t>フィンランド</t>
  </si>
  <si>
    <t>トルコ</t>
  </si>
  <si>
    <t>コロンビア</t>
  </si>
  <si>
    <t>イギリス</t>
  </si>
  <si>
    <t>南アフリカ共和国</t>
  </si>
  <si>
    <t>オランダ</t>
  </si>
  <si>
    <t>イタリア</t>
  </si>
  <si>
    <t>グァム</t>
  </si>
  <si>
    <t>インド</t>
  </si>
  <si>
    <t>ロシア</t>
  </si>
  <si>
    <t>カナダ</t>
  </si>
  <si>
    <t>エクアドル</t>
  </si>
  <si>
    <t>合　　　　計</t>
  </si>
  <si>
    <t>個　数</t>
    <rPh sb="0" eb="1">
      <t>コ</t>
    </rPh>
    <rPh sb="2" eb="3">
      <t>カズ</t>
    </rPh>
    <phoneticPr fontId="21"/>
  </si>
  <si>
    <t>国　名</t>
  </si>
  <si>
    <t>国　名</t>
    <phoneticPr fontId="21"/>
  </si>
  <si>
    <t>順位</t>
    <phoneticPr fontId="21"/>
  </si>
  <si>
    <t>輸　　　　　　　　入</t>
  </si>
  <si>
    <t>輸　　　　　　　　出</t>
  </si>
  <si>
    <t>輸出入合計</t>
    <phoneticPr fontId="21"/>
  </si>
  <si>
    <t>（単位：TEU・％）</t>
  </si>
  <si>
    <t>（単位：TEU・％）</t>
    <rPh sb="1" eb="3">
      <t>タンイ</t>
    </rPh>
    <phoneticPr fontId="21"/>
  </si>
  <si>
    <t>外貿コンテナ個数主要国・地域別取扱量（上位50か国）</t>
    <rPh sb="0" eb="1">
      <t>ソト</t>
    </rPh>
    <rPh sb="1" eb="2">
      <t>ボウ</t>
    </rPh>
    <rPh sb="12" eb="14">
      <t>チイキ</t>
    </rPh>
    <rPh sb="14" eb="15">
      <t>ベツ</t>
    </rPh>
    <phoneticPr fontId="21"/>
  </si>
  <si>
    <t>ウラジオストック(RU)</t>
  </si>
  <si>
    <t>イエンタイ（煙台）(CN)</t>
  </si>
  <si>
    <t>カイメップ(VN)</t>
  </si>
  <si>
    <t>アデレード(AU)</t>
  </si>
  <si>
    <t>メルボルン(AU)</t>
  </si>
  <si>
    <t>サントス(BR)</t>
  </si>
  <si>
    <t>ダッチハーバー(US)</t>
  </si>
  <si>
    <t>シアヌークヴィル(KH)</t>
  </si>
  <si>
    <t>ワンポア（黄埔）(CN)</t>
  </si>
  <si>
    <t>コトカ(FI)</t>
  </si>
  <si>
    <t>ヤンゴン(MM)</t>
  </si>
  <si>
    <t>サンアントニオ(CL)</t>
  </si>
  <si>
    <t>エーテボリ(SE)</t>
  </si>
  <si>
    <t>ラザロカルディナス(MX)</t>
  </si>
  <si>
    <t>フォス(FR)</t>
  </si>
  <si>
    <t>シドニー(AU)</t>
  </si>
  <si>
    <t>ポートサイド(EG)</t>
  </si>
  <si>
    <t>プリンスルパート(CA)</t>
  </si>
  <si>
    <t>ハンブルク(DE)</t>
  </si>
  <si>
    <t>ロングビーチ(US)</t>
  </si>
  <si>
    <t>ナヴァセバ(IN)</t>
  </si>
  <si>
    <t>タイペイ（台北）(TW)</t>
  </si>
  <si>
    <t>テマ(GH)</t>
  </si>
  <si>
    <t>フリマントル(AU)</t>
  </si>
  <si>
    <t>ロサンゼルス(US)</t>
  </si>
  <si>
    <t>ブエナベントゥラ(CO)</t>
  </si>
  <si>
    <t>リエンユンカン（連雲港）(CN)</t>
  </si>
  <si>
    <t>イキケ(CL)</t>
  </si>
  <si>
    <t>アントワープ(BE)</t>
  </si>
  <si>
    <t>バンコク(TH)</t>
  </si>
  <si>
    <t>シャルジャ(AE)</t>
  </si>
  <si>
    <t>スラバヤ(ID)</t>
  </si>
  <si>
    <t>ペナン(MY)</t>
  </si>
  <si>
    <t>エンセナダ(MX)</t>
  </si>
  <si>
    <t>リルケン(CL)</t>
  </si>
  <si>
    <t>ロッテルダム(NL)</t>
  </si>
  <si>
    <t>ブレーメルハーフェン(DE)</t>
  </si>
  <si>
    <t>カラチ(PK)</t>
  </si>
  <si>
    <t>グァム(GU)</t>
  </si>
  <si>
    <t>タイチュン（台中）(TW)</t>
  </si>
  <si>
    <t>インチョン（仁川）(KR)</t>
  </si>
  <si>
    <t>ポートケラン(MY)</t>
  </si>
  <si>
    <t>ブリスベーン(AU)</t>
  </si>
  <si>
    <t>ダーバン(ZA)</t>
  </si>
  <si>
    <t>モンバサ(KE)</t>
  </si>
  <si>
    <t>カオシュン（高雄）(TW)</t>
  </si>
  <si>
    <t>バンクーバー B.C.(CA)</t>
  </si>
  <si>
    <t>シアメン（廈門)(CN)</t>
  </si>
  <si>
    <t>マニラ(PH)</t>
  </si>
  <si>
    <t>シアトル(US)</t>
  </si>
  <si>
    <t>シンガポール(SG)</t>
  </si>
  <si>
    <t>ジュベルアリ(AE)</t>
  </si>
  <si>
    <t>グアヤキル(EC)</t>
  </si>
  <si>
    <t>ホーチミン(VN)</t>
  </si>
  <si>
    <t>ジャカルタ(ID)</t>
  </si>
  <si>
    <t>バルボア(PA)</t>
  </si>
  <si>
    <t>ニンポーチョウシャン（寧波舟山）(CN)</t>
  </si>
  <si>
    <t>キールン（基隆）(TW)</t>
  </si>
  <si>
    <t>ハイフォン(VN)</t>
  </si>
  <si>
    <t>シェコウ（蛇口）(CN)</t>
  </si>
  <si>
    <t>オークランド(US)</t>
  </si>
  <si>
    <t>タイツァン（太倉）(CN)</t>
  </si>
  <si>
    <t>ホンコン（香港）(CN)</t>
  </si>
  <si>
    <t>ターリエン（大連）(CN)</t>
  </si>
  <si>
    <t>シンカン（新港、天津）(CN)</t>
  </si>
  <si>
    <t>ホンコン（香港）(CN)</t>
    <phoneticPr fontId="10"/>
  </si>
  <si>
    <t>プサン（釜山）(KR)</t>
  </si>
  <si>
    <t>マンサニヨ(MX)</t>
  </si>
  <si>
    <t>チンタオ（青島）(CN)</t>
  </si>
  <si>
    <t>レムチャバン(TH)</t>
  </si>
  <si>
    <t>シャンハイ（上海）(CN)</t>
  </si>
  <si>
    <t>港　名 (国コード)</t>
    <rPh sb="0" eb="1">
      <t>ミナト</t>
    </rPh>
    <rPh sb="5" eb="6">
      <t>クニ</t>
    </rPh>
    <phoneticPr fontId="21"/>
  </si>
  <si>
    <t>順位</t>
    <phoneticPr fontId="21"/>
  </si>
  <si>
    <t>輸出入合計</t>
    <phoneticPr fontId="21"/>
  </si>
  <si>
    <t>外貿コンテナ個数主要港別取扱量（上位50港）</t>
    <rPh sb="0" eb="1">
      <t>ソト</t>
    </rPh>
    <rPh sb="1" eb="2">
      <t>ボウ</t>
    </rPh>
    <phoneticPr fontId="21"/>
  </si>
  <si>
    <t>（注）東南アジアは韓国及び中国を除く。</t>
    <phoneticPr fontId="10"/>
  </si>
  <si>
    <t>不定期航路計</t>
    <rPh sb="0" eb="1">
      <t>フ</t>
    </rPh>
    <rPh sb="1" eb="2">
      <t>テイ</t>
    </rPh>
    <phoneticPr fontId="10"/>
  </si>
  <si>
    <t>その他</t>
    <phoneticPr fontId="10"/>
  </si>
  <si>
    <t>ナホトカ</t>
    <phoneticPr fontId="10"/>
  </si>
  <si>
    <t>南米</t>
    <phoneticPr fontId="10"/>
  </si>
  <si>
    <t>中国</t>
    <phoneticPr fontId="10"/>
  </si>
  <si>
    <t>韓国</t>
    <phoneticPr fontId="10"/>
  </si>
  <si>
    <t>東南アジア</t>
    <phoneticPr fontId="10"/>
  </si>
  <si>
    <t>オーストラリア・
ニュージーランド</t>
    <phoneticPr fontId="10"/>
  </si>
  <si>
    <t>ヨーロッパ・地中海</t>
    <phoneticPr fontId="10"/>
  </si>
  <si>
    <t>北米東岸</t>
    <phoneticPr fontId="10"/>
  </si>
  <si>
    <t>北米西岸</t>
    <phoneticPr fontId="10"/>
  </si>
  <si>
    <t>定期航路計</t>
    <rPh sb="0" eb="1">
      <t>テイ</t>
    </rPh>
    <phoneticPr fontId="10"/>
  </si>
  <si>
    <t>空</t>
  </si>
  <si>
    <t>実入</t>
  </si>
  <si>
    <t>計</t>
    <phoneticPr fontId="10"/>
  </si>
  <si>
    <t>航　　　路</t>
    <rPh sb="0" eb="1">
      <t>コウ</t>
    </rPh>
    <phoneticPr fontId="10"/>
  </si>
  <si>
    <t>輸　入</t>
    <phoneticPr fontId="10"/>
  </si>
  <si>
    <t>輸　出</t>
    <phoneticPr fontId="10"/>
  </si>
  <si>
    <t>合  計</t>
    <rPh sb="0" eb="1">
      <t>ゴウ</t>
    </rPh>
    <phoneticPr fontId="10"/>
  </si>
  <si>
    <t>（単位：TEU、斜体は前年比：％)</t>
    <rPh sb="1" eb="3">
      <t>タンイ</t>
    </rPh>
    <rPh sb="8" eb="10">
      <t>シャタイ</t>
    </rPh>
    <rPh sb="11" eb="14">
      <t>ゼンネンヒ</t>
    </rPh>
    <phoneticPr fontId="10"/>
  </si>
  <si>
    <t>外貿コンテナ個数主要航路別取扱量</t>
    <rPh sb="0" eb="1">
      <t>ガイ</t>
    </rPh>
    <rPh sb="1" eb="2">
      <t>ボウ</t>
    </rPh>
    <phoneticPr fontId="10"/>
  </si>
  <si>
    <t>（注２）コンテナ化率＝コンテナ貨物量÷定期航路貨物量</t>
    <rPh sb="8" eb="9">
      <t>カ</t>
    </rPh>
    <rPh sb="9" eb="10">
      <t>リツ</t>
    </rPh>
    <rPh sb="15" eb="18">
      <t>カモツリョウ</t>
    </rPh>
    <rPh sb="19" eb="21">
      <t>テイキ</t>
    </rPh>
    <rPh sb="21" eb="23">
      <t>コウロ</t>
    </rPh>
    <rPh sb="23" eb="26">
      <t>カモツリョウ</t>
    </rPh>
    <phoneticPr fontId="10"/>
  </si>
  <si>
    <t>（注１）「合計」、「その他」は不定期航路は含まない。</t>
    <rPh sb="5" eb="7">
      <t>ゴウケイ</t>
    </rPh>
    <phoneticPr fontId="10"/>
  </si>
  <si>
    <t>ナホトカ</t>
  </si>
  <si>
    <t>東南アジア</t>
  </si>
  <si>
    <t>オーストラリア・
ニュージーランド</t>
  </si>
  <si>
    <t>ヨーロッパ･
地中海</t>
  </si>
  <si>
    <t>北米東岸</t>
  </si>
  <si>
    <t>北米西岸</t>
  </si>
  <si>
    <t>定期航路合計</t>
    <rPh sb="0" eb="2">
      <t>テイキ</t>
    </rPh>
    <rPh sb="2" eb="4">
      <t>コウロ</t>
    </rPh>
    <rPh sb="4" eb="6">
      <t>ゴウケイ</t>
    </rPh>
    <phoneticPr fontId="21"/>
  </si>
  <si>
    <t>令和
元年</t>
    <rPh sb="0" eb="2">
      <t>レイワ</t>
    </rPh>
    <rPh sb="3" eb="5">
      <t>ガンネン</t>
    </rPh>
    <phoneticPr fontId="10"/>
  </si>
  <si>
    <t>令和
２年</t>
    <rPh sb="0" eb="2">
      <t>レイワ</t>
    </rPh>
    <rPh sb="4" eb="5">
      <t>ネン</t>
    </rPh>
    <phoneticPr fontId="10"/>
  </si>
  <si>
    <t>コンテナ化率</t>
    <phoneticPr fontId="21"/>
  </si>
  <si>
    <t>コンテナ
貨物量</t>
    <phoneticPr fontId="21"/>
  </si>
  <si>
    <t>コンテナ
貨物量</t>
    <phoneticPr fontId="21"/>
  </si>
  <si>
    <t>コンテナ化率</t>
    <phoneticPr fontId="21"/>
  </si>
  <si>
    <t>コンテナ
貨物量</t>
    <phoneticPr fontId="21"/>
  </si>
  <si>
    <t>航路</t>
    <phoneticPr fontId="10"/>
  </si>
  <si>
    <t>輸　　　　入</t>
  </si>
  <si>
    <t>輸　　　　出</t>
  </si>
  <si>
    <t>（単位：千トン・％）</t>
    <phoneticPr fontId="21"/>
  </si>
  <si>
    <t>外貿コンテナ貨物量・コンテナ化率主要航路別取扱量</t>
    <rPh sb="0" eb="1">
      <t>ガイ</t>
    </rPh>
    <rPh sb="1" eb="2">
      <t>ボウ</t>
    </rPh>
    <rPh sb="6" eb="8">
      <t>カモツ</t>
    </rPh>
    <rPh sb="8" eb="9">
      <t>リョウ</t>
    </rPh>
    <rPh sb="14" eb="15">
      <t>カ</t>
    </rPh>
    <rPh sb="15" eb="16">
      <t>リツ</t>
    </rPh>
    <rPh sb="16" eb="18">
      <t>シュヨウ</t>
    </rPh>
    <rPh sb="18" eb="20">
      <t>コウロ</t>
    </rPh>
    <rPh sb="20" eb="21">
      <t>ベツ</t>
    </rPh>
    <rPh sb="21" eb="23">
      <t>トリアツカイ</t>
    </rPh>
    <rPh sb="23" eb="24">
      <t>リョウ</t>
    </rPh>
    <phoneticPr fontId="21"/>
  </si>
  <si>
    <t>合計</t>
    <phoneticPr fontId="10"/>
  </si>
  <si>
    <t>その他</t>
    <phoneticPr fontId="10"/>
  </si>
  <si>
    <t>インド</t>
    <phoneticPr fontId="10"/>
  </si>
  <si>
    <t>韓国</t>
    <phoneticPr fontId="10"/>
  </si>
  <si>
    <t>オーストラリア</t>
    <phoneticPr fontId="10"/>
  </si>
  <si>
    <t>入</t>
    <rPh sb="0" eb="1">
      <t>ニュウ</t>
    </rPh>
    <phoneticPr fontId="21"/>
  </si>
  <si>
    <t>中国</t>
    <phoneticPr fontId="10"/>
  </si>
  <si>
    <t>チリ</t>
    <phoneticPr fontId="10"/>
  </si>
  <si>
    <t>カナダ</t>
    <phoneticPr fontId="10"/>
  </si>
  <si>
    <t>輸</t>
    <rPh sb="0" eb="1">
      <t>ユ</t>
    </rPh>
    <phoneticPr fontId="21"/>
  </si>
  <si>
    <t>ベトナム</t>
    <phoneticPr fontId="10"/>
  </si>
  <si>
    <t>メキシコ</t>
    <phoneticPr fontId="10"/>
  </si>
  <si>
    <t>タイ</t>
    <phoneticPr fontId="10"/>
  </si>
  <si>
    <t>アメリカ合衆国</t>
    <phoneticPr fontId="10"/>
  </si>
  <si>
    <t>その他</t>
    <phoneticPr fontId="10"/>
  </si>
  <si>
    <t>パナマ</t>
    <phoneticPr fontId="10"/>
  </si>
  <si>
    <t>ベトナム</t>
    <phoneticPr fontId="10"/>
  </si>
  <si>
    <t>コロンビア</t>
    <phoneticPr fontId="10"/>
  </si>
  <si>
    <t>出</t>
    <rPh sb="0" eb="1">
      <t>デ</t>
    </rPh>
    <phoneticPr fontId="21"/>
  </si>
  <si>
    <t>北マリアナ諸島</t>
    <phoneticPr fontId="10"/>
  </si>
  <si>
    <t>台湾</t>
    <phoneticPr fontId="10"/>
  </si>
  <si>
    <t>韓国</t>
    <phoneticPr fontId="10"/>
  </si>
  <si>
    <t>アメリカ合衆国</t>
    <phoneticPr fontId="10"/>
  </si>
  <si>
    <t>メキシコ</t>
    <phoneticPr fontId="10"/>
  </si>
  <si>
    <t>中国</t>
    <phoneticPr fontId="10"/>
  </si>
  <si>
    <t>グァム</t>
    <phoneticPr fontId="10"/>
  </si>
  <si>
    <t>構成比</t>
    <rPh sb="0" eb="3">
      <t>コウセイヒ</t>
    </rPh>
    <phoneticPr fontId="21"/>
  </si>
  <si>
    <t>Ｔ／Ｓコンテナ</t>
  </si>
  <si>
    <t>コンテナ総量</t>
    <rPh sb="4" eb="6">
      <t>ソウリョウ</t>
    </rPh>
    <phoneticPr fontId="21"/>
  </si>
  <si>
    <t>国　　　名</t>
    <rPh sb="0" eb="1">
      <t>クニ</t>
    </rPh>
    <rPh sb="4" eb="5">
      <t>メイ</t>
    </rPh>
    <phoneticPr fontId="21"/>
  </si>
  <si>
    <t>（単位：トン・％）</t>
    <phoneticPr fontId="21"/>
  </si>
  <si>
    <t>外貿トランシップコンテナ貨物主要相手国別取扱量</t>
    <rPh sb="0" eb="2">
      <t>ガイボウ</t>
    </rPh>
    <rPh sb="12" eb="14">
      <t>カモツ</t>
    </rPh>
    <rPh sb="14" eb="16">
      <t>シュヨウ</t>
    </rPh>
    <rPh sb="16" eb="18">
      <t>アイテ</t>
    </rPh>
    <rPh sb="18" eb="20">
      <t>クニベツ</t>
    </rPh>
    <rPh sb="20" eb="22">
      <t>トリアツカイ</t>
    </rPh>
    <rPh sb="22" eb="23">
      <t>リョウ</t>
    </rPh>
    <phoneticPr fontId="10"/>
  </si>
  <si>
    <t>完成自動車</t>
    <phoneticPr fontId="10"/>
  </si>
  <si>
    <t>金属くず</t>
    <phoneticPr fontId="10"/>
  </si>
  <si>
    <t>衣服・身廻品・はきもの</t>
    <phoneticPr fontId="10"/>
  </si>
  <si>
    <t>染料等化学工業品</t>
    <rPh sb="2" eb="3">
      <t>トウ</t>
    </rPh>
    <phoneticPr fontId="10"/>
  </si>
  <si>
    <t>ゴム製品</t>
    <phoneticPr fontId="10"/>
  </si>
  <si>
    <t>その他畜産品</t>
    <phoneticPr fontId="10"/>
  </si>
  <si>
    <t>家具装備品</t>
    <phoneticPr fontId="10"/>
  </si>
  <si>
    <t>飲料</t>
    <phoneticPr fontId="10"/>
  </si>
  <si>
    <t>製造食品</t>
    <phoneticPr fontId="10"/>
  </si>
  <si>
    <t>電気機械</t>
    <phoneticPr fontId="10"/>
  </si>
  <si>
    <t>構成比</t>
    <phoneticPr fontId="10"/>
  </si>
  <si>
    <t>Ｔ／Ｓコンテナ</t>
    <phoneticPr fontId="10"/>
  </si>
  <si>
    <t>品　　種</t>
  </si>
  <si>
    <t>（単位：トン・％）</t>
    <phoneticPr fontId="21"/>
  </si>
  <si>
    <t>外貿トランシップコンテナ貨物品種別取扱量(上位10品種）</t>
    <rPh sb="0" eb="2">
      <t>ガイボウ</t>
    </rPh>
    <rPh sb="12" eb="14">
      <t>カモツ</t>
    </rPh>
    <rPh sb="14" eb="16">
      <t>ヒンシュ</t>
    </rPh>
    <rPh sb="16" eb="17">
      <t>ベツ</t>
    </rPh>
    <rPh sb="17" eb="19">
      <t>トリアツカイ</t>
    </rPh>
    <rPh sb="19" eb="20">
      <t>リョウ</t>
    </rPh>
    <rPh sb="21" eb="23">
      <t>ジョウイ</t>
    </rPh>
    <rPh sb="25" eb="27">
      <t>ヒンシュ</t>
    </rPh>
    <phoneticPr fontId="10"/>
  </si>
  <si>
    <t>うちT/S</t>
    <phoneticPr fontId="10"/>
  </si>
  <si>
    <t>うちT/S</t>
    <phoneticPr fontId="10"/>
  </si>
  <si>
    <t>うちT/S</t>
    <phoneticPr fontId="10"/>
  </si>
  <si>
    <t>輸　入</t>
    <rPh sb="0" eb="1">
      <t>ユ</t>
    </rPh>
    <rPh sb="2" eb="3">
      <t>イリ</t>
    </rPh>
    <phoneticPr fontId="10"/>
  </si>
  <si>
    <t>輸　出</t>
    <rPh sb="0" eb="1">
      <t>ユ</t>
    </rPh>
    <rPh sb="2" eb="3">
      <t>デ</t>
    </rPh>
    <phoneticPr fontId="10"/>
  </si>
  <si>
    <t>合　計</t>
    <rPh sb="0" eb="1">
      <t>ゴウ</t>
    </rPh>
    <rPh sb="2" eb="3">
      <t>ケイ</t>
    </rPh>
    <phoneticPr fontId="10"/>
  </si>
  <si>
    <t>年　次</t>
    <rPh sb="0" eb="1">
      <t>トシ</t>
    </rPh>
    <rPh sb="2" eb="3">
      <t>ツギ</t>
    </rPh>
    <phoneticPr fontId="10"/>
  </si>
  <si>
    <t>（単位：TEU・％）</t>
    <phoneticPr fontId="21"/>
  </si>
  <si>
    <t>外貿トランシップコンテナ個数取扱量</t>
    <rPh sb="14" eb="15">
      <t>ト</t>
    </rPh>
    <phoneticPr fontId="10"/>
  </si>
  <si>
    <t>（注）「民間施設」は、横浜港埠頭㈱及び横浜川崎国際港湾㈱が運営する施設を除く。</t>
    <rPh sb="17" eb="18">
      <t>オヨ</t>
    </rPh>
    <rPh sb="19" eb="21">
      <t>ヨコハマ</t>
    </rPh>
    <rPh sb="21" eb="23">
      <t>カワサキ</t>
    </rPh>
    <rPh sb="23" eb="25">
      <t>コクサイ</t>
    </rPh>
    <rPh sb="25" eb="27">
      <t>コウワン</t>
    </rPh>
    <phoneticPr fontId="21"/>
  </si>
  <si>
    <t>民間施設計</t>
    <rPh sb="0" eb="2">
      <t>ミンカン</t>
    </rPh>
    <rPh sb="2" eb="4">
      <t>シセツ</t>
    </rPh>
    <rPh sb="4" eb="5">
      <t>ケイ</t>
    </rPh>
    <phoneticPr fontId="21"/>
  </si>
  <si>
    <t>その他</t>
    <rPh sb="0" eb="3">
      <t>ソノタ</t>
    </rPh>
    <phoneticPr fontId="21"/>
  </si>
  <si>
    <t>金沢木材ふ頭</t>
    <rPh sb="0" eb="2">
      <t>カナザワ</t>
    </rPh>
    <rPh sb="2" eb="4">
      <t>モクザイ</t>
    </rPh>
    <rPh sb="5" eb="6">
      <t>アタマ</t>
    </rPh>
    <phoneticPr fontId="21"/>
  </si>
  <si>
    <t>出田町ふ頭</t>
    <rPh sb="0" eb="1">
      <t>スイ</t>
    </rPh>
    <rPh sb="1" eb="2">
      <t>タ</t>
    </rPh>
    <rPh sb="2" eb="3">
      <t>チョウ</t>
    </rPh>
    <rPh sb="4" eb="5">
      <t>アタマ</t>
    </rPh>
    <phoneticPr fontId="21"/>
  </si>
  <si>
    <t>瑞穂ふ頭</t>
    <rPh sb="0" eb="1">
      <t>ズイ</t>
    </rPh>
    <rPh sb="1" eb="2">
      <t>ホ</t>
    </rPh>
    <rPh sb="3" eb="4">
      <t>アタマ</t>
    </rPh>
    <phoneticPr fontId="21"/>
  </si>
  <si>
    <t>山内ふ頭</t>
    <rPh sb="0" eb="2">
      <t>ヤマウチ</t>
    </rPh>
    <rPh sb="3" eb="4">
      <t>トウ</t>
    </rPh>
    <phoneticPr fontId="10"/>
  </si>
  <si>
    <t>新港ふ頭</t>
    <rPh sb="0" eb="1">
      <t>シン</t>
    </rPh>
    <rPh sb="1" eb="2">
      <t>ミナト</t>
    </rPh>
    <rPh sb="3" eb="4">
      <t>アタマ</t>
    </rPh>
    <phoneticPr fontId="21"/>
  </si>
  <si>
    <t>大さん橋ふ頭</t>
    <rPh sb="0" eb="1">
      <t>ダイサンバシ</t>
    </rPh>
    <rPh sb="3" eb="4">
      <t>ハシ</t>
    </rPh>
    <rPh sb="5" eb="6">
      <t>アタマ</t>
    </rPh>
    <phoneticPr fontId="21"/>
  </si>
  <si>
    <t>山下ふ頭</t>
    <rPh sb="0" eb="2">
      <t>ヤマシタ</t>
    </rPh>
    <rPh sb="3" eb="4">
      <t>アタマ</t>
    </rPh>
    <phoneticPr fontId="21"/>
  </si>
  <si>
    <t>大黒ふ頭</t>
    <rPh sb="0" eb="2">
      <t>ダイコク</t>
    </rPh>
    <rPh sb="3" eb="4">
      <t>アタマ</t>
    </rPh>
    <phoneticPr fontId="21"/>
  </si>
  <si>
    <t>南本牧ふ頭</t>
    <rPh sb="0" eb="1">
      <t>ミナミ</t>
    </rPh>
    <rPh sb="1" eb="3">
      <t>ホンモク</t>
    </rPh>
    <rPh sb="4" eb="5">
      <t>アタマ</t>
    </rPh>
    <phoneticPr fontId="21"/>
  </si>
  <si>
    <t>本牧ふ頭</t>
    <rPh sb="0" eb="2">
      <t>ホンモク</t>
    </rPh>
    <rPh sb="3" eb="4">
      <t>アタマ</t>
    </rPh>
    <phoneticPr fontId="21"/>
  </si>
  <si>
    <t>びょう地</t>
    <rPh sb="3" eb="4">
      <t>チ</t>
    </rPh>
    <phoneticPr fontId="21"/>
  </si>
  <si>
    <t>内航計</t>
    <rPh sb="0" eb="2">
      <t>ナイコウ</t>
    </rPh>
    <rPh sb="2" eb="3">
      <t>ケイ</t>
    </rPh>
    <phoneticPr fontId="21"/>
  </si>
  <si>
    <t>外航計</t>
    <rPh sb="0" eb="2">
      <t>ガイコウ</t>
    </rPh>
    <rPh sb="2" eb="3">
      <t>ケイ</t>
    </rPh>
    <phoneticPr fontId="21"/>
  </si>
  <si>
    <t>合計</t>
    <rPh sb="0" eb="2">
      <t>ゴウケイ</t>
    </rPh>
    <phoneticPr fontId="21"/>
  </si>
  <si>
    <t>延時間</t>
    <rPh sb="0" eb="1">
      <t>ノ</t>
    </rPh>
    <rPh sb="1" eb="3">
      <t>ジカン</t>
    </rPh>
    <phoneticPr fontId="21"/>
  </si>
  <si>
    <t>総トン数</t>
    <rPh sb="0" eb="1">
      <t>ソウ</t>
    </rPh>
    <rPh sb="1" eb="4">
      <t>トンスウ</t>
    </rPh>
    <phoneticPr fontId="21"/>
  </si>
  <si>
    <t>隻　数</t>
    <phoneticPr fontId="21"/>
  </si>
  <si>
    <t>け い 留 状 況</t>
    <rPh sb="4" eb="5">
      <t>ドメ</t>
    </rPh>
    <rPh sb="6" eb="7">
      <t>ジョウ</t>
    </rPh>
    <rPh sb="8" eb="9">
      <t>キョウ</t>
    </rPh>
    <phoneticPr fontId="21"/>
  </si>
  <si>
    <t>施　　　設</t>
    <rPh sb="0" eb="1">
      <t>シ</t>
    </rPh>
    <rPh sb="4" eb="5">
      <t>セツ</t>
    </rPh>
    <phoneticPr fontId="10"/>
  </si>
  <si>
    <t>（単位：隻・総トン・時間）</t>
    <rPh sb="1" eb="3">
      <t>タンイ</t>
    </rPh>
    <rPh sb="4" eb="5">
      <t>セキ</t>
    </rPh>
    <rPh sb="6" eb="7">
      <t>ソウ</t>
    </rPh>
    <rPh sb="10" eb="12">
      <t>ジカン</t>
    </rPh>
    <phoneticPr fontId="21"/>
  </si>
  <si>
    <t>施設別着岸隻数・けい留時間</t>
    <rPh sb="0" eb="2">
      <t>シセツ</t>
    </rPh>
    <rPh sb="2" eb="3">
      <t>ベツ</t>
    </rPh>
    <rPh sb="3" eb="5">
      <t>チャクガン</t>
    </rPh>
    <rPh sb="5" eb="7">
      <t>セキスウ</t>
    </rPh>
    <rPh sb="10" eb="11">
      <t>リュウ</t>
    </rPh>
    <rPh sb="11" eb="13">
      <t>ジカン</t>
    </rPh>
    <phoneticPr fontId="10"/>
  </si>
  <si>
    <t>４　施設別取扱貨物量及びけい留状況</t>
    <rPh sb="2" eb="4">
      <t>シセツ</t>
    </rPh>
    <rPh sb="4" eb="5">
      <t>ベツ</t>
    </rPh>
    <rPh sb="5" eb="7">
      <t>トリアツカイ</t>
    </rPh>
    <rPh sb="7" eb="10">
      <t>カモツリョウ</t>
    </rPh>
    <rPh sb="10" eb="11">
      <t>オヨ</t>
    </rPh>
    <rPh sb="14" eb="15">
      <t>リュウ</t>
    </rPh>
    <rPh sb="15" eb="17">
      <t>ジョウキョウ</t>
    </rPh>
    <phoneticPr fontId="10"/>
  </si>
  <si>
    <t>（注）「民間施設」は、横浜港埠頭㈱及び横浜川崎国際港湾㈱が運営する施設を除く。</t>
    <rPh sb="4" eb="6">
      <t>ミンカン</t>
    </rPh>
    <rPh sb="6" eb="8">
      <t>シセツ</t>
    </rPh>
    <rPh sb="11" eb="13">
      <t>ヨコハマ</t>
    </rPh>
    <rPh sb="13" eb="14">
      <t>コウ</t>
    </rPh>
    <rPh sb="14" eb="16">
      <t>フトウ</t>
    </rPh>
    <rPh sb="17" eb="18">
      <t>オヨ</t>
    </rPh>
    <rPh sb="19" eb="21">
      <t>ヨコハマ</t>
    </rPh>
    <rPh sb="21" eb="23">
      <t>カワサキ</t>
    </rPh>
    <rPh sb="23" eb="25">
      <t>コクサイ</t>
    </rPh>
    <rPh sb="25" eb="27">
      <t>コウワン</t>
    </rPh>
    <rPh sb="29" eb="31">
      <t>ウンエイ</t>
    </rPh>
    <rPh sb="33" eb="35">
      <t>シセツ</t>
    </rPh>
    <rPh sb="36" eb="37">
      <t>ノゾ</t>
    </rPh>
    <phoneticPr fontId="21"/>
  </si>
  <si>
    <t>（注）その他（移出）は、船舶給水等</t>
    <rPh sb="16" eb="17">
      <t>ナド</t>
    </rPh>
    <phoneticPr fontId="21"/>
  </si>
  <si>
    <t>民間施設計</t>
  </si>
  <si>
    <t>金沢木材ふ頭</t>
  </si>
  <si>
    <t>出田町ふ頭</t>
  </si>
  <si>
    <t>瑞穂ふ頭</t>
  </si>
  <si>
    <t>山内ふ頭</t>
  </si>
  <si>
    <t>新港ふ頭</t>
  </si>
  <si>
    <t>大さん橋ふ頭</t>
  </si>
  <si>
    <t>山下ふ頭</t>
  </si>
  <si>
    <t>大黒ふ頭</t>
    <rPh sb="0" eb="2">
      <t>ダイコク</t>
    </rPh>
    <rPh sb="3" eb="4">
      <t>トウ</t>
    </rPh>
    <phoneticPr fontId="123"/>
  </si>
  <si>
    <t>南本牧ふ頭</t>
  </si>
  <si>
    <t>本牧ふ頭</t>
  </si>
  <si>
    <t>びょう地</t>
  </si>
  <si>
    <t>構成比</t>
    <phoneticPr fontId="21"/>
  </si>
  <si>
    <t>前年比</t>
    <phoneticPr fontId="21"/>
  </si>
  <si>
    <t>前年比</t>
    <phoneticPr fontId="21"/>
  </si>
  <si>
    <t>構成比</t>
    <phoneticPr fontId="21"/>
  </si>
  <si>
    <t>前年比</t>
    <phoneticPr fontId="21"/>
  </si>
  <si>
    <t>構成比</t>
    <phoneticPr fontId="21"/>
  </si>
  <si>
    <t>前年比</t>
    <phoneticPr fontId="21"/>
  </si>
  <si>
    <t>移　　　　入</t>
  </si>
  <si>
    <t>移　　　　出</t>
  </si>
  <si>
    <t>施　　　設</t>
    <rPh sb="0" eb="1">
      <t>シ</t>
    </rPh>
    <rPh sb="4" eb="5">
      <t>セツ</t>
    </rPh>
    <phoneticPr fontId="21"/>
  </si>
  <si>
    <t>内 貿 貨 物</t>
  </si>
  <si>
    <t>外 貿 貨 物</t>
  </si>
  <si>
    <t>総貨物量</t>
  </si>
  <si>
    <t>（単位：トン・％）</t>
    <phoneticPr fontId="21"/>
  </si>
  <si>
    <t xml:space="preserve"> 取 扱 貨 物 量</t>
    <rPh sb="1" eb="2">
      <t>ト</t>
    </rPh>
    <rPh sb="3" eb="4">
      <t>アツカ</t>
    </rPh>
    <phoneticPr fontId="21"/>
  </si>
  <si>
    <t xml:space="preserve">け い 留 施 設 別 </t>
    <rPh sb="4" eb="5">
      <t>ドメ</t>
    </rPh>
    <rPh sb="6" eb="7">
      <t>シ</t>
    </rPh>
    <rPh sb="8" eb="9">
      <t>セツ</t>
    </rPh>
    <rPh sb="10" eb="11">
      <t>ベツ</t>
    </rPh>
    <phoneticPr fontId="21"/>
  </si>
  <si>
    <t>（注）「民間施設」は、横浜港埠頭㈱及び横浜川崎国際港湾㈱が運営する施設を除く。</t>
    <phoneticPr fontId="21"/>
  </si>
  <si>
    <t>大黒ふ頭</t>
  </si>
  <si>
    <t>びょう地</t>
    <phoneticPr fontId="10"/>
  </si>
  <si>
    <t>合　　　計</t>
    <rPh sb="0" eb="5">
      <t>ゴウケイ</t>
    </rPh>
    <phoneticPr fontId="10"/>
  </si>
  <si>
    <t>輸　　　入</t>
    <rPh sb="0" eb="5">
      <t>ユニュウ</t>
    </rPh>
    <phoneticPr fontId="10"/>
  </si>
  <si>
    <t>輸　　　出</t>
    <rPh sb="0" eb="5">
      <t>ユシュツ</t>
    </rPh>
    <phoneticPr fontId="10"/>
  </si>
  <si>
    <t>外貿コンテナ貨物けい留施設別取扱量</t>
    <rPh sb="0" eb="1">
      <t>ガイ</t>
    </rPh>
    <rPh sb="1" eb="2">
      <t>ボウ</t>
    </rPh>
    <rPh sb="6" eb="8">
      <t>カモツ</t>
    </rPh>
    <rPh sb="10" eb="11">
      <t>ドメ</t>
    </rPh>
    <rPh sb="11" eb="13">
      <t>シセツ</t>
    </rPh>
    <rPh sb="13" eb="14">
      <t>ベツ</t>
    </rPh>
    <rPh sb="14" eb="15">
      <t>ト</t>
    </rPh>
    <rPh sb="15" eb="16">
      <t>アツカ</t>
    </rPh>
    <rPh sb="16" eb="17">
      <t>リョウ</t>
    </rPh>
    <phoneticPr fontId="10"/>
  </si>
  <si>
    <t>２　海上出入貨物</t>
    <phoneticPr fontId="124"/>
  </si>
  <si>
    <t>海上出入貨物</t>
    <rPh sb="0" eb="1">
      <t>ウミ</t>
    </rPh>
    <rPh sb="1" eb="2">
      <t>ウエ</t>
    </rPh>
    <rPh sb="2" eb="3">
      <t>デ</t>
    </rPh>
    <rPh sb="3" eb="4">
      <t>イ</t>
    </rPh>
    <rPh sb="4" eb="5">
      <t>カ</t>
    </rPh>
    <rPh sb="5" eb="6">
      <t>ブツ</t>
    </rPh>
    <phoneticPr fontId="124"/>
  </si>
  <si>
    <t>年次月別取扱量</t>
    <rPh sb="0" eb="1">
      <t>トシ</t>
    </rPh>
    <rPh sb="1" eb="2">
      <t>ツギ</t>
    </rPh>
    <rPh sb="2" eb="3">
      <t>ツキ</t>
    </rPh>
    <rPh sb="3" eb="4">
      <t>ベツ</t>
    </rPh>
    <rPh sb="4" eb="5">
      <t>トリ</t>
    </rPh>
    <rPh sb="5" eb="6">
      <t>アツカイ</t>
    </rPh>
    <rPh sb="6" eb="7">
      <t>リョウ</t>
    </rPh>
    <phoneticPr fontId="124"/>
  </si>
  <si>
    <t>（単位：トン・％）</t>
    <phoneticPr fontId="124"/>
  </si>
  <si>
    <t>年 月</t>
    <phoneticPr fontId="124"/>
  </si>
  <si>
    <t>合　計</t>
    <rPh sb="0" eb="1">
      <t>ゴウ</t>
    </rPh>
    <rPh sb="2" eb="3">
      <t>ケイ</t>
    </rPh>
    <phoneticPr fontId="124"/>
  </si>
  <si>
    <t xml:space="preserve"> 　外　　　　　貿　　　　　貨　　　　　物               </t>
    <rPh sb="14" eb="15">
      <t>カ</t>
    </rPh>
    <rPh sb="20" eb="21">
      <t>ブツ</t>
    </rPh>
    <phoneticPr fontId="124"/>
  </si>
  <si>
    <t>内    　貿    　貨    　物</t>
    <phoneticPr fontId="124"/>
  </si>
  <si>
    <t xml:space="preserve"> う ち コ ン テ ナ</t>
    <phoneticPr fontId="124"/>
  </si>
  <si>
    <t xml:space="preserve"> 貨 物</t>
    <rPh sb="1" eb="2">
      <t>カ</t>
    </rPh>
    <rPh sb="3" eb="4">
      <t>ブツ</t>
    </rPh>
    <phoneticPr fontId="124"/>
  </si>
  <si>
    <t>う ち コ ン テ ナ 貨 物</t>
    <rPh sb="12" eb="13">
      <t>カ</t>
    </rPh>
    <rPh sb="14" eb="15">
      <t>ブツ</t>
    </rPh>
    <phoneticPr fontId="124"/>
  </si>
  <si>
    <t>移 出</t>
    <rPh sb="0" eb="1">
      <t>イ</t>
    </rPh>
    <phoneticPr fontId="124"/>
  </si>
  <si>
    <t>移 入</t>
    <rPh sb="0" eb="1">
      <t>イ</t>
    </rPh>
    <phoneticPr fontId="124"/>
  </si>
  <si>
    <t>（注）「民間施設」は、横浜港埠頭㈱及び横浜川崎国際港湾㈱が運営する施設を除く。</t>
    <phoneticPr fontId="10"/>
  </si>
  <si>
    <t>実　　入</t>
  </si>
  <si>
    <t>内　　貿</t>
  </si>
  <si>
    <t>輸　　入</t>
  </si>
  <si>
    <t>輸　　出</t>
  </si>
  <si>
    <t>施　　設</t>
    <rPh sb="0" eb="1">
      <t>シ</t>
    </rPh>
    <rPh sb="3" eb="4">
      <t>セツ</t>
    </rPh>
    <phoneticPr fontId="10"/>
  </si>
  <si>
    <t>外　　貿</t>
  </si>
  <si>
    <t>（単位：TEU）</t>
  </si>
  <si>
    <t>コンテナ個数けい留施設別取扱量</t>
  </si>
  <si>
    <t>中国
（ホンコン）</t>
  </si>
  <si>
    <t>貨物量</t>
    <rPh sb="0" eb="3">
      <t>カモツリョウ</t>
    </rPh>
    <phoneticPr fontId="10"/>
  </si>
  <si>
    <t>品種名・国名</t>
    <rPh sb="0" eb="2">
      <t>ヒンシュ</t>
    </rPh>
    <rPh sb="2" eb="3">
      <t>メイ</t>
    </rPh>
    <rPh sb="4" eb="5">
      <t>クニ</t>
    </rPh>
    <rPh sb="5" eb="6">
      <t>メイ</t>
    </rPh>
    <phoneticPr fontId="10"/>
  </si>
  <si>
    <t>59.4倍</t>
  </si>
  <si>
    <t>中国
（ホンコン）</t>
    <phoneticPr fontId="10"/>
  </si>
  <si>
    <t>（単位：千トン・％）</t>
    <rPh sb="1" eb="3">
      <t>タンイ</t>
    </rPh>
    <rPh sb="4" eb="5">
      <t>セン</t>
    </rPh>
    <phoneticPr fontId="10"/>
  </si>
  <si>
    <t>主要国別取扱量 (上位10品種）</t>
    <rPh sb="0" eb="1">
      <t>シュ</t>
    </rPh>
    <rPh sb="1" eb="2">
      <t>ヨウ</t>
    </rPh>
    <rPh sb="2" eb="3">
      <t>クニ</t>
    </rPh>
    <rPh sb="3" eb="4">
      <t>ベツ</t>
    </rPh>
    <rPh sb="4" eb="5">
      <t>トリ</t>
    </rPh>
    <rPh sb="5" eb="6">
      <t>アツカイ</t>
    </rPh>
    <rPh sb="6" eb="7">
      <t>リョウ</t>
    </rPh>
    <rPh sb="9" eb="10">
      <t>ウエ</t>
    </rPh>
    <rPh sb="10" eb="11">
      <t>クライ</t>
    </rPh>
    <rPh sb="13" eb="15">
      <t>ヒンシュ</t>
    </rPh>
    <phoneticPr fontId="10"/>
  </si>
  <si>
    <t>輸出貨物主要品種・</t>
    <rPh sb="0" eb="1">
      <t>ユ</t>
    </rPh>
    <rPh sb="1" eb="2">
      <t>デ</t>
    </rPh>
    <rPh sb="7" eb="8">
      <t>タネ</t>
    </rPh>
    <phoneticPr fontId="10"/>
  </si>
  <si>
    <t>５　主要品種及び主要国（港）別貨物量</t>
    <rPh sb="2" eb="4">
      <t>シュヨウ</t>
    </rPh>
    <rPh sb="4" eb="6">
      <t>ヒンシュ</t>
    </rPh>
    <rPh sb="6" eb="7">
      <t>オヨ</t>
    </rPh>
    <rPh sb="8" eb="10">
      <t>シュヨウ</t>
    </rPh>
    <rPh sb="10" eb="11">
      <t>コク</t>
    </rPh>
    <rPh sb="12" eb="13">
      <t>ミナト</t>
    </rPh>
    <rPh sb="14" eb="15">
      <t>ベツ</t>
    </rPh>
    <rPh sb="15" eb="17">
      <t>カモツ</t>
    </rPh>
    <rPh sb="17" eb="18">
      <t>リョウ</t>
    </rPh>
    <phoneticPr fontId="10"/>
  </si>
  <si>
    <t>(0.1)</t>
  </si>
  <si>
    <t>衣服・身廻品・
はきもの</t>
    <phoneticPr fontId="10"/>
  </si>
  <si>
    <t>ブルネイ</t>
  </si>
  <si>
    <t>パプアニューギニア</t>
  </si>
  <si>
    <t>クウェート</t>
  </si>
  <si>
    <t>(0.5)</t>
  </si>
  <si>
    <t>（液化天然ガス）</t>
  </si>
  <si>
    <t>L N G</t>
    <phoneticPr fontId="10"/>
  </si>
  <si>
    <t>合計</t>
    <rPh sb="0" eb="1">
      <t>ゴウ</t>
    </rPh>
    <phoneticPr fontId="10"/>
  </si>
  <si>
    <t>輸入貨物主要品種・</t>
    <rPh sb="0" eb="1">
      <t>ユ</t>
    </rPh>
    <rPh sb="1" eb="2">
      <t>イ</t>
    </rPh>
    <rPh sb="7" eb="8">
      <t>タネ</t>
    </rPh>
    <phoneticPr fontId="10"/>
  </si>
  <si>
    <t>17.1倍</t>
  </si>
  <si>
    <t>測量・光学・
医療用機械</t>
    <phoneticPr fontId="10"/>
  </si>
  <si>
    <t>国名・品種名</t>
    <rPh sb="0" eb="1">
      <t>クニ</t>
    </rPh>
    <rPh sb="1" eb="2">
      <t>ナ</t>
    </rPh>
    <rPh sb="3" eb="5">
      <t>ヒンシュ</t>
    </rPh>
    <rPh sb="5" eb="6">
      <t>メイ</t>
    </rPh>
    <phoneticPr fontId="10"/>
  </si>
  <si>
    <t>品種別取扱量 (上位10か国）</t>
    <rPh sb="0" eb="2">
      <t>ヒンシュ</t>
    </rPh>
    <rPh sb="2" eb="3">
      <t>ベツ</t>
    </rPh>
    <rPh sb="3" eb="4">
      <t>トリ</t>
    </rPh>
    <rPh sb="4" eb="5">
      <t>アツカイ</t>
    </rPh>
    <rPh sb="5" eb="6">
      <t>リョウ</t>
    </rPh>
    <rPh sb="8" eb="9">
      <t>ウエ</t>
    </rPh>
    <rPh sb="9" eb="10">
      <t>クライ</t>
    </rPh>
    <rPh sb="13" eb="14">
      <t>クニ</t>
    </rPh>
    <phoneticPr fontId="10"/>
  </si>
  <si>
    <t>輸出貨物主要国 ・主要</t>
    <rPh sb="0" eb="1">
      <t>ユ</t>
    </rPh>
    <rPh sb="1" eb="2">
      <t>デ</t>
    </rPh>
    <rPh sb="6" eb="7">
      <t>クニ</t>
    </rPh>
    <rPh sb="9" eb="11">
      <t>シュヨウ</t>
    </rPh>
    <phoneticPr fontId="10"/>
  </si>
  <si>
    <t>染料等化学工業品</t>
    <phoneticPr fontId="10"/>
  </si>
  <si>
    <t>衣服・身廻品・
はきもの</t>
  </si>
  <si>
    <t>L P G
（液化石油ガス）</t>
  </si>
  <si>
    <t>12.1倍</t>
  </si>
  <si>
    <t>L N G
（液化天然ガス）</t>
  </si>
  <si>
    <t>動植物性
製造飼肥料</t>
    <phoneticPr fontId="10"/>
  </si>
  <si>
    <t>L P G
（液化石油ガス）</t>
    <phoneticPr fontId="10"/>
  </si>
  <si>
    <t>金属製品</t>
    <phoneticPr fontId="10"/>
  </si>
  <si>
    <t>L N G
（液化天然ガス）</t>
    <phoneticPr fontId="10"/>
  </si>
  <si>
    <t>輸入貨物主要国 ・主要</t>
    <rPh sb="0" eb="1">
      <t>ユ</t>
    </rPh>
    <rPh sb="1" eb="2">
      <t>イ</t>
    </rPh>
    <rPh sb="6" eb="7">
      <t>クニ</t>
    </rPh>
    <rPh sb="9" eb="11">
      <t>シュヨウ</t>
    </rPh>
    <phoneticPr fontId="10"/>
  </si>
  <si>
    <t>主要品種別取扱量 (上位10か国）</t>
    <rPh sb="0" eb="1">
      <t>シュ</t>
    </rPh>
    <rPh sb="1" eb="2">
      <t>ヨウ</t>
    </rPh>
    <rPh sb="2" eb="4">
      <t>ヒンシュ</t>
    </rPh>
    <rPh sb="4" eb="5">
      <t>ベツ</t>
    </rPh>
    <rPh sb="5" eb="6">
      <t>トリ</t>
    </rPh>
    <rPh sb="6" eb="7">
      <t>アツカイ</t>
    </rPh>
    <rPh sb="7" eb="8">
      <t>リョウ</t>
    </rPh>
    <rPh sb="10" eb="11">
      <t>ウエ</t>
    </rPh>
    <rPh sb="11" eb="12">
      <t>クライ</t>
    </rPh>
    <rPh sb="15" eb="16">
      <t>クニ</t>
    </rPh>
    <phoneticPr fontId="10"/>
  </si>
  <si>
    <t>コンテナ輸出貨物主要国・</t>
    <rPh sb="4" eb="5">
      <t>ユ</t>
    </rPh>
    <rPh sb="5" eb="6">
      <t>デ</t>
    </rPh>
    <rPh sb="10" eb="11">
      <t>クニ</t>
    </rPh>
    <phoneticPr fontId="10"/>
  </si>
  <si>
    <t>18.8倍</t>
  </si>
  <si>
    <t>コンテナ輸入貨物主要国・</t>
    <rPh sb="4" eb="5">
      <t>ユ</t>
    </rPh>
    <rPh sb="5" eb="6">
      <t>イ</t>
    </rPh>
    <rPh sb="10" eb="11">
      <t>クニ</t>
    </rPh>
    <phoneticPr fontId="10"/>
  </si>
  <si>
    <t>小樽</t>
  </si>
  <si>
    <t>苫小牧</t>
    <phoneticPr fontId="10"/>
  </si>
  <si>
    <t>大船渡</t>
  </si>
  <si>
    <t>十勝</t>
  </si>
  <si>
    <t>呉</t>
  </si>
  <si>
    <t>津松阪</t>
  </si>
  <si>
    <t>品種名・港名</t>
    <rPh sb="0" eb="2">
      <t>ヒンシュ</t>
    </rPh>
    <rPh sb="2" eb="3">
      <t>メイ</t>
    </rPh>
    <rPh sb="4" eb="6">
      <t>コウメイ</t>
    </rPh>
    <phoneticPr fontId="10"/>
  </si>
  <si>
    <t>横須賀</t>
  </si>
  <si>
    <t>岩国</t>
  </si>
  <si>
    <t>和歌山下津</t>
  </si>
  <si>
    <t>青森</t>
  </si>
  <si>
    <t>御崎</t>
  </si>
  <si>
    <t>大分</t>
  </si>
  <si>
    <t>大井川</t>
  </si>
  <si>
    <t>三池</t>
  </si>
  <si>
    <t>堺泉北</t>
  </si>
  <si>
    <t>尾鷲</t>
  </si>
  <si>
    <t>館山</t>
  </si>
  <si>
    <t>品種名・港名</t>
    <rPh sb="0" eb="2">
      <t>ヒンシュ</t>
    </rPh>
    <rPh sb="2" eb="3">
      <t>メイ</t>
    </rPh>
    <rPh sb="4" eb="5">
      <t>コウ</t>
    </rPh>
    <rPh sb="5" eb="6">
      <t>メイ</t>
    </rPh>
    <phoneticPr fontId="10"/>
  </si>
  <si>
    <t>主要港別取扱量(上位10品種）</t>
    <rPh sb="0" eb="1">
      <t>シュ</t>
    </rPh>
    <rPh sb="1" eb="2">
      <t>ヨウ</t>
    </rPh>
    <rPh sb="2" eb="3">
      <t>ミナト</t>
    </rPh>
    <rPh sb="3" eb="4">
      <t>ベツ</t>
    </rPh>
    <rPh sb="4" eb="5">
      <t>トリ</t>
    </rPh>
    <rPh sb="5" eb="6">
      <t>アツカイ</t>
    </rPh>
    <rPh sb="6" eb="7">
      <t>リョウ</t>
    </rPh>
    <rPh sb="8" eb="9">
      <t>ウエ</t>
    </rPh>
    <rPh sb="9" eb="10">
      <t>クライ</t>
    </rPh>
    <rPh sb="12" eb="14">
      <t>ヒンシュ</t>
    </rPh>
    <phoneticPr fontId="10"/>
  </si>
  <si>
    <t>移出貨物主要品種・</t>
    <rPh sb="7" eb="8">
      <t>タネ</t>
    </rPh>
    <phoneticPr fontId="10"/>
  </si>
  <si>
    <t>室蘭</t>
  </si>
  <si>
    <t>東予</t>
  </si>
  <si>
    <t>菊間</t>
  </si>
  <si>
    <t>福山</t>
  </si>
  <si>
    <t>函館</t>
  </si>
  <si>
    <t>浜金谷</t>
  </si>
  <si>
    <t>三田尻中関</t>
  </si>
  <si>
    <t>吉津</t>
  </si>
  <si>
    <t>247.6倍</t>
  </si>
  <si>
    <t>尻屋岬</t>
  </si>
  <si>
    <t>広島</t>
  </si>
  <si>
    <t>衣浦</t>
  </si>
  <si>
    <t>宇部</t>
  </si>
  <si>
    <t>60.5倍</t>
  </si>
  <si>
    <t>赤穂</t>
  </si>
  <si>
    <t>主要港別取扱量(上位10品種）</t>
    <rPh sb="0" eb="1">
      <t>シュ</t>
    </rPh>
    <rPh sb="1" eb="2">
      <t>ヨウ</t>
    </rPh>
    <rPh sb="2" eb="3">
      <t>ミナト</t>
    </rPh>
    <rPh sb="3" eb="4">
      <t>ベツ</t>
    </rPh>
    <rPh sb="4" eb="5">
      <t>トリ</t>
    </rPh>
    <rPh sb="5" eb="6">
      <t>アツカイ</t>
    </rPh>
    <rPh sb="6" eb="7">
      <t>リョウ</t>
    </rPh>
    <rPh sb="8" eb="10">
      <t>ジョウイ</t>
    </rPh>
    <rPh sb="12" eb="14">
      <t>ヒンシュ</t>
    </rPh>
    <phoneticPr fontId="10"/>
  </si>
  <si>
    <t>移入貨物主要品種・</t>
    <rPh sb="1" eb="2">
      <t>ニュウ</t>
    </rPh>
    <rPh sb="7" eb="8">
      <t>タネ</t>
    </rPh>
    <phoneticPr fontId="10"/>
  </si>
  <si>
    <t>（注） 税関資料による。（確定値）</t>
    <rPh sb="1" eb="2">
      <t>チュウ</t>
    </rPh>
    <rPh sb="4" eb="6">
      <t>ゼイカン</t>
    </rPh>
    <rPh sb="6" eb="8">
      <t>シリョウ</t>
    </rPh>
    <rPh sb="13" eb="15">
      <t>カクテイ</t>
    </rPh>
    <rPh sb="15" eb="16">
      <t>アタイ</t>
    </rPh>
    <phoneticPr fontId="10"/>
  </si>
  <si>
    <t>億円</t>
    <rPh sb="0" eb="2">
      <t>オクエン</t>
    </rPh>
    <phoneticPr fontId="10"/>
  </si>
  <si>
    <t>輸入額</t>
    <rPh sb="0" eb="3">
      <t>ユニュウガク</t>
    </rPh>
    <phoneticPr fontId="10"/>
  </si>
  <si>
    <t>輸出額</t>
    <rPh sb="0" eb="2">
      <t>ユシュツ</t>
    </rPh>
    <rPh sb="2" eb="3">
      <t>ガク</t>
    </rPh>
    <phoneticPr fontId="10"/>
  </si>
  <si>
    <t>神戸港</t>
    <rPh sb="0" eb="3">
      <t>コウベコウ</t>
    </rPh>
    <phoneticPr fontId="10"/>
  </si>
  <si>
    <t>大阪港</t>
    <rPh sb="0" eb="3">
      <t>オオサカコウ</t>
    </rPh>
    <phoneticPr fontId="10"/>
  </si>
  <si>
    <t>名古屋港</t>
    <rPh sb="0" eb="3">
      <t>ナゴヤ</t>
    </rPh>
    <rPh sb="3" eb="4">
      <t>コウ</t>
    </rPh>
    <phoneticPr fontId="10"/>
  </si>
  <si>
    <t>東京港</t>
    <rPh sb="0" eb="2">
      <t>トウキョウ</t>
    </rPh>
    <rPh sb="2" eb="3">
      <t>コウ</t>
    </rPh>
    <phoneticPr fontId="10"/>
  </si>
  <si>
    <t>横浜港</t>
    <rPh sb="0" eb="3">
      <t>ヨコハマコウ</t>
    </rPh>
    <phoneticPr fontId="10"/>
  </si>
  <si>
    <t>（注２）各主要港調べ。主要港の数値の中には速報値も含まれるため、後日変更する場合があります。</t>
    <rPh sb="25" eb="26">
      <t>フク</t>
    </rPh>
    <phoneticPr fontId="10"/>
  </si>
  <si>
    <t>（注１）コンテナ個数は、実入・空の合計。</t>
    <rPh sb="1" eb="2">
      <t>チュウ</t>
    </rPh>
    <rPh sb="8" eb="10">
      <t>コスウ</t>
    </rPh>
    <rPh sb="12" eb="14">
      <t>ミイ</t>
    </rPh>
    <rPh sb="15" eb="16">
      <t>カラ</t>
    </rPh>
    <rPh sb="17" eb="19">
      <t>ゴウケイ</t>
    </rPh>
    <phoneticPr fontId="10"/>
  </si>
  <si>
    <t>TEU</t>
  </si>
  <si>
    <t>コンテナ
個数</t>
    <phoneticPr fontId="10"/>
  </si>
  <si>
    <t>トン</t>
  </si>
  <si>
    <t>うち
コンテナ
貨物</t>
    <rPh sb="8" eb="10">
      <t>カモツ</t>
    </rPh>
    <phoneticPr fontId="10"/>
  </si>
  <si>
    <t>輸入</t>
    <rPh sb="0" eb="2">
      <t>ユニュウ</t>
    </rPh>
    <phoneticPr fontId="10"/>
  </si>
  <si>
    <t>輸出</t>
    <rPh sb="0" eb="2">
      <t>ユシュツ</t>
    </rPh>
    <phoneticPr fontId="10"/>
  </si>
  <si>
    <t>外国貿易</t>
    <rPh sb="0" eb="2">
      <t>ガイコク</t>
    </rPh>
    <rPh sb="2" eb="4">
      <t>ボウエキ</t>
    </rPh>
    <phoneticPr fontId="10"/>
  </si>
  <si>
    <t>総  数</t>
    <rPh sb="0" eb="1">
      <t>フサ</t>
    </rPh>
    <rPh sb="3" eb="4">
      <t>カズ</t>
    </rPh>
    <phoneticPr fontId="10"/>
  </si>
  <si>
    <t xml:space="preserve">神戸港 </t>
    <rPh sb="0" eb="3">
      <t>コウベコウ</t>
    </rPh>
    <phoneticPr fontId="10"/>
  </si>
  <si>
    <t>（注）各主要港調べ。主要港の数値の中には速報値も含まれるため、後日変更する場合があります。</t>
    <rPh sb="24" eb="25">
      <t>フク</t>
    </rPh>
    <phoneticPr fontId="10"/>
  </si>
  <si>
    <t>千総㌧</t>
    <rPh sb="0" eb="1">
      <t>セン</t>
    </rPh>
    <rPh sb="1" eb="2">
      <t>ソウ</t>
    </rPh>
    <phoneticPr fontId="10"/>
  </si>
  <si>
    <t>内航船</t>
    <rPh sb="0" eb="2">
      <t>ナイコウ</t>
    </rPh>
    <rPh sb="2" eb="3">
      <t>フネ</t>
    </rPh>
    <phoneticPr fontId="10"/>
  </si>
  <si>
    <t>うち
フルコンテナ船</t>
    <rPh sb="9" eb="10">
      <t>セン</t>
    </rPh>
    <phoneticPr fontId="10"/>
  </si>
  <si>
    <t>外航船</t>
    <rPh sb="0" eb="3">
      <t>ガイコウセン</t>
    </rPh>
    <phoneticPr fontId="10"/>
  </si>
  <si>
    <t>国内主要港湾統計</t>
    <rPh sb="0" eb="2">
      <t>コクナイ</t>
    </rPh>
    <rPh sb="2" eb="4">
      <t>シュヨウ</t>
    </rPh>
    <rPh sb="4" eb="6">
      <t>コウワン</t>
    </rPh>
    <rPh sb="6" eb="8">
      <t>トウケイ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</si>
</sst>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176" formatCode="##,###,##0"/>
    <numFmt numFmtId="177" formatCode="#,##0;&quot;△ &quot;#,##0"/>
    <numFmt numFmtId="178" formatCode="##0.0"/>
    <numFmt numFmtId="179" formatCode="#,##0_ "/>
    <numFmt numFmtId="180" formatCode="0.0_ "/>
    <numFmt numFmtId="181" formatCode="0.0"/>
    <numFmt numFmtId="182" formatCode="#,##0;\-#,##0;&quot;－&quot;"/>
    <numFmt numFmtId="183" formatCode="#,##0.0;[Red]#,##0.0"/>
    <numFmt numFmtId="184" formatCode="#,##0;[Red]#,##0"/>
    <numFmt numFmtId="185" formatCode="0.0;[Red]0.0"/>
    <numFmt numFmtId="186" formatCode="#,##0.0_ "/>
    <numFmt numFmtId="187" formatCode="\(##0.0\)"/>
    <numFmt numFmtId="188" formatCode="\(#,##0\)"/>
    <numFmt numFmtId="189" formatCode="#,##0.0"/>
    <numFmt numFmtId="190" formatCode="\(0\)"/>
    <numFmt numFmtId="191" formatCode="0.0_);[Red]\(0.0\)"/>
    <numFmt numFmtId="192" formatCode="\(@\)"/>
    <numFmt numFmtId="193" formatCode="#,###,"/>
    <numFmt numFmtId="194" formatCode="\(0.0\)"/>
    <numFmt numFmtId="195" formatCode="\(#,###,\);\(\-#,###,\);&quot;(-)&quot;"/>
    <numFmt numFmtId="196" formatCode="0;[Red]0"/>
    <numFmt numFmtId="197" formatCode="0,"/>
    <numFmt numFmtId="198" formatCode="\(###,\)"/>
    <numFmt numFmtId="199" formatCode="\(#,##0.0\)"/>
    <numFmt numFmtId="200" formatCode="0.00;[Red]0.00"/>
    <numFmt numFmtId="201" formatCode="\(#,###,\)"/>
    <numFmt numFmtId="202" formatCode="#,##0,"/>
    <numFmt numFmtId="203" formatCode="\(0.00,"/>
    <numFmt numFmtId="204" formatCode="0.0,"/>
    <numFmt numFmtId="205" formatCode="0.00,"/>
  </numFmts>
  <fonts count="143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8"/>
      <name val="ＭＳ ゴシック"/>
      <family val="3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8.5"/>
      <name val="ＭＳ 明朝"/>
      <family val="1"/>
      <charset val="128"/>
    </font>
    <font>
      <sz val="18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7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i/>
      <sz val="6"/>
      <color indexed="8"/>
      <name val="ＭＳ ゴシック"/>
      <family val="3"/>
      <charset val="128"/>
    </font>
    <font>
      <sz val="10.5"/>
      <color indexed="8"/>
      <name val="ＭＳ 明朝"/>
      <family val="1"/>
      <charset val="128"/>
    </font>
    <font>
      <sz val="10.5"/>
      <color indexed="8"/>
      <name val="ＭＳ ゴシック"/>
      <family val="3"/>
      <charset val="128"/>
    </font>
    <font>
      <b/>
      <i/>
      <sz val="11"/>
      <color indexed="8"/>
      <name val="ＭＳ 明朝"/>
      <family val="1"/>
      <charset val="128"/>
    </font>
    <font>
      <b/>
      <i/>
      <sz val="11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i/>
      <sz val="8"/>
      <color indexed="8"/>
      <name val="ＭＳ ゴシック"/>
      <family val="3"/>
      <charset val="128"/>
    </font>
    <font>
      <i/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i/>
      <sz val="10.5"/>
      <color indexed="8"/>
      <name val="ＭＳ 明朝"/>
      <family val="1"/>
      <charset val="128"/>
    </font>
    <font>
      <b/>
      <i/>
      <sz val="10.5"/>
      <color indexed="8"/>
      <name val="ＭＳ ゴシック"/>
      <family val="3"/>
      <charset val="128"/>
    </font>
    <font>
      <i/>
      <sz val="10.5"/>
      <color indexed="8"/>
      <name val="ＭＳ 明朝"/>
      <family val="1"/>
      <charset val="128"/>
    </font>
    <font>
      <i/>
      <sz val="10.5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i/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b/>
      <sz val="7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i/>
      <sz val="9"/>
      <name val="ＭＳ 明朝"/>
      <family val="1"/>
      <charset val="128"/>
    </font>
    <font>
      <i/>
      <sz val="9"/>
      <name val="ＭＳ Ｐゴシック"/>
      <family val="3"/>
      <charset val="128"/>
    </font>
    <font>
      <i/>
      <sz val="8"/>
      <name val="ＭＳ 明朝"/>
      <family val="1"/>
      <charset val="128"/>
    </font>
    <font>
      <sz val="9"/>
      <name val="ＭＳ Ｐ明朝"/>
      <family val="1"/>
      <charset val="128"/>
    </font>
    <font>
      <sz val="8.5"/>
      <name val="ＭＳ Ｐ明朝"/>
      <family val="1"/>
      <charset val="128"/>
    </font>
    <font>
      <b/>
      <sz val="8.5"/>
      <name val="ＭＳ ゴシック"/>
      <family val="3"/>
      <charset val="128"/>
    </font>
    <font>
      <b/>
      <sz val="9"/>
      <name val="ＭＳ Ｐゴシック"/>
      <family val="3"/>
      <charset val="128"/>
    </font>
    <font>
      <i/>
      <sz val="8"/>
      <name val="ＭＳ Ｐゴシック"/>
      <family val="3"/>
      <charset val="128"/>
    </font>
    <font>
      <b/>
      <sz val="6.5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10.5"/>
      <name val="明朝"/>
      <family val="3"/>
      <charset val="128"/>
    </font>
    <font>
      <sz val="9"/>
      <name val="ＭＳ ゴシック"/>
      <family val="3"/>
      <charset val="128"/>
    </font>
    <font>
      <u/>
      <sz val="9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Terminal"/>
      <charset val="128"/>
    </font>
    <font>
      <sz val="10"/>
      <color indexed="8"/>
      <name val="ＭＳ ゴシック"/>
      <family val="3"/>
      <charset val="128"/>
    </font>
    <font>
      <u/>
      <sz val="10"/>
      <name val="ＭＳ 明朝"/>
      <family val="1"/>
      <charset val="128"/>
    </font>
    <font>
      <u/>
      <sz val="10"/>
      <name val="ＭＳ ゴシック"/>
      <family val="3"/>
      <charset val="128"/>
    </font>
    <font>
      <sz val="9"/>
      <name val="Terminal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i/>
      <sz val="12"/>
      <name val="ＭＳ ゴシック"/>
      <family val="3"/>
      <charset val="128"/>
    </font>
    <font>
      <i/>
      <sz val="9"/>
      <name val="ＭＳ 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ゴシック"/>
      <family val="3"/>
      <charset val="128"/>
    </font>
    <font>
      <i/>
      <sz val="11"/>
      <color indexed="23"/>
      <name val="游ゴシック"/>
      <family val="3"/>
      <charset val="128"/>
    </font>
    <font>
      <sz val="10"/>
      <name val="明朝"/>
      <family val="3"/>
      <charset val="128"/>
    </font>
    <font>
      <b/>
      <sz val="10"/>
      <name val="明朝"/>
      <family val="1"/>
      <charset val="128"/>
    </font>
    <font>
      <sz val="16"/>
      <name val="明朝"/>
      <family val="3"/>
      <charset val="128"/>
    </font>
    <font>
      <b/>
      <sz val="16"/>
      <name val="ＭＳ ゴシック"/>
      <family val="3"/>
      <charset val="128"/>
    </font>
    <font>
      <sz val="7"/>
      <color indexed="8"/>
      <name val="ＭＳ 明朝"/>
      <family val="1"/>
      <charset val="128"/>
    </font>
    <font>
      <b/>
      <sz val="7"/>
      <color indexed="8"/>
      <name val="ＭＳ 明朝"/>
      <family val="1"/>
      <charset val="128"/>
    </font>
    <font>
      <sz val="7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b/>
      <sz val="20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sz val="11"/>
      <color indexed="20"/>
      <name val="游ゴシック"/>
      <family val="3"/>
      <charset val="128"/>
    </font>
    <font>
      <u/>
      <sz val="9"/>
      <name val="ＭＳ ゴシック"/>
      <family val="3"/>
      <charset val="128"/>
    </font>
    <font>
      <sz val="11"/>
      <name val="Times New Roman"/>
      <family val="1"/>
    </font>
    <font>
      <i/>
      <sz val="8"/>
      <name val="ＭＳ ゴシック"/>
      <family val="3"/>
      <charset val="128"/>
    </font>
    <font>
      <i/>
      <sz val="11"/>
      <color indexed="8"/>
      <name val="ＭＳ 明朝"/>
      <family val="1"/>
      <charset val="128"/>
    </font>
    <font>
      <i/>
      <sz val="12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24"/>
      <color indexed="8"/>
      <name val="ＭＳ 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4.5"/>
      <color indexed="8"/>
      <name val="ＭＳ 明朝"/>
      <family val="1"/>
      <charset val="128"/>
    </font>
    <font>
      <sz val="24.5"/>
      <color indexed="8"/>
      <name val="ＭＳ ゴシック"/>
      <family val="3"/>
      <charset val="128"/>
    </font>
    <font>
      <i/>
      <sz val="8.5"/>
      <name val="ＭＳ ゴシック"/>
      <family val="3"/>
      <charset val="128"/>
    </font>
    <font>
      <sz val="8.5"/>
      <name val="ＭＳ ゴシック"/>
      <family val="3"/>
      <charset val="128"/>
    </font>
    <font>
      <i/>
      <sz val="8.5"/>
      <name val="ＭＳ 明朝"/>
      <family val="1"/>
      <charset val="128"/>
    </font>
    <font>
      <sz val="14"/>
      <name val="ＭＳ 明朝"/>
      <family val="1"/>
      <charset val="128"/>
    </font>
    <font>
      <sz val="9.5"/>
      <name val="ＭＳ Ｐ明朝"/>
      <family val="1"/>
      <charset val="128"/>
    </font>
    <font>
      <sz val="9.5"/>
      <name val="ＭＳ Ｐゴシック"/>
      <family val="3"/>
      <charset val="128"/>
    </font>
    <font>
      <b/>
      <sz val="9"/>
      <color indexed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indexed="8"/>
      <name val="ＭＳ ゴシック"/>
      <family val="3"/>
      <charset val="128"/>
    </font>
    <font>
      <b/>
      <sz val="10"/>
      <color indexed="8"/>
      <name val="ＭＳ 明朝"/>
      <family val="1"/>
      <charset val="128"/>
    </font>
    <font>
      <sz val="11"/>
      <color indexed="10"/>
      <name val="游ゴシック"/>
      <family val="3"/>
      <charset val="128"/>
    </font>
    <font>
      <sz val="6"/>
      <name val="明朝"/>
      <family val="3"/>
      <charset val="128"/>
    </font>
    <font>
      <sz val="9"/>
      <color indexed="8"/>
      <name val="ＭＳ ゴシック"/>
      <family val="3"/>
      <charset val="128"/>
    </font>
    <font>
      <sz val="7.5"/>
      <name val="ＭＳ Ｐ明朝"/>
      <family val="1"/>
      <charset val="128"/>
    </font>
    <font>
      <sz val="7.5"/>
      <name val="ＭＳ Ｐゴシック"/>
      <family val="3"/>
      <charset val="128"/>
    </font>
    <font>
      <b/>
      <sz val="7.5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7.5"/>
      <name val="ＭＳ Ｐ明朝"/>
      <family val="1"/>
      <charset val="128"/>
    </font>
    <font>
      <b/>
      <sz val="7.6"/>
      <name val="ＭＳ Ｐゴシック"/>
      <family val="3"/>
      <charset val="128"/>
    </font>
    <font>
      <sz val="8"/>
      <name val="ＭＳ Ｐゴシック"/>
      <family val="3"/>
      <charset val="128"/>
    </font>
    <font>
      <sz val="8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64"/>
      </right>
      <top/>
      <bottom style="thin">
        <color indexed="3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999999"/>
      </left>
      <right/>
      <top/>
      <bottom/>
      <diagonal/>
    </border>
  </borders>
  <cellStyleXfs count="17">
    <xf numFmtId="0" fontId="0" fillId="0" borderId="0"/>
    <xf numFmtId="9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136" fillId="0" borderId="0" applyFont="0" applyFill="0" applyBorder="0" applyAlignment="0" applyProtection="0">
      <alignment vertical="center"/>
    </xf>
    <xf numFmtId="0" fontId="12" fillId="0" borderId="0"/>
    <xf numFmtId="0" fontId="13" fillId="0" borderId="0"/>
    <xf numFmtId="0" fontId="1" fillId="0" borderId="0"/>
    <xf numFmtId="0" fontId="17" fillId="0" borderId="0"/>
    <xf numFmtId="0" fontId="17" fillId="0" borderId="0">
      <alignment vertical="center"/>
    </xf>
    <xf numFmtId="0" fontId="69" fillId="0" borderId="0"/>
    <xf numFmtId="0" fontId="6" fillId="0" borderId="0"/>
    <xf numFmtId="0" fontId="1" fillId="0" borderId="0"/>
    <xf numFmtId="0" fontId="1" fillId="0" borderId="0"/>
  </cellStyleXfs>
  <cellXfs count="190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9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38" fontId="6" fillId="0" borderId="0" xfId="2" quotePrefix="1" applyFont="1" applyFill="1" applyAlignment="1">
      <alignment horizontal="right" vertical="center"/>
    </xf>
    <xf numFmtId="0" fontId="6" fillId="0" borderId="0" xfId="0" quotePrefix="1" applyFont="1" applyAlignment="1">
      <alignment horizontal="left" vertical="center"/>
    </xf>
    <xf numFmtId="0" fontId="6" fillId="0" borderId="0" xfId="0" quotePrefix="1" applyFont="1" applyAlignment="1">
      <alignment horizontal="left"/>
    </xf>
    <xf numFmtId="0" fontId="2" fillId="0" borderId="0" xfId="0" applyFont="1" applyFill="1" applyAlignment="1">
      <alignment vertical="center"/>
    </xf>
    <xf numFmtId="0" fontId="137" fillId="0" borderId="0" xfId="0" applyFont="1" applyFill="1" applyAlignment="1">
      <alignment horizontal="right" vertical="center"/>
    </xf>
    <xf numFmtId="0" fontId="138" fillId="0" borderId="0" xfId="0" applyFont="1" applyFill="1" applyAlignment="1">
      <alignment vertical="center"/>
    </xf>
    <xf numFmtId="38" fontId="6" fillId="0" borderId="0" xfId="2" applyFont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14" fillId="0" borderId="0" xfId="0" quotePrefix="1" applyFont="1" applyBorder="1" applyAlignment="1">
      <alignment horizontal="left"/>
    </xf>
    <xf numFmtId="0" fontId="14" fillId="0" borderId="0" xfId="0" applyFont="1" applyAlignment="1">
      <alignment vertical="center"/>
    </xf>
    <xf numFmtId="0" fontId="138" fillId="0" borderId="0" xfId="0" applyFont="1" applyFill="1" applyAlignment="1">
      <alignment horizontal="right" vertical="center"/>
    </xf>
    <xf numFmtId="0" fontId="137" fillId="0" borderId="0" xfId="0" applyFont="1" applyFill="1" applyAlignment="1">
      <alignment vertical="center"/>
    </xf>
    <xf numFmtId="0" fontId="15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38" fontId="2" fillId="0" borderId="0" xfId="2" applyFont="1" applyAlignment="1">
      <alignment vertical="center"/>
    </xf>
    <xf numFmtId="0" fontId="2" fillId="0" borderId="0" xfId="11" applyFont="1"/>
    <xf numFmtId="0" fontId="6" fillId="0" borderId="0" xfId="11" applyFont="1"/>
    <xf numFmtId="0" fontId="18" fillId="0" borderId="0" xfId="11" applyFont="1" applyAlignment="1">
      <alignment vertical="center"/>
    </xf>
    <xf numFmtId="0" fontId="6" fillId="0" borderId="0" xfId="11" applyFont="1" applyAlignment="1">
      <alignment vertical="center"/>
    </xf>
    <xf numFmtId="0" fontId="6" fillId="0" borderId="1" xfId="11" applyFont="1" applyBorder="1" applyAlignment="1">
      <alignment vertical="center"/>
    </xf>
    <xf numFmtId="177" fontId="6" fillId="0" borderId="0" xfId="11" applyNumberFormat="1" applyFont="1" applyAlignment="1">
      <alignment vertical="center"/>
    </xf>
    <xf numFmtId="0" fontId="9" fillId="0" borderId="0" xfId="11" applyFont="1" applyAlignment="1">
      <alignment vertical="center"/>
    </xf>
    <xf numFmtId="178" fontId="6" fillId="0" borderId="2" xfId="11" applyNumberFormat="1" applyFont="1" applyFill="1" applyBorder="1" applyAlignment="1">
      <alignment horizontal="right" vertical="center"/>
    </xf>
    <xf numFmtId="178" fontId="6" fillId="0" borderId="3" xfId="11" applyNumberFormat="1" applyFont="1" applyFill="1" applyBorder="1" applyAlignment="1">
      <alignment horizontal="right" vertical="center"/>
    </xf>
    <xf numFmtId="177" fontId="6" fillId="0" borderId="4" xfId="11" quotePrefix="1" applyNumberFormat="1" applyFont="1" applyFill="1" applyBorder="1" applyAlignment="1">
      <alignment horizontal="right" vertical="center" shrinkToFit="1"/>
    </xf>
    <xf numFmtId="0" fontId="6" fillId="0" borderId="4" xfId="11" applyFont="1" applyBorder="1" applyAlignment="1">
      <alignment horizontal="center" vertical="center"/>
    </xf>
    <xf numFmtId="0" fontId="6" fillId="0" borderId="3" xfId="11" applyFont="1" applyBorder="1" applyAlignment="1">
      <alignment horizontal="centerContinuous" vertical="center"/>
    </xf>
    <xf numFmtId="0" fontId="6" fillId="0" borderId="4" xfId="11" applyFont="1" applyBorder="1" applyAlignment="1">
      <alignment horizontal="centerContinuous" vertical="center"/>
    </xf>
    <xf numFmtId="178" fontId="6" fillId="0" borderId="5" xfId="11" applyNumberFormat="1" applyFont="1" applyFill="1" applyBorder="1" applyAlignment="1">
      <alignment horizontal="right" vertical="center"/>
    </xf>
    <xf numFmtId="178" fontId="6" fillId="0" borderId="0" xfId="11" applyNumberFormat="1" applyFont="1" applyFill="1" applyBorder="1" applyAlignment="1">
      <alignment horizontal="right" vertical="center"/>
    </xf>
    <xf numFmtId="177" fontId="6" fillId="0" borderId="6" xfId="11" quotePrefix="1" applyNumberFormat="1" applyFont="1" applyFill="1" applyBorder="1" applyAlignment="1">
      <alignment horizontal="right" vertical="center" shrinkToFit="1"/>
    </xf>
    <xf numFmtId="0" fontId="6" fillId="0" borderId="6" xfId="11" applyFont="1" applyBorder="1" applyAlignment="1">
      <alignment horizontal="center" vertical="center"/>
    </xf>
    <xf numFmtId="0" fontId="6" fillId="0" borderId="0" xfId="11" applyFont="1" applyBorder="1" applyAlignment="1">
      <alignment horizontal="centerContinuous" vertical="center"/>
    </xf>
    <xf numFmtId="0" fontId="6" fillId="0" borderId="6" xfId="11" applyFont="1" applyBorder="1" applyAlignment="1">
      <alignment horizontal="centerContinuous" vertical="center"/>
    </xf>
    <xf numFmtId="178" fontId="7" fillId="0" borderId="7" xfId="11" applyNumberFormat="1" applyFont="1" applyBorder="1" applyAlignment="1">
      <alignment horizontal="right" vertical="center"/>
    </xf>
    <xf numFmtId="178" fontId="7" fillId="0" borderId="1" xfId="11" applyNumberFormat="1" applyFont="1" applyFill="1" applyBorder="1" applyAlignment="1">
      <alignment horizontal="right" vertical="center"/>
    </xf>
    <xf numFmtId="177" fontId="7" fillId="0" borderId="6" xfId="11" applyNumberFormat="1" applyFont="1" applyFill="1" applyBorder="1" applyAlignment="1">
      <alignment horizontal="right" vertical="center" shrinkToFit="1"/>
    </xf>
    <xf numFmtId="178" fontId="7" fillId="0" borderId="0" xfId="11" applyNumberFormat="1" applyFont="1" applyBorder="1" applyAlignment="1">
      <alignment horizontal="right" vertical="center"/>
    </xf>
    <xf numFmtId="0" fontId="7" fillId="0" borderId="6" xfId="11" applyFont="1" applyBorder="1" applyAlignment="1">
      <alignment horizontal="center" vertical="center"/>
    </xf>
    <xf numFmtId="0" fontId="7" fillId="0" borderId="0" xfId="11" applyFont="1" applyBorder="1" applyAlignment="1">
      <alignment horizontal="centerContinuous" vertical="center"/>
    </xf>
    <xf numFmtId="0" fontId="7" fillId="0" borderId="6" xfId="11" applyFont="1" applyBorder="1" applyAlignment="1">
      <alignment horizontal="centerContinuous" vertical="center"/>
    </xf>
    <xf numFmtId="0" fontId="6" fillId="0" borderId="8" xfId="11" applyFont="1" applyBorder="1" applyAlignment="1">
      <alignment horizontal="center" vertical="center"/>
    </xf>
    <xf numFmtId="0" fontId="6" fillId="0" borderId="9" xfId="11" applyFont="1" applyBorder="1" applyAlignment="1">
      <alignment horizontal="center" vertical="center"/>
    </xf>
    <xf numFmtId="0" fontId="6" fillId="0" borderId="10" xfId="11" applyFont="1" applyBorder="1" applyAlignment="1">
      <alignment horizontal="center" vertical="center"/>
    </xf>
    <xf numFmtId="0" fontId="6" fillId="0" borderId="11" xfId="11" applyFont="1" applyBorder="1" applyAlignment="1">
      <alignment horizontal="center" vertical="center"/>
    </xf>
    <xf numFmtId="0" fontId="6" fillId="0" borderId="10" xfId="11" applyFont="1" applyBorder="1" applyAlignment="1">
      <alignment vertical="center"/>
    </xf>
    <xf numFmtId="0" fontId="6" fillId="0" borderId="11" xfId="11" applyFont="1" applyBorder="1" applyAlignment="1">
      <alignment vertical="center"/>
    </xf>
    <xf numFmtId="0" fontId="19" fillId="0" borderId="0" xfId="11" applyFont="1" applyAlignment="1">
      <alignment vertical="center"/>
    </xf>
    <xf numFmtId="0" fontId="6" fillId="0" borderId="3" xfId="11" applyFont="1" applyBorder="1" applyAlignment="1">
      <alignment horizontal="center" vertical="center"/>
    </xf>
    <xf numFmtId="0" fontId="6" fillId="0" borderId="4" xfId="11" applyFont="1" applyBorder="1" applyAlignment="1">
      <alignment vertical="center"/>
    </xf>
    <xf numFmtId="0" fontId="6" fillId="0" borderId="12" xfId="11" applyFont="1" applyBorder="1" applyAlignment="1">
      <alignment vertical="center"/>
    </xf>
    <xf numFmtId="0" fontId="6" fillId="0" borderId="0" xfId="11" applyFont="1" applyBorder="1" applyAlignment="1">
      <alignment horizontal="center" vertical="center"/>
    </xf>
    <xf numFmtId="0" fontId="6" fillId="0" borderId="6" xfId="11" applyFont="1" applyBorder="1" applyAlignment="1">
      <alignment horizontal="left" vertical="center"/>
    </xf>
    <xf numFmtId="0" fontId="6" fillId="0" borderId="6" xfId="11" applyFont="1" applyBorder="1" applyAlignment="1">
      <alignment vertical="center"/>
    </xf>
    <xf numFmtId="178" fontId="6" fillId="0" borderId="1" xfId="11" applyNumberFormat="1" applyFont="1" applyFill="1" applyBorder="1" applyAlignment="1">
      <alignment horizontal="right" vertical="center"/>
    </xf>
    <xf numFmtId="177" fontId="6" fillId="0" borderId="6" xfId="11" applyNumberFormat="1" applyFont="1" applyFill="1" applyBorder="1" applyAlignment="1">
      <alignment horizontal="right" vertical="center" shrinkToFit="1"/>
    </xf>
    <xf numFmtId="177" fontId="6" fillId="0" borderId="13" xfId="11" applyNumberFormat="1" applyFont="1" applyFill="1" applyBorder="1" applyAlignment="1">
      <alignment horizontal="right" vertical="center" shrinkToFit="1"/>
    </xf>
    <xf numFmtId="0" fontId="6" fillId="0" borderId="13" xfId="11" applyFont="1" applyBorder="1" applyAlignment="1">
      <alignment vertical="center"/>
    </xf>
    <xf numFmtId="0" fontId="6" fillId="0" borderId="14" xfId="11" applyFont="1" applyBorder="1" applyAlignment="1">
      <alignment vertical="center"/>
    </xf>
    <xf numFmtId="0" fontId="6" fillId="0" borderId="3" xfId="11" applyFont="1" applyBorder="1" applyAlignment="1">
      <alignment vertical="center"/>
    </xf>
    <xf numFmtId="178" fontId="6" fillId="0" borderId="7" xfId="11" applyNumberFormat="1" applyFont="1" applyFill="1" applyBorder="1" applyAlignment="1">
      <alignment horizontal="right" vertical="center"/>
    </xf>
    <xf numFmtId="0" fontId="6" fillId="0" borderId="1" xfId="11" applyFont="1" applyBorder="1" applyAlignment="1">
      <alignment horizontal="centerContinuous" vertical="center"/>
    </xf>
    <xf numFmtId="0" fontId="6" fillId="0" borderId="13" xfId="11" applyFont="1" applyBorder="1" applyAlignment="1">
      <alignment horizontal="centerContinuous" vertical="center"/>
    </xf>
    <xf numFmtId="178" fontId="7" fillId="0" borderId="2" xfId="11" applyNumberFormat="1" applyFont="1" applyFill="1" applyBorder="1" applyAlignment="1">
      <alignment horizontal="right" vertical="center"/>
    </xf>
    <xf numFmtId="178" fontId="7" fillId="0" borderId="3" xfId="11" applyNumberFormat="1" applyFont="1" applyFill="1" applyBorder="1" applyAlignment="1">
      <alignment horizontal="right" vertical="center"/>
    </xf>
    <xf numFmtId="177" fontId="7" fillId="0" borderId="4" xfId="11" applyNumberFormat="1" applyFont="1" applyFill="1" applyBorder="1" applyAlignment="1">
      <alignment horizontal="right" vertical="center" shrinkToFit="1"/>
    </xf>
    <xf numFmtId="0" fontId="7" fillId="0" borderId="4" xfId="11" applyFont="1" applyBorder="1" applyAlignment="1">
      <alignment horizontal="center" vertical="center"/>
    </xf>
    <xf numFmtId="0" fontId="7" fillId="0" borderId="12" xfId="11" applyFont="1" applyBorder="1" applyAlignment="1">
      <alignment horizontal="centerContinuous" vertical="center"/>
    </xf>
    <xf numFmtId="178" fontId="7" fillId="0" borderId="5" xfId="11" applyNumberFormat="1" applyFont="1" applyFill="1" applyBorder="1" applyAlignment="1">
      <alignment horizontal="right" vertical="center"/>
    </xf>
    <xf numFmtId="178" fontId="7" fillId="0" borderId="0" xfId="11" applyNumberFormat="1" applyFont="1" applyFill="1" applyBorder="1" applyAlignment="1">
      <alignment horizontal="right" vertical="center"/>
    </xf>
    <xf numFmtId="0" fontId="21" fillId="0" borderId="14" xfId="11" applyFont="1" applyBorder="1" applyAlignment="1">
      <alignment horizontal="centerContinuous" vertical="center"/>
    </xf>
    <xf numFmtId="178" fontId="7" fillId="0" borderId="7" xfId="11" applyNumberFormat="1" applyFont="1" applyFill="1" applyBorder="1" applyAlignment="1">
      <alignment horizontal="right" vertical="center"/>
    </xf>
    <xf numFmtId="177" fontId="7" fillId="0" borderId="13" xfId="11" applyNumberFormat="1" applyFont="1" applyFill="1" applyBorder="1" applyAlignment="1">
      <alignment horizontal="right" vertical="center" shrinkToFit="1"/>
    </xf>
    <xf numFmtId="0" fontId="7" fillId="0" borderId="13" xfId="11" applyFont="1" applyBorder="1" applyAlignment="1">
      <alignment horizontal="center" vertical="center"/>
    </xf>
    <xf numFmtId="0" fontId="7" fillId="0" borderId="15" xfId="11" applyFont="1" applyBorder="1" applyAlignment="1">
      <alignment horizontal="centerContinuous" vertical="center"/>
    </xf>
    <xf numFmtId="0" fontId="6" fillId="0" borderId="9" xfId="11" applyFont="1" applyFill="1" applyBorder="1" applyAlignment="1">
      <alignment horizontal="center" vertical="center"/>
    </xf>
    <xf numFmtId="0" fontId="6" fillId="0" borderId="10" xfId="11" applyFont="1" applyFill="1" applyBorder="1" applyAlignment="1">
      <alignment horizontal="center" vertical="center"/>
    </xf>
    <xf numFmtId="0" fontId="18" fillId="0" borderId="3" xfId="11" applyFont="1" applyFill="1" applyBorder="1" applyAlignment="1">
      <alignment vertical="center"/>
    </xf>
    <xf numFmtId="0" fontId="18" fillId="0" borderId="0" xfId="11" applyFont="1" applyFill="1" applyAlignment="1">
      <alignment vertical="center"/>
    </xf>
    <xf numFmtId="0" fontId="18" fillId="0" borderId="1" xfId="11" applyFont="1" applyFill="1" applyBorder="1" applyAlignment="1">
      <alignment vertical="center"/>
    </xf>
    <xf numFmtId="0" fontId="6" fillId="0" borderId="12" xfId="11" applyFont="1" applyBorder="1" applyAlignment="1">
      <alignment horizontal="center" vertical="center"/>
    </xf>
    <xf numFmtId="0" fontId="6" fillId="0" borderId="14" xfId="11" applyFont="1" applyBorder="1" applyAlignment="1">
      <alignment horizontal="center" vertical="center"/>
    </xf>
    <xf numFmtId="0" fontId="7" fillId="0" borderId="12" xfId="11" applyFont="1" applyBorder="1" applyAlignment="1">
      <alignment horizontal="center" vertical="center"/>
    </xf>
    <xf numFmtId="0" fontId="7" fillId="0" borderId="14" xfId="11" applyFont="1" applyBorder="1" applyAlignment="1">
      <alignment horizontal="center" vertical="center"/>
    </xf>
    <xf numFmtId="0" fontId="7" fillId="0" borderId="15" xfId="11" applyFont="1" applyBorder="1" applyAlignment="1">
      <alignment horizontal="center" vertical="center"/>
    </xf>
    <xf numFmtId="0" fontId="2" fillId="0" borderId="0" xfId="11" applyFont="1" applyAlignment="1">
      <alignment vertical="center"/>
    </xf>
    <xf numFmtId="0" fontId="2" fillId="0" borderId="0" xfId="11" applyFont="1" applyAlignment="1">
      <alignment horizontal="centerContinuous" vertical="center"/>
    </xf>
    <xf numFmtId="0" fontId="22" fillId="0" borderId="0" xfId="11" applyFont="1" applyAlignment="1">
      <alignment horizontal="centerContinuous" vertical="center"/>
    </xf>
    <xf numFmtId="0" fontId="23" fillId="0" borderId="0" xfId="12" applyFont="1" applyAlignment="1">
      <alignment vertical="center"/>
    </xf>
    <xf numFmtId="0" fontId="23" fillId="0" borderId="0" xfId="12" applyFont="1" applyAlignment="1">
      <alignment horizontal="center" vertical="center"/>
    </xf>
    <xf numFmtId="3" fontId="23" fillId="0" borderId="0" xfId="12" applyNumberFormat="1" applyFont="1" applyAlignment="1">
      <alignment vertical="center"/>
    </xf>
    <xf numFmtId="0" fontId="23" fillId="0" borderId="0" xfId="12" applyNumberFormat="1" applyFont="1" applyAlignment="1">
      <alignment vertical="center"/>
    </xf>
    <xf numFmtId="0" fontId="24" fillId="0" borderId="0" xfId="12" applyFont="1" applyAlignment="1">
      <alignment horizontal="left" vertical="center"/>
    </xf>
    <xf numFmtId="0" fontId="23" fillId="0" borderId="0" xfId="12" applyFont="1" applyAlignment="1" applyProtection="1">
      <alignment vertical="center"/>
      <protection locked="0"/>
    </xf>
    <xf numFmtId="0" fontId="25" fillId="0" borderId="16" xfId="12" applyNumberFormat="1" applyFont="1" applyBorder="1" applyAlignment="1" applyProtection="1">
      <alignment horizontal="right" vertical="center" shrinkToFit="1"/>
      <protection locked="0"/>
    </xf>
    <xf numFmtId="0" fontId="25" fillId="0" borderId="17" xfId="12" applyNumberFormat="1" applyFont="1" applyBorder="1" applyAlignment="1" applyProtection="1">
      <alignment horizontal="right" vertical="center" shrinkToFit="1"/>
      <protection locked="0"/>
    </xf>
    <xf numFmtId="0" fontId="25" fillId="0" borderId="17" xfId="12" applyNumberFormat="1" applyFont="1" applyFill="1" applyBorder="1" applyAlignment="1" applyProtection="1">
      <alignment horizontal="right" vertical="center" shrinkToFit="1"/>
      <protection locked="0"/>
    </xf>
    <xf numFmtId="3" fontId="23" fillId="0" borderId="18" xfId="12" applyNumberFormat="1" applyFont="1" applyBorder="1" applyAlignment="1" applyProtection="1">
      <alignment horizontal="center" vertical="center" shrinkToFit="1"/>
      <protection locked="0"/>
    </xf>
    <xf numFmtId="3" fontId="26" fillId="0" borderId="6" xfId="12" quotePrefix="1" applyNumberFormat="1" applyFont="1" applyBorder="1" applyAlignment="1" applyProtection="1">
      <alignment horizontal="right" vertical="center" shrinkToFit="1"/>
      <protection locked="0"/>
    </xf>
    <xf numFmtId="3" fontId="26" fillId="0" borderId="14" xfId="12" quotePrefix="1" applyNumberFormat="1" applyFont="1" applyBorder="1" applyAlignment="1" applyProtection="1">
      <alignment horizontal="right" vertical="center" shrinkToFit="1"/>
      <protection locked="0"/>
    </xf>
    <xf numFmtId="3" fontId="27" fillId="0" borderId="14" xfId="12" quotePrefix="1" applyNumberFormat="1" applyFont="1" applyFill="1" applyBorder="1" applyAlignment="1" applyProtection="1">
      <alignment horizontal="right" vertical="center" shrinkToFit="1"/>
      <protection locked="0"/>
    </xf>
    <xf numFmtId="14" fontId="26" fillId="0" borderId="0" xfId="12" applyNumberFormat="1" applyFont="1" applyBorder="1" applyAlignment="1" applyProtection="1">
      <alignment horizontal="center" vertical="center" shrinkToFit="1"/>
      <protection locked="0"/>
    </xf>
    <xf numFmtId="0" fontId="2" fillId="0" borderId="86" xfId="12" applyNumberFormat="1" applyFont="1" applyBorder="1">
      <alignment vertical="center"/>
    </xf>
    <xf numFmtId="179" fontId="23" fillId="0" borderId="0" xfId="12" applyNumberFormat="1" applyFont="1" applyAlignment="1" applyProtection="1">
      <alignment vertical="center"/>
      <protection locked="0"/>
    </xf>
    <xf numFmtId="179" fontId="23" fillId="0" borderId="0" xfId="12" quotePrefix="1" applyNumberFormat="1" applyFont="1" applyAlignment="1" applyProtection="1">
      <alignment vertical="center"/>
      <protection locked="0"/>
    </xf>
    <xf numFmtId="0" fontId="23" fillId="0" borderId="0" xfId="12" quotePrefix="1" applyFont="1" applyAlignment="1" applyProtection="1">
      <alignment vertical="center"/>
      <protection locked="0"/>
    </xf>
    <xf numFmtId="178" fontId="28" fillId="0" borderId="6" xfId="12" quotePrefix="1" applyNumberFormat="1" applyFont="1" applyBorder="1" applyAlignment="1" applyProtection="1">
      <alignment horizontal="right" vertical="top" shrinkToFit="1"/>
      <protection locked="0"/>
    </xf>
    <xf numFmtId="178" fontId="28" fillId="0" borderId="6" xfId="12" applyNumberFormat="1" applyFont="1" applyBorder="1" applyAlignment="1" applyProtection="1">
      <alignment horizontal="right" vertical="top" shrinkToFit="1"/>
      <protection locked="0"/>
    </xf>
    <xf numFmtId="178" fontId="28" fillId="0" borderId="14" xfId="12" quotePrefix="1" applyNumberFormat="1" applyFont="1" applyFill="1" applyBorder="1" applyAlignment="1" applyProtection="1">
      <alignment horizontal="right" vertical="top" shrinkToFit="1"/>
      <protection locked="0"/>
    </xf>
    <xf numFmtId="178" fontId="28" fillId="0" borderId="14" xfId="12" applyNumberFormat="1" applyFont="1" applyBorder="1" applyAlignment="1" applyProtection="1">
      <alignment horizontal="right" vertical="top" shrinkToFit="1"/>
      <protection locked="0"/>
    </xf>
    <xf numFmtId="178" fontId="29" fillId="0" borderId="14" xfId="12" quotePrefix="1" applyNumberFormat="1" applyFont="1" applyFill="1" applyBorder="1" applyAlignment="1" applyProtection="1">
      <alignment horizontal="right" vertical="top" shrinkToFit="1"/>
      <protection locked="0"/>
    </xf>
    <xf numFmtId="180" fontId="29" fillId="0" borderId="14" xfId="1" applyNumberFormat="1" applyFont="1" applyFill="1" applyBorder="1" applyAlignment="1" applyProtection="1">
      <alignment horizontal="right" vertical="center" shrinkToFit="1"/>
      <protection locked="0"/>
    </xf>
    <xf numFmtId="3" fontId="30" fillId="0" borderId="0" xfId="12" applyNumberFormat="1" applyFont="1" applyBorder="1" applyAlignment="1" applyProtection="1">
      <alignment horizontal="center" vertical="center" shrinkToFit="1"/>
      <protection locked="0"/>
    </xf>
    <xf numFmtId="181" fontId="31" fillId="0" borderId="6" xfId="12" applyNumberFormat="1" applyFont="1" applyFill="1" applyBorder="1" applyAlignment="1" applyProtection="1">
      <alignment vertical="top"/>
      <protection locked="0"/>
    </xf>
    <xf numFmtId="181" fontId="31" fillId="0" borderId="14" xfId="12" applyNumberFormat="1" applyFont="1" applyFill="1" applyBorder="1" applyAlignment="1" applyProtection="1">
      <alignment vertical="top"/>
      <protection locked="0"/>
    </xf>
    <xf numFmtId="181" fontId="31" fillId="0" borderId="14" xfId="12" applyNumberFormat="1" applyFont="1" applyBorder="1" applyAlignment="1" applyProtection="1">
      <alignment vertical="top"/>
      <protection locked="0"/>
    </xf>
    <xf numFmtId="181" fontId="31" fillId="0" borderId="6" xfId="12" applyNumberFormat="1" applyFont="1" applyBorder="1" applyAlignment="1" applyProtection="1">
      <alignment vertical="top"/>
      <protection locked="0"/>
    </xf>
    <xf numFmtId="181" fontId="31" fillId="0" borderId="14" xfId="1" applyNumberFormat="1" applyFont="1" applyFill="1" applyBorder="1" applyAlignment="1" applyProtection="1">
      <alignment vertical="center"/>
      <protection locked="0"/>
    </xf>
    <xf numFmtId="3" fontId="32" fillId="0" borderId="0" xfId="12" applyNumberFormat="1" applyFont="1" applyBorder="1" applyAlignment="1" applyProtection="1">
      <alignment horizontal="right" vertical="center" shrinkToFit="1"/>
      <protection locked="0"/>
    </xf>
    <xf numFmtId="3" fontId="27" fillId="0" borderId="6" xfId="12" quotePrefix="1" applyNumberFormat="1" applyFont="1" applyBorder="1" applyAlignment="1" applyProtection="1">
      <alignment horizontal="right" vertical="center" shrinkToFit="1"/>
      <protection locked="0"/>
    </xf>
    <xf numFmtId="3" fontId="27" fillId="0" borderId="14" xfId="12" quotePrefix="1" applyNumberFormat="1" applyFont="1" applyBorder="1" applyAlignment="1" applyProtection="1">
      <alignment horizontal="right" vertical="center" shrinkToFit="1"/>
      <protection locked="0"/>
    </xf>
    <xf numFmtId="3" fontId="33" fillId="0" borderId="0" xfId="12" applyNumberFormat="1" applyFont="1" applyBorder="1" applyAlignment="1" applyProtection="1">
      <alignment horizontal="center" vertical="center" shrinkToFit="1"/>
      <protection locked="0"/>
    </xf>
    <xf numFmtId="3" fontId="26" fillId="0" borderId="6" xfId="12" applyNumberFormat="1" applyFont="1" applyBorder="1" applyAlignment="1" applyProtection="1">
      <alignment horizontal="right" vertical="top" shrinkToFit="1"/>
      <protection locked="0"/>
    </xf>
    <xf numFmtId="3" fontId="26" fillId="0" borderId="14" xfId="12" applyNumberFormat="1" applyFont="1" applyBorder="1" applyAlignment="1" applyProtection="1">
      <alignment horizontal="right" vertical="top" shrinkToFit="1"/>
      <protection locked="0"/>
    </xf>
    <xf numFmtId="3" fontId="27" fillId="0" borderId="14" xfId="12" applyNumberFormat="1" applyFont="1" applyFill="1" applyBorder="1" applyAlignment="1" applyProtection="1">
      <alignment horizontal="right" vertical="top" shrinkToFit="1"/>
      <protection locked="0"/>
    </xf>
    <xf numFmtId="3" fontId="23" fillId="0" borderId="0" xfId="12" applyNumberFormat="1" applyFont="1" applyBorder="1" applyAlignment="1" applyProtection="1">
      <alignment horizontal="center" vertical="center" shrinkToFit="1"/>
      <protection locked="0"/>
    </xf>
    <xf numFmtId="0" fontId="23" fillId="0" borderId="0" xfId="12" applyFont="1" applyAlignment="1" applyProtection="1">
      <alignment vertical="top"/>
      <protection locked="0"/>
    </xf>
    <xf numFmtId="3" fontId="34" fillId="0" borderId="6" xfId="12" applyNumberFormat="1" applyFont="1" applyBorder="1" applyAlignment="1" applyProtection="1">
      <alignment horizontal="right" vertical="top" shrinkToFit="1"/>
      <protection locked="0"/>
    </xf>
    <xf numFmtId="3" fontId="34" fillId="0" borderId="14" xfId="12" applyNumberFormat="1" applyFont="1" applyBorder="1" applyAlignment="1" applyProtection="1">
      <alignment horizontal="right" vertical="top" shrinkToFit="1"/>
      <protection locked="0"/>
    </xf>
    <xf numFmtId="3" fontId="35" fillId="0" borderId="14" xfId="12" applyNumberFormat="1" applyFont="1" applyFill="1" applyBorder="1" applyAlignment="1" applyProtection="1">
      <alignment horizontal="right" vertical="top" shrinkToFit="1"/>
      <protection locked="0"/>
    </xf>
    <xf numFmtId="3" fontId="23" fillId="0" borderId="0" xfId="12" applyNumberFormat="1" applyFont="1" applyBorder="1" applyAlignment="1" applyProtection="1">
      <alignment horizontal="center" vertical="top" shrinkToFit="1"/>
      <protection locked="0"/>
    </xf>
    <xf numFmtId="3" fontId="36" fillId="0" borderId="6" xfId="12" applyNumberFormat="1" applyFont="1" applyBorder="1" applyAlignment="1" applyProtection="1">
      <alignment horizontal="right" vertical="top" shrinkToFit="1"/>
      <protection locked="0"/>
    </xf>
    <xf numFmtId="3" fontId="36" fillId="0" borderId="14" xfId="12" applyNumberFormat="1" applyFont="1" applyBorder="1" applyAlignment="1" applyProtection="1">
      <alignment horizontal="right" vertical="top" shrinkToFit="1"/>
      <protection locked="0"/>
    </xf>
    <xf numFmtId="3" fontId="37" fillId="0" borderId="14" xfId="12" applyNumberFormat="1" applyFont="1" applyFill="1" applyBorder="1" applyAlignment="1" applyProtection="1">
      <alignment horizontal="right" vertical="top" shrinkToFit="1"/>
      <protection locked="0"/>
    </xf>
    <xf numFmtId="3" fontId="23" fillId="0" borderId="6" xfId="12" applyNumberFormat="1" applyFont="1" applyBorder="1" applyAlignment="1" applyProtection="1">
      <alignment horizontal="right" vertical="center" shrinkToFit="1"/>
      <protection locked="0"/>
    </xf>
    <xf numFmtId="3" fontId="23" fillId="0" borderId="14" xfId="12" applyNumberFormat="1" applyFont="1" applyBorder="1" applyAlignment="1" applyProtection="1">
      <alignment horizontal="right" vertical="center" shrinkToFit="1"/>
      <protection locked="0"/>
    </xf>
    <xf numFmtId="0" fontId="23" fillId="0" borderId="14" xfId="12" applyFont="1" applyBorder="1" applyAlignment="1" applyProtection="1">
      <alignment horizontal="right" vertical="center" shrinkToFit="1"/>
      <protection locked="0"/>
    </xf>
    <xf numFmtId="3" fontId="33" fillId="0" borderId="14" xfId="12" applyNumberFormat="1" applyFont="1" applyFill="1" applyBorder="1" applyAlignment="1" applyProtection="1">
      <alignment horizontal="right" vertical="center" shrinkToFit="1"/>
      <protection locked="0"/>
    </xf>
    <xf numFmtId="0" fontId="23" fillId="0" borderId="0" xfId="12" applyFont="1" applyBorder="1" applyAlignment="1" applyProtection="1">
      <alignment horizontal="center" vertical="center" shrinkToFit="1"/>
      <protection locked="0"/>
    </xf>
    <xf numFmtId="0" fontId="24" fillId="0" borderId="0" xfId="12" applyFont="1" applyAlignment="1" applyProtection="1">
      <alignment vertical="center"/>
      <protection locked="0"/>
    </xf>
    <xf numFmtId="3" fontId="23" fillId="0" borderId="8" xfId="12" applyNumberFormat="1" applyFont="1" applyBorder="1" applyAlignment="1" applyProtection="1">
      <alignment horizontal="center" vertical="center" shrinkToFit="1"/>
      <protection locked="0"/>
    </xf>
    <xf numFmtId="0" fontId="23" fillId="0" borderId="8" xfId="12" applyFont="1" applyBorder="1" applyAlignment="1" applyProtection="1">
      <alignment horizontal="center" vertical="center" shrinkToFit="1"/>
      <protection locked="0"/>
    </xf>
    <xf numFmtId="3" fontId="23" fillId="0" borderId="19" xfId="12" applyNumberFormat="1" applyFont="1" applyBorder="1" applyAlignment="1" applyProtection="1">
      <alignment horizontal="centerContinuous" vertical="center"/>
      <protection locked="0"/>
    </xf>
    <xf numFmtId="3" fontId="23" fillId="0" borderId="20" xfId="12" applyNumberFormat="1" applyFont="1" applyBorder="1" applyAlignment="1" applyProtection="1">
      <alignment horizontal="centerContinuous" vertical="center"/>
      <protection locked="0"/>
    </xf>
    <xf numFmtId="0" fontId="23" fillId="0" borderId="19" xfId="12" applyFont="1" applyBorder="1" applyAlignment="1" applyProtection="1">
      <alignment horizontal="centerContinuous" vertical="center"/>
      <protection locked="0"/>
    </xf>
    <xf numFmtId="0" fontId="23" fillId="0" borderId="20" xfId="12" applyFont="1" applyBorder="1" applyAlignment="1" applyProtection="1">
      <alignment horizontal="centerContinuous" vertical="center"/>
      <protection locked="0"/>
    </xf>
    <xf numFmtId="3" fontId="33" fillId="0" borderId="21" xfId="12" quotePrefix="1" applyNumberFormat="1" applyFont="1" applyFill="1" applyBorder="1" applyAlignment="1" applyProtection="1">
      <alignment horizontal="centerContinuous" vertical="center"/>
      <protection locked="0"/>
    </xf>
    <xf numFmtId="3" fontId="33" fillId="0" borderId="20" xfId="12" applyNumberFormat="1" applyFont="1" applyFill="1" applyBorder="1" applyAlignment="1" applyProtection="1">
      <alignment horizontal="centerContinuous" vertical="center"/>
      <protection locked="0"/>
    </xf>
    <xf numFmtId="181" fontId="40" fillId="0" borderId="18" xfId="12" applyNumberFormat="1" applyFont="1" applyBorder="1" applyAlignment="1" applyProtection="1">
      <alignment horizontal="right" vertical="center"/>
      <protection locked="0"/>
    </xf>
    <xf numFmtId="181" fontId="24" fillId="0" borderId="18" xfId="12" applyNumberFormat="1" applyFont="1" applyBorder="1" applyAlignment="1" applyProtection="1">
      <alignment horizontal="right" vertical="center"/>
      <protection locked="0"/>
    </xf>
    <xf numFmtId="0" fontId="23" fillId="0" borderId="18" xfId="12" applyFont="1" applyBorder="1" applyAlignment="1" applyProtection="1">
      <alignment vertical="center"/>
      <protection locked="0"/>
    </xf>
    <xf numFmtId="0" fontId="24" fillId="0" borderId="18" xfId="12" applyFont="1" applyBorder="1" applyAlignment="1" applyProtection="1">
      <alignment horizontal="left" vertical="center"/>
      <protection locked="0"/>
    </xf>
    <xf numFmtId="0" fontId="41" fillId="0" borderId="0" xfId="12" applyFont="1" applyAlignment="1" applyProtection="1">
      <alignment vertical="center"/>
      <protection locked="0"/>
    </xf>
    <xf numFmtId="0" fontId="42" fillId="0" borderId="0" xfId="12" applyFont="1" applyAlignment="1" applyProtection="1">
      <alignment horizontal="center" vertical="center"/>
      <protection locked="0"/>
    </xf>
    <xf numFmtId="0" fontId="43" fillId="0" borderId="0" xfId="12" applyFont="1" applyAlignment="1" applyProtection="1">
      <alignment vertical="center"/>
      <protection locked="0"/>
    </xf>
    <xf numFmtId="0" fontId="43" fillId="0" borderId="0" xfId="12" applyFont="1" applyAlignment="1" applyProtection="1">
      <alignment horizontal="centerContinuous" vertical="center"/>
      <protection locked="0"/>
    </xf>
    <xf numFmtId="0" fontId="44" fillId="0" borderId="0" xfId="12" applyFont="1" applyAlignment="1" applyProtection="1">
      <alignment horizontal="centerContinuous" vertical="center"/>
      <protection locked="0"/>
    </xf>
    <xf numFmtId="0" fontId="45" fillId="0" borderId="0" xfId="12" applyFont="1" applyAlignment="1">
      <alignment horizontal="left" vertical="center"/>
    </xf>
    <xf numFmtId="0" fontId="17" fillId="0" borderId="0" xfId="12">
      <alignment vertical="center"/>
    </xf>
    <xf numFmtId="0" fontId="2" fillId="0" borderId="0" xfId="12" applyFont="1" applyAlignment="1">
      <alignment horizontal="centerContinuous" vertical="center"/>
    </xf>
    <xf numFmtId="182" fontId="2" fillId="0" borderId="0" xfId="12" applyNumberFormat="1" applyFont="1" applyAlignment="1">
      <alignment horizontal="centerContinuous" vertical="center"/>
    </xf>
    <xf numFmtId="0" fontId="6" fillId="0" borderId="0" xfId="12" applyFont="1" applyAlignment="1">
      <alignment horizontal="left" vertical="center"/>
    </xf>
    <xf numFmtId="0" fontId="9" fillId="0" borderId="0" xfId="12" applyFont="1" applyAlignment="1">
      <alignment horizontal="left" vertical="center"/>
    </xf>
    <xf numFmtId="0" fontId="6" fillId="0" borderId="0" xfId="12" applyFont="1" applyAlignment="1">
      <alignment vertical="center"/>
    </xf>
    <xf numFmtId="0" fontId="6" fillId="0" borderId="18" xfId="12" applyFont="1" applyBorder="1" applyAlignment="1">
      <alignment horizontal="distributed" vertical="center"/>
    </xf>
    <xf numFmtId="0" fontId="6" fillId="0" borderId="18" xfId="12" applyFont="1" applyBorder="1" applyAlignment="1">
      <alignment vertical="center"/>
    </xf>
    <xf numFmtId="0" fontId="6" fillId="0" borderId="0" xfId="12" applyFont="1" applyBorder="1" applyAlignment="1">
      <alignment horizontal="distributed" vertical="center"/>
    </xf>
    <xf numFmtId="0" fontId="6" fillId="0" borderId="0" xfId="12" applyFont="1" applyBorder="1" applyAlignment="1">
      <alignment vertical="center"/>
    </xf>
    <xf numFmtId="0" fontId="7" fillId="0" borderId="0" xfId="12" applyFont="1" applyAlignment="1">
      <alignment vertical="center"/>
    </xf>
    <xf numFmtId="0" fontId="7" fillId="0" borderId="3" xfId="12" applyFont="1" applyBorder="1" applyAlignment="1">
      <alignment vertical="center"/>
    </xf>
    <xf numFmtId="0" fontId="6" fillId="0" borderId="11" xfId="12" applyFont="1" applyBorder="1" applyAlignment="1">
      <alignment horizontal="center" vertical="center"/>
    </xf>
    <xf numFmtId="0" fontId="6" fillId="0" borderId="3" xfId="12" applyFont="1" applyBorder="1" applyAlignment="1">
      <alignment horizontal="center" vertical="center"/>
    </xf>
    <xf numFmtId="0" fontId="6" fillId="0" borderId="4" xfId="12" applyFont="1" applyBorder="1" applyAlignment="1">
      <alignment horizontal="center" vertical="center"/>
    </xf>
    <xf numFmtId="182" fontId="6" fillId="0" borderId="3" xfId="12" applyNumberFormat="1" applyFont="1" applyBorder="1" applyAlignment="1">
      <alignment vertical="center"/>
    </xf>
    <xf numFmtId="182" fontId="6" fillId="0" borderId="0" xfId="12" applyNumberFormat="1" applyFont="1" applyBorder="1" applyAlignment="1">
      <alignment vertical="center"/>
    </xf>
    <xf numFmtId="0" fontId="2" fillId="0" borderId="0" xfId="12" applyFont="1" applyAlignment="1">
      <alignment vertical="center"/>
    </xf>
    <xf numFmtId="0" fontId="9" fillId="0" borderId="18" xfId="12" applyFont="1" applyBorder="1" applyAlignment="1">
      <alignment horizontal="right" vertical="center"/>
    </xf>
    <xf numFmtId="0" fontId="2" fillId="0" borderId="18" xfId="12" applyFont="1" applyBorder="1" applyAlignment="1">
      <alignment vertical="center"/>
    </xf>
    <xf numFmtId="182" fontId="2" fillId="0" borderId="18" xfId="12" applyNumberFormat="1" applyFont="1" applyBorder="1" applyAlignment="1">
      <alignment vertical="center"/>
    </xf>
    <xf numFmtId="0" fontId="9" fillId="0" borderId="18" xfId="12" applyFont="1" applyBorder="1" applyAlignment="1">
      <alignment vertical="center"/>
    </xf>
    <xf numFmtId="0" fontId="9" fillId="0" borderId="0" xfId="12" applyFont="1">
      <alignment vertical="center"/>
    </xf>
    <xf numFmtId="184" fontId="7" fillId="0" borderId="16" xfId="12" quotePrefix="1" applyNumberFormat="1" applyFont="1" applyFill="1" applyBorder="1" applyAlignment="1">
      <alignment horizontal="right" vertical="center" shrinkToFit="1"/>
    </xf>
    <xf numFmtId="0" fontId="7" fillId="0" borderId="18" xfId="12" applyFont="1" applyBorder="1" applyAlignment="1">
      <alignment vertical="center"/>
    </xf>
    <xf numFmtId="184" fontId="6" fillId="0" borderId="6" xfId="12" quotePrefix="1" applyNumberFormat="1" applyFont="1" applyFill="1" applyBorder="1" applyAlignment="1">
      <alignment horizontal="right" vertical="center" shrinkToFit="1"/>
    </xf>
    <xf numFmtId="184" fontId="7" fillId="0" borderId="13" xfId="12" quotePrefix="1" applyNumberFormat="1" applyFont="1" applyFill="1" applyBorder="1" applyAlignment="1">
      <alignment horizontal="right" vertical="center" shrinkToFit="1"/>
    </xf>
    <xf numFmtId="0" fontId="6" fillId="0" borderId="3" xfId="12" applyFont="1" applyBorder="1" applyAlignment="1">
      <alignment vertical="center"/>
    </xf>
    <xf numFmtId="0" fontId="6" fillId="0" borderId="0" xfId="12" applyFont="1" applyBorder="1" applyAlignment="1">
      <alignment horizontal="centerContinuous" vertical="center"/>
    </xf>
    <xf numFmtId="0" fontId="6" fillId="0" borderId="0" xfId="12" applyFont="1" applyBorder="1" applyAlignment="1">
      <alignment horizontal="left" vertical="center"/>
    </xf>
    <xf numFmtId="0" fontId="6" fillId="0" borderId="0" xfId="12" applyFont="1" applyBorder="1" applyAlignment="1">
      <alignment horizontal="right" vertical="center"/>
    </xf>
    <xf numFmtId="0" fontId="139" fillId="0" borderId="0" xfId="11" applyFont="1" applyAlignment="1">
      <alignment vertical="center"/>
    </xf>
    <xf numFmtId="0" fontId="140" fillId="0" borderId="0" xfId="11" applyFont="1" applyAlignment="1">
      <alignment vertical="center"/>
    </xf>
    <xf numFmtId="0" fontId="140" fillId="0" borderId="0" xfId="11" applyFont="1" applyBorder="1" applyAlignment="1">
      <alignment vertical="center"/>
    </xf>
    <xf numFmtId="0" fontId="140" fillId="0" borderId="0" xfId="11" applyFont="1" applyBorder="1" applyAlignment="1">
      <alignment horizontal="center" vertical="center"/>
    </xf>
    <xf numFmtId="0" fontId="141" fillId="0" borderId="0" xfId="11" applyFont="1" applyBorder="1" applyAlignment="1">
      <alignment horizontal="center" vertical="center"/>
    </xf>
    <xf numFmtId="0" fontId="139" fillId="0" borderId="0" xfId="11" applyFont="1"/>
    <xf numFmtId="0" fontId="141" fillId="0" borderId="0" xfId="11" applyFont="1"/>
    <xf numFmtId="0" fontId="140" fillId="0" borderId="0" xfId="11" applyFont="1" applyAlignment="1">
      <alignment horizontal="center" vertical="center"/>
    </xf>
    <xf numFmtId="0" fontId="139" fillId="0" borderId="0" xfId="11" applyFont="1" applyBorder="1" applyAlignment="1">
      <alignment horizontal="center" vertical="center"/>
    </xf>
    <xf numFmtId="177" fontId="139" fillId="0" borderId="0" xfId="11" applyNumberFormat="1" applyFont="1" applyBorder="1" applyAlignment="1">
      <alignment horizontal="right" vertical="center"/>
    </xf>
    <xf numFmtId="0" fontId="139" fillId="0" borderId="0" xfId="11" applyFont="1" applyBorder="1" applyAlignment="1">
      <alignment vertical="center"/>
    </xf>
    <xf numFmtId="0" fontId="139" fillId="0" borderId="6" xfId="11" applyFont="1" applyBorder="1" applyAlignment="1">
      <alignment horizontal="center" vertical="center"/>
    </xf>
    <xf numFmtId="177" fontId="139" fillId="0" borderId="6" xfId="11" applyNumberFormat="1" applyFont="1" applyBorder="1" applyAlignment="1">
      <alignment horizontal="right" vertical="center"/>
    </xf>
    <xf numFmtId="49" fontId="139" fillId="0" borderId="0" xfId="11" applyNumberFormat="1" applyFont="1" applyBorder="1" applyAlignment="1">
      <alignment horizontal="center" vertical="center"/>
    </xf>
    <xf numFmtId="38" fontId="142" fillId="0" borderId="0" xfId="5" quotePrefix="1" applyFont="1" applyBorder="1" applyAlignment="1">
      <alignment horizontal="right" vertical="center"/>
    </xf>
    <xf numFmtId="38" fontId="139" fillId="0" borderId="0" xfId="5" applyFont="1" applyBorder="1" applyAlignment="1">
      <alignment vertical="center"/>
    </xf>
    <xf numFmtId="38" fontId="139" fillId="0" borderId="0" xfId="5" applyFont="1" applyFill="1" applyBorder="1" applyAlignment="1">
      <alignment horizontal="right" vertical="center" shrinkToFit="1"/>
    </xf>
    <xf numFmtId="38" fontId="139" fillId="0" borderId="0" xfId="5" quotePrefix="1" applyFont="1" applyBorder="1" applyAlignment="1">
      <alignment horizontal="right" vertical="center"/>
    </xf>
    <xf numFmtId="38" fontId="139" fillId="0" borderId="0" xfId="5" applyFont="1" applyBorder="1" applyAlignment="1">
      <alignment horizontal="right" vertical="center"/>
    </xf>
    <xf numFmtId="182" fontId="2" fillId="0" borderId="0" xfId="12" applyNumberFormat="1" applyFont="1" applyBorder="1">
      <alignment vertical="center"/>
    </xf>
    <xf numFmtId="182" fontId="50" fillId="0" borderId="0" xfId="12" applyNumberFormat="1" applyFont="1" applyBorder="1">
      <alignment vertical="center"/>
    </xf>
    <xf numFmtId="182" fontId="9" fillId="0" borderId="0" xfId="12" applyNumberFormat="1" applyFont="1" applyFill="1" applyBorder="1">
      <alignment vertical="center"/>
    </xf>
    <xf numFmtId="182" fontId="50" fillId="0" borderId="18" xfId="12" applyNumberFormat="1" applyFont="1" applyBorder="1" applyAlignment="1">
      <alignment horizontal="right" vertical="center" shrinkToFit="1"/>
    </xf>
    <xf numFmtId="182" fontId="50" fillId="0" borderId="16" xfId="12" applyNumberFormat="1" applyFont="1" applyBorder="1" applyAlignment="1">
      <alignment horizontal="right" vertical="center" shrinkToFit="1"/>
    </xf>
    <xf numFmtId="182" fontId="51" fillId="0" borderId="16" xfId="12" quotePrefix="1" applyNumberFormat="1" applyFont="1" applyBorder="1" applyAlignment="1">
      <alignment horizontal="right" vertical="center" shrinkToFit="1"/>
    </xf>
    <xf numFmtId="182" fontId="52" fillId="0" borderId="18" xfId="12" quotePrefix="1" applyNumberFormat="1" applyFont="1" applyBorder="1" applyAlignment="1">
      <alignment horizontal="distributed" vertical="center"/>
    </xf>
    <xf numFmtId="3" fontId="9" fillId="0" borderId="0" xfId="12" quotePrefix="1" applyNumberFormat="1" applyFont="1" applyBorder="1" applyAlignment="1">
      <alignment horizontal="right" vertical="center" shrinkToFit="1"/>
    </xf>
    <xf numFmtId="3" fontId="9" fillId="0" borderId="6" xfId="12" quotePrefix="1" applyNumberFormat="1" applyFont="1" applyBorder="1" applyAlignment="1">
      <alignment horizontal="right" vertical="center" shrinkToFit="1"/>
    </xf>
    <xf numFmtId="3" fontId="53" fillId="0" borderId="6" xfId="12" quotePrefix="1" applyNumberFormat="1" applyFont="1" applyBorder="1" applyAlignment="1">
      <alignment horizontal="right" vertical="center" shrinkToFit="1"/>
    </xf>
    <xf numFmtId="182" fontId="9" fillId="0" borderId="0" xfId="12" applyNumberFormat="1" applyFont="1" applyBorder="1" applyAlignment="1">
      <alignment horizontal="distributed" vertical="center"/>
    </xf>
    <xf numFmtId="182" fontId="52" fillId="0" borderId="0" xfId="12" applyNumberFormat="1" applyFont="1" applyBorder="1">
      <alignment vertical="center"/>
    </xf>
    <xf numFmtId="3" fontId="54" fillId="0" borderId="0" xfId="12" quotePrefix="1" applyNumberFormat="1" applyFont="1" applyBorder="1" applyAlignment="1">
      <alignment horizontal="right" vertical="center" shrinkToFit="1"/>
    </xf>
    <xf numFmtId="3" fontId="54" fillId="0" borderId="6" xfId="12" quotePrefix="1" applyNumberFormat="1" applyFont="1" applyBorder="1" applyAlignment="1">
      <alignment horizontal="right" vertical="center" shrinkToFit="1"/>
    </xf>
    <xf numFmtId="3" fontId="55" fillId="0" borderId="6" xfId="12" quotePrefix="1" applyNumberFormat="1" applyFont="1" applyBorder="1" applyAlignment="1">
      <alignment horizontal="right" vertical="center" shrinkToFit="1"/>
    </xf>
    <xf numFmtId="182" fontId="56" fillId="0" borderId="0" xfId="12" applyNumberFormat="1" applyFont="1" applyBorder="1" applyAlignment="1">
      <alignment horizontal="distributed" vertical="center"/>
    </xf>
    <xf numFmtId="182" fontId="14" fillId="0" borderId="0" xfId="12" applyNumberFormat="1" applyFont="1" applyBorder="1" applyAlignment="1">
      <alignment horizontal="distributed" vertical="center"/>
    </xf>
    <xf numFmtId="0" fontId="9" fillId="0" borderId="0" xfId="12" applyFont="1" applyFill="1" applyAlignment="1">
      <alignment vertical="center" shrinkToFit="1"/>
    </xf>
    <xf numFmtId="182" fontId="52" fillId="0" borderId="0" xfId="12" applyNumberFormat="1" applyFont="1" applyBorder="1" applyAlignment="1">
      <alignment horizontal="distributed" vertical="center" shrinkToFit="1"/>
    </xf>
    <xf numFmtId="3" fontId="53" fillId="0" borderId="3" xfId="12" quotePrefix="1" applyNumberFormat="1" applyFont="1" applyBorder="1" applyAlignment="1">
      <alignment horizontal="right" vertical="center" shrinkToFit="1"/>
    </xf>
    <xf numFmtId="3" fontId="53" fillId="0" borderId="4" xfId="12" quotePrefix="1" applyNumberFormat="1" applyFont="1" applyBorder="1" applyAlignment="1">
      <alignment horizontal="right" vertical="center" shrinkToFit="1"/>
    </xf>
    <xf numFmtId="182" fontId="53" fillId="0" borderId="3" xfId="12" applyNumberFormat="1" applyFont="1" applyBorder="1" applyAlignment="1">
      <alignment horizontal="distributed" vertical="center"/>
    </xf>
    <xf numFmtId="0" fontId="57" fillId="0" borderId="0" xfId="12" applyFont="1" applyFill="1" applyBorder="1" applyAlignment="1">
      <alignment horizontal="center" vertical="center"/>
    </xf>
    <xf numFmtId="3" fontId="57" fillId="0" borderId="0" xfId="12" applyNumberFormat="1" applyFont="1" applyFill="1" applyBorder="1" applyAlignment="1">
      <alignment horizontal="center" vertical="center"/>
    </xf>
    <xf numFmtId="38" fontId="57" fillId="0" borderId="0" xfId="6" applyFont="1" applyFill="1" applyBorder="1" applyAlignment="1">
      <alignment horizontal="center" vertical="center"/>
    </xf>
    <xf numFmtId="182" fontId="58" fillId="0" borderId="13" xfId="12" applyNumberFormat="1" applyFont="1" applyBorder="1" applyAlignment="1">
      <alignment horizontal="center" vertical="center" wrapText="1"/>
    </xf>
    <xf numFmtId="182" fontId="59" fillId="0" borderId="6" xfId="12" applyNumberFormat="1" applyFont="1" applyBorder="1" applyAlignment="1">
      <alignment horizontal="centerContinuous" vertical="center" wrapText="1"/>
    </xf>
    <xf numFmtId="182" fontId="52" fillId="0" borderId="0" xfId="12" applyNumberFormat="1" applyFont="1" applyFill="1" applyBorder="1" applyAlignment="1">
      <alignment horizontal="left" vertical="center"/>
    </xf>
    <xf numFmtId="0" fontId="57" fillId="0" borderId="3" xfId="12" applyFont="1" applyFill="1" applyBorder="1" applyAlignment="1">
      <alignment horizontal="center" vertical="center"/>
    </xf>
    <xf numFmtId="3" fontId="57" fillId="0" borderId="3" xfId="12" applyNumberFormat="1" applyFont="1" applyFill="1" applyBorder="1" applyAlignment="1">
      <alignment horizontal="center" vertical="center"/>
    </xf>
    <xf numFmtId="38" fontId="57" fillId="0" borderId="3" xfId="6" applyFont="1" applyFill="1" applyBorder="1" applyAlignment="1">
      <alignment horizontal="center" vertical="center"/>
    </xf>
    <xf numFmtId="182" fontId="58" fillId="0" borderId="4" xfId="12" applyNumberFormat="1" applyFont="1" applyBorder="1" applyAlignment="1">
      <alignment horizontal="center" vertical="center" wrapText="1"/>
    </xf>
    <xf numFmtId="182" fontId="59" fillId="0" borderId="4" xfId="12" applyNumberFormat="1" applyFont="1" applyBorder="1" applyAlignment="1">
      <alignment horizontal="centerContinuous" vertical="center" wrapText="1"/>
    </xf>
    <xf numFmtId="182" fontId="52" fillId="0" borderId="3" xfId="12" applyNumberFormat="1" applyFont="1" applyFill="1" applyBorder="1" applyAlignment="1">
      <alignment horizontal="left" vertical="center"/>
    </xf>
    <xf numFmtId="0" fontId="57" fillId="0" borderId="0" xfId="12" applyFont="1" applyFill="1" applyAlignment="1">
      <alignment horizontal="center" vertical="center"/>
    </xf>
    <xf numFmtId="182" fontId="58" fillId="0" borderId="6" xfId="12" applyNumberFormat="1" applyFont="1" applyBorder="1" applyAlignment="1">
      <alignment horizontal="center" vertical="center" wrapText="1"/>
    </xf>
    <xf numFmtId="0" fontId="53" fillId="0" borderId="14" xfId="12" applyFont="1" applyBorder="1" applyAlignment="1">
      <alignment horizontal="distributed" vertical="center"/>
    </xf>
    <xf numFmtId="182" fontId="14" fillId="0" borderId="0" xfId="12" applyNumberFormat="1" applyFont="1" applyBorder="1" applyAlignment="1">
      <alignment horizontal="right" vertical="center"/>
    </xf>
    <xf numFmtId="182" fontId="57" fillId="0" borderId="22" xfId="12" applyNumberFormat="1" applyFont="1" applyBorder="1" applyAlignment="1">
      <alignment horizontal="centerContinuous" vertical="center" wrapText="1"/>
    </xf>
    <xf numFmtId="182" fontId="57" fillId="0" borderId="23" xfId="12" applyNumberFormat="1" applyFont="1" applyBorder="1" applyAlignment="1">
      <alignment horizontal="centerContinuous" vertical="center" wrapText="1"/>
    </xf>
    <xf numFmtId="182" fontId="59" fillId="0" borderId="23" xfId="12" applyNumberFormat="1" applyFont="1" applyBorder="1" applyAlignment="1">
      <alignment horizontal="centerContinuous" vertical="center" wrapText="1"/>
    </xf>
    <xf numFmtId="182" fontId="14" fillId="0" borderId="22" xfId="12" applyNumberFormat="1" applyFont="1" applyBorder="1" applyAlignment="1">
      <alignment horizontal="right" vertical="center"/>
    </xf>
    <xf numFmtId="0" fontId="9" fillId="0" borderId="0" xfId="12" applyFont="1" applyFill="1" applyAlignment="1">
      <alignment horizontal="right" vertical="center"/>
    </xf>
    <xf numFmtId="182" fontId="2" fillId="0" borderId="0" xfId="12" applyNumberFormat="1" applyFont="1" applyBorder="1" applyAlignment="1">
      <alignment vertical="top"/>
    </xf>
    <xf numFmtId="182" fontId="9" fillId="0" borderId="18" xfId="12" applyNumberFormat="1" applyFont="1" applyBorder="1" applyAlignment="1">
      <alignment horizontal="right" vertical="center"/>
    </xf>
    <xf numFmtId="182" fontId="60" fillId="0" borderId="17" xfId="12" quotePrefix="1" applyNumberFormat="1" applyFont="1" applyBorder="1" applyAlignment="1">
      <alignment horizontal="right" vertical="center"/>
    </xf>
    <xf numFmtId="182" fontId="52" fillId="0" borderId="18" xfId="12" quotePrefix="1" applyNumberFormat="1" applyFont="1" applyBorder="1" applyAlignment="1">
      <alignment horizontal="distributed" vertical="top"/>
    </xf>
    <xf numFmtId="3" fontId="53" fillId="0" borderId="14" xfId="12" quotePrefix="1" applyNumberFormat="1" applyFont="1" applyBorder="1" applyAlignment="1">
      <alignment horizontal="right" vertical="center" shrinkToFit="1"/>
    </xf>
    <xf numFmtId="0" fontId="9" fillId="0" borderId="0" xfId="12" applyFont="1" applyFill="1" applyBorder="1" applyAlignment="1">
      <alignment horizontal="distributed" vertical="center"/>
    </xf>
    <xf numFmtId="0" fontId="9" fillId="0" borderId="0" xfId="12" applyFont="1" applyFill="1" applyAlignment="1">
      <alignment horizontal="distributed" vertical="center"/>
    </xf>
    <xf numFmtId="0" fontId="9" fillId="0" borderId="0" xfId="12" applyFont="1" applyAlignment="1">
      <alignment horizontal="distributed" vertical="center"/>
    </xf>
    <xf numFmtId="3" fontId="56" fillId="0" borderId="0" xfId="12" quotePrefix="1" applyNumberFormat="1" applyFont="1" applyBorder="1" applyAlignment="1">
      <alignment horizontal="right" vertical="center" shrinkToFit="1"/>
    </xf>
    <xf numFmtId="3" fontId="61" fillId="0" borderId="14" xfId="12" quotePrefix="1" applyNumberFormat="1" applyFont="1" applyBorder="1" applyAlignment="1">
      <alignment horizontal="right" vertical="center" shrinkToFit="1"/>
    </xf>
    <xf numFmtId="0" fontId="14" fillId="0" borderId="0" xfId="12" applyFont="1" applyFill="1" applyAlignment="1">
      <alignment horizontal="distributed" vertical="center"/>
    </xf>
    <xf numFmtId="0" fontId="52" fillId="0" borderId="0" xfId="12" applyFont="1" applyAlignment="1">
      <alignment horizontal="distributed" vertical="center"/>
    </xf>
    <xf numFmtId="3" fontId="53" fillId="0" borderId="14" xfId="12" applyNumberFormat="1" applyFont="1" applyBorder="1" applyAlignment="1">
      <alignment horizontal="right" vertical="center" shrinkToFit="1"/>
    </xf>
    <xf numFmtId="3" fontId="53" fillId="0" borderId="12" xfId="12" applyNumberFormat="1" applyFont="1" applyBorder="1" applyAlignment="1">
      <alignment horizontal="right" vertical="center" shrinkToFit="1"/>
    </xf>
    <xf numFmtId="0" fontId="53" fillId="0" borderId="3" xfId="12" applyFont="1" applyBorder="1" applyAlignment="1">
      <alignment horizontal="distributed" vertical="center"/>
    </xf>
    <xf numFmtId="3" fontId="62" fillId="0" borderId="0" xfId="12" quotePrefix="1" applyNumberFormat="1" applyFont="1" applyBorder="1" applyAlignment="1">
      <alignment horizontal="right" vertical="center" shrinkToFit="1"/>
    </xf>
    <xf numFmtId="3" fontId="62" fillId="0" borderId="14" xfId="12" quotePrefix="1" applyNumberFormat="1" applyFont="1" applyBorder="1" applyAlignment="1">
      <alignment horizontal="right" vertical="center" shrinkToFit="1"/>
    </xf>
    <xf numFmtId="0" fontId="57" fillId="0" borderId="3" xfId="12" applyFont="1" applyBorder="1" applyAlignment="1">
      <alignment horizontal="center" vertical="center"/>
    </xf>
    <xf numFmtId="3" fontId="57" fillId="0" borderId="3" xfId="12" applyNumberFormat="1" applyFont="1" applyBorder="1" applyAlignment="1">
      <alignment horizontal="center" vertical="center"/>
    </xf>
    <xf numFmtId="182" fontId="62" fillId="0" borderId="12" xfId="12" applyNumberFormat="1" applyFont="1" applyBorder="1">
      <alignment vertical="center"/>
    </xf>
    <xf numFmtId="0" fontId="57" fillId="0" borderId="0" xfId="12" applyFont="1" applyAlignment="1">
      <alignment horizontal="center" vertical="center"/>
    </xf>
    <xf numFmtId="0" fontId="57" fillId="0" borderId="22" xfId="12" applyFont="1" applyBorder="1" applyAlignment="1">
      <alignment horizontal="center" vertical="center"/>
    </xf>
    <xf numFmtId="3" fontId="57" fillId="0" borderId="22" xfId="12" applyNumberFormat="1" applyFont="1" applyBorder="1" applyAlignment="1">
      <alignment horizontal="center" vertical="center"/>
    </xf>
    <xf numFmtId="3" fontId="57" fillId="0" borderId="22" xfId="12" applyNumberFormat="1" applyFont="1" applyBorder="1" applyAlignment="1">
      <alignment horizontal="center" vertical="center" wrapText="1"/>
    </xf>
    <xf numFmtId="182" fontId="59" fillId="0" borderId="24" xfId="12" applyNumberFormat="1" applyFont="1" applyBorder="1" applyAlignment="1">
      <alignment horizontal="centerContinuous" vertical="center" wrapText="1"/>
    </xf>
    <xf numFmtId="0" fontId="9" fillId="0" borderId="0" xfId="12" applyFont="1" applyAlignment="1">
      <alignment horizontal="right" vertical="center"/>
    </xf>
    <xf numFmtId="0" fontId="2" fillId="0" borderId="0" xfId="12" applyFont="1">
      <alignment vertical="center"/>
    </xf>
    <xf numFmtId="182" fontId="2" fillId="0" borderId="0" xfId="12" applyNumberFormat="1" applyFont="1">
      <alignment vertical="center"/>
    </xf>
    <xf numFmtId="181" fontId="6" fillId="0" borderId="25" xfId="12" applyNumberFormat="1" applyFont="1" applyBorder="1" applyAlignment="1">
      <alignment vertical="center"/>
    </xf>
    <xf numFmtId="3" fontId="6" fillId="0" borderId="26" xfId="12" applyNumberFormat="1" applyFont="1" applyBorder="1" applyAlignment="1">
      <alignment vertical="center"/>
    </xf>
    <xf numFmtId="0" fontId="6" fillId="0" borderId="27" xfId="12" applyFont="1" applyFill="1" applyBorder="1" applyAlignment="1">
      <alignment horizontal="distributed" vertical="center" shrinkToFit="1"/>
    </xf>
    <xf numFmtId="0" fontId="6" fillId="0" borderId="25" xfId="12" applyFont="1" applyBorder="1" applyAlignment="1">
      <alignment horizontal="center" vertical="center"/>
    </xf>
    <xf numFmtId="181" fontId="6" fillId="0" borderId="3" xfId="12" applyNumberFormat="1" applyFont="1" applyBorder="1" applyAlignment="1">
      <alignment vertical="center"/>
    </xf>
    <xf numFmtId="3" fontId="6" fillId="0" borderId="4" xfId="12" applyNumberFormat="1" applyFont="1" applyBorder="1" applyAlignment="1">
      <alignment vertical="center"/>
    </xf>
    <xf numFmtId="0" fontId="6" fillId="0" borderId="12" xfId="12" applyFont="1" applyFill="1" applyBorder="1" applyAlignment="1">
      <alignment horizontal="distributed" vertical="center" shrinkToFit="1"/>
    </xf>
    <xf numFmtId="181" fontId="6" fillId="0" borderId="0" xfId="12" applyNumberFormat="1" applyFont="1" applyBorder="1" applyAlignment="1">
      <alignment vertical="center"/>
    </xf>
    <xf numFmtId="3" fontId="6" fillId="0" borderId="6" xfId="12" applyNumberFormat="1" applyFont="1" applyBorder="1" applyAlignment="1">
      <alignment vertical="center"/>
    </xf>
    <xf numFmtId="0" fontId="6" fillId="0" borderId="14" xfId="12" applyFont="1" applyFill="1" applyBorder="1" applyAlignment="1">
      <alignment horizontal="distributed" vertical="center" shrinkToFit="1"/>
    </xf>
    <xf numFmtId="0" fontId="6" fillId="0" borderId="0" xfId="12" applyFont="1" applyBorder="1" applyAlignment="1">
      <alignment horizontal="center" vertical="center"/>
    </xf>
    <xf numFmtId="0" fontId="6" fillId="0" borderId="0" xfId="12" applyFont="1" applyAlignment="1">
      <alignment horizontal="center" vertical="center"/>
    </xf>
    <xf numFmtId="181" fontId="6" fillId="0" borderId="0" xfId="12" applyNumberFormat="1" applyFont="1" applyAlignment="1">
      <alignment vertical="center"/>
    </xf>
    <xf numFmtId="0" fontId="2" fillId="0" borderId="0" xfId="12" applyFont="1" applyAlignment="1"/>
    <xf numFmtId="181" fontId="6" fillId="0" borderId="0" xfId="12" applyNumberFormat="1" applyFont="1" applyAlignment="1"/>
    <xf numFmtId="3" fontId="6" fillId="0" borderId="6" xfId="12" applyNumberFormat="1" applyFont="1" applyBorder="1" applyAlignment="1"/>
    <xf numFmtId="181" fontId="6" fillId="0" borderId="0" xfId="12" applyNumberFormat="1" applyFont="1" applyFill="1" applyAlignment="1"/>
    <xf numFmtId="3" fontId="6" fillId="0" borderId="6" xfId="12" applyNumberFormat="1" applyFont="1" applyFill="1" applyBorder="1" applyAlignment="1"/>
    <xf numFmtId="0" fontId="6" fillId="0" borderId="6" xfId="12" applyFont="1" applyBorder="1" applyAlignment="1">
      <alignment horizontal="distributed"/>
    </xf>
    <xf numFmtId="181" fontId="6" fillId="0" borderId="0" xfId="12" quotePrefix="1" applyNumberFormat="1" applyFont="1" applyFill="1" applyAlignment="1">
      <alignment horizontal="right"/>
    </xf>
    <xf numFmtId="3" fontId="6" fillId="0" borderId="6" xfId="12" quotePrefix="1" applyNumberFormat="1" applyFont="1" applyFill="1" applyBorder="1" applyAlignment="1">
      <alignment horizontal="right"/>
    </xf>
    <xf numFmtId="181" fontId="6" fillId="0" borderId="0" xfId="12" applyNumberFormat="1" applyFont="1" applyFill="1" applyAlignment="1">
      <alignment vertical="center"/>
    </xf>
    <xf numFmtId="3" fontId="6" fillId="0" borderId="6" xfId="12" applyNumberFormat="1" applyFont="1" applyFill="1" applyBorder="1" applyAlignment="1">
      <alignment vertical="center"/>
    </xf>
    <xf numFmtId="0" fontId="6" fillId="0" borderId="6" xfId="12" applyFont="1" applyBorder="1" applyAlignment="1">
      <alignment horizontal="distributed" vertical="center"/>
    </xf>
    <xf numFmtId="181" fontId="7" fillId="0" borderId="10" xfId="12" applyNumberFormat="1" applyFont="1" applyFill="1" applyBorder="1" applyAlignment="1">
      <alignment vertical="center"/>
    </xf>
    <xf numFmtId="3" fontId="7" fillId="0" borderId="11" xfId="12" applyNumberFormat="1" applyFont="1" applyFill="1" applyBorder="1" applyAlignment="1">
      <alignment vertical="center"/>
    </xf>
    <xf numFmtId="0" fontId="7" fillId="0" borderId="11" xfId="12" applyFont="1" applyBorder="1" applyAlignment="1">
      <alignment horizontal="distributed" vertical="center"/>
    </xf>
    <xf numFmtId="0" fontId="63" fillId="0" borderId="10" xfId="12" applyFont="1" applyBorder="1" applyAlignment="1">
      <alignment vertical="center"/>
    </xf>
    <xf numFmtId="0" fontId="64" fillId="0" borderId="11" xfId="12" applyFont="1" applyBorder="1" applyAlignment="1">
      <alignment horizontal="center" vertical="center"/>
    </xf>
    <xf numFmtId="0" fontId="64" fillId="0" borderId="8" xfId="12" applyFont="1" applyBorder="1" applyAlignment="1">
      <alignment horizontal="center" vertical="center"/>
    </xf>
    <xf numFmtId="0" fontId="64" fillId="0" borderId="19" xfId="12" applyFont="1" applyBorder="1" applyAlignment="1">
      <alignment horizontal="centerContinuous" vertical="center"/>
    </xf>
    <xf numFmtId="0" fontId="64" fillId="0" borderId="20" xfId="12" applyFont="1" applyBorder="1" applyAlignment="1">
      <alignment horizontal="centerContinuous" vertical="center"/>
    </xf>
    <xf numFmtId="0" fontId="6" fillId="0" borderId="0" xfId="12" applyFont="1">
      <alignment vertical="center"/>
    </xf>
    <xf numFmtId="0" fontId="9" fillId="0" borderId="0" xfId="12" applyFont="1" applyBorder="1" applyAlignment="1">
      <alignment horizontal="right"/>
    </xf>
    <xf numFmtId="0" fontId="7" fillId="0" borderId="0" xfId="12" applyFont="1" applyBorder="1" applyAlignment="1">
      <alignment horizontal="centerContinuous" vertical="top"/>
    </xf>
    <xf numFmtId="0" fontId="20" fillId="0" borderId="0" xfId="12" applyFont="1" applyBorder="1" applyAlignment="1">
      <alignment horizontal="centerContinuous" vertical="top"/>
    </xf>
    <xf numFmtId="0" fontId="52" fillId="0" borderId="0" xfId="12" applyFont="1" applyBorder="1" applyAlignment="1"/>
    <xf numFmtId="0" fontId="9" fillId="0" borderId="0" xfId="12" applyFont="1" applyBorder="1" applyAlignment="1"/>
    <xf numFmtId="0" fontId="47" fillId="0" borderId="0" xfId="12" applyFont="1" applyBorder="1" applyAlignment="1">
      <alignment horizontal="centerContinuous" vertical="top"/>
    </xf>
    <xf numFmtId="0" fontId="2" fillId="0" borderId="0" xfId="12" quotePrefix="1" applyFont="1" applyAlignment="1">
      <alignment horizontal="left"/>
    </xf>
    <xf numFmtId="0" fontId="9" fillId="0" borderId="0" xfId="12" applyFont="1" applyAlignment="1">
      <alignment horizontal="left"/>
    </xf>
    <xf numFmtId="181" fontId="6" fillId="0" borderId="18" xfId="12" applyNumberFormat="1" applyFont="1" applyBorder="1" applyAlignment="1">
      <alignment horizontal="right" vertical="center"/>
    </xf>
    <xf numFmtId="3" fontId="6" fillId="0" borderId="16" xfId="12" applyNumberFormat="1" applyFont="1" applyBorder="1" applyAlignment="1">
      <alignment horizontal="right" vertical="center"/>
    </xf>
    <xf numFmtId="181" fontId="6" fillId="0" borderId="0" xfId="12" applyNumberFormat="1" applyFont="1" applyBorder="1" applyAlignment="1">
      <alignment horizontal="right" vertical="center"/>
    </xf>
    <xf numFmtId="3" fontId="6" fillId="0" borderId="6" xfId="12" applyNumberFormat="1" applyFont="1" applyBorder="1" applyAlignment="1">
      <alignment horizontal="right" vertical="center"/>
    </xf>
    <xf numFmtId="0" fontId="2" fillId="0" borderId="0" xfId="12" applyFont="1" applyBorder="1" applyAlignment="1">
      <alignment vertical="center"/>
    </xf>
    <xf numFmtId="3" fontId="6" fillId="0" borderId="6" xfId="12" quotePrefix="1" applyNumberFormat="1" applyFont="1" applyBorder="1" applyAlignment="1">
      <alignment horizontal="right" vertical="center"/>
    </xf>
    <xf numFmtId="181" fontId="6" fillId="0" borderId="0" xfId="12" quotePrefix="1" applyNumberFormat="1" applyFont="1" applyBorder="1" applyAlignment="1">
      <alignment horizontal="right" vertical="center"/>
    </xf>
    <xf numFmtId="0" fontId="38" fillId="0" borderId="0" xfId="12" applyFont="1" applyAlignment="1">
      <alignment vertical="center"/>
    </xf>
    <xf numFmtId="181" fontId="7" fillId="0" borderId="1" xfId="12" applyNumberFormat="1" applyFont="1" applyBorder="1" applyAlignment="1">
      <alignment horizontal="right" vertical="center"/>
    </xf>
    <xf numFmtId="3" fontId="7" fillId="0" borderId="13" xfId="12" applyNumberFormat="1" applyFont="1" applyBorder="1" applyAlignment="1">
      <alignment horizontal="right" vertical="center"/>
    </xf>
    <xf numFmtId="0" fontId="38" fillId="0" borderId="1" xfId="12" applyFont="1" applyBorder="1" applyAlignment="1">
      <alignment vertical="center"/>
    </xf>
    <xf numFmtId="181" fontId="6" fillId="0" borderId="3" xfId="12" applyNumberFormat="1" applyFont="1" applyBorder="1" applyAlignment="1">
      <alignment horizontal="right" vertical="center"/>
    </xf>
    <xf numFmtId="3" fontId="6" fillId="0" borderId="4" xfId="12" applyNumberFormat="1" applyFont="1" applyBorder="1" applyAlignment="1">
      <alignment horizontal="right" vertical="center"/>
    </xf>
    <xf numFmtId="0" fontId="2" fillId="0" borderId="3" xfId="12" applyFont="1" applyBorder="1" applyAlignment="1">
      <alignment vertical="center"/>
    </xf>
    <xf numFmtId="181" fontId="7" fillId="0" borderId="10" xfId="12" applyNumberFormat="1" applyFont="1" applyBorder="1" applyAlignment="1">
      <alignment horizontal="right" vertical="center"/>
    </xf>
    <xf numFmtId="3" fontId="7" fillId="0" borderId="11" xfId="12" applyNumberFormat="1" applyFont="1" applyBorder="1" applyAlignment="1">
      <alignment horizontal="right" vertical="center"/>
    </xf>
    <xf numFmtId="0" fontId="38" fillId="0" borderId="10" xfId="12" applyFont="1" applyBorder="1" applyAlignment="1">
      <alignment vertical="center"/>
    </xf>
    <xf numFmtId="0" fontId="2" fillId="0" borderId="0" xfId="12" applyFont="1" applyBorder="1" applyAlignment="1">
      <alignment horizontal="center" vertical="center"/>
    </xf>
    <xf numFmtId="0" fontId="2" fillId="0" borderId="15" xfId="12" applyFont="1" applyBorder="1" applyAlignment="1">
      <alignment horizontal="center" vertical="center"/>
    </xf>
    <xf numFmtId="182" fontId="2" fillId="0" borderId="6" xfId="12" applyNumberFormat="1" applyFont="1" applyBorder="1" applyAlignment="1">
      <alignment horizontal="center" vertical="center"/>
    </xf>
    <xf numFmtId="0" fontId="2" fillId="0" borderId="3" xfId="12" applyFont="1" applyBorder="1" applyAlignment="1">
      <alignment horizontal="centerContinuous" vertical="center"/>
    </xf>
    <xf numFmtId="182" fontId="2" fillId="0" borderId="4" xfId="12" applyNumberFormat="1" applyFont="1" applyBorder="1" applyAlignment="1">
      <alignment horizontal="centerContinuous" vertical="center"/>
    </xf>
    <xf numFmtId="182" fontId="9" fillId="0" borderId="18" xfId="12" applyNumberFormat="1" applyFont="1" applyBorder="1" applyAlignment="1">
      <alignment horizontal="right"/>
    </xf>
    <xf numFmtId="0" fontId="2" fillId="0" borderId="18" xfId="12" applyFont="1" applyBorder="1">
      <alignment vertical="center"/>
    </xf>
    <xf numFmtId="0" fontId="17" fillId="0" borderId="18" xfId="12" applyBorder="1">
      <alignment vertical="center"/>
    </xf>
    <xf numFmtId="182" fontId="2" fillId="0" borderId="18" xfId="12" applyNumberFormat="1" applyFont="1" applyBorder="1">
      <alignment vertical="center"/>
    </xf>
    <xf numFmtId="0" fontId="47" fillId="0" borderId="0" xfId="12" applyFont="1" applyAlignment="1">
      <alignment horizontal="centerContinuous"/>
    </xf>
    <xf numFmtId="182" fontId="47" fillId="0" borderId="0" xfId="12" applyNumberFormat="1" applyFont="1" applyAlignment="1">
      <alignment horizontal="centerContinuous"/>
    </xf>
    <xf numFmtId="0" fontId="2" fillId="0" borderId="0" xfId="16" applyFont="1" applyAlignment="1">
      <alignment vertical="center"/>
    </xf>
    <xf numFmtId="0" fontId="38" fillId="0" borderId="0" xfId="16" applyFont="1" applyAlignment="1">
      <alignment vertical="center"/>
    </xf>
    <xf numFmtId="0" fontId="9" fillId="0" borderId="0" xfId="16" applyFont="1" applyAlignment="1">
      <alignment vertical="center"/>
    </xf>
    <xf numFmtId="0" fontId="66" fillId="0" borderId="0" xfId="16" applyFont="1" applyAlignment="1">
      <alignment vertical="center"/>
    </xf>
    <xf numFmtId="3" fontId="68" fillId="0" borderId="18" xfId="16" applyNumberFormat="1" applyFont="1" applyFill="1" applyBorder="1" applyAlignment="1">
      <alignment vertical="center"/>
    </xf>
    <xf numFmtId="182" fontId="68" fillId="0" borderId="18" xfId="13" applyNumberFormat="1" applyFont="1" applyFill="1" applyBorder="1" applyAlignment="1" applyProtection="1">
      <alignment vertical="center"/>
      <protection locked="0"/>
    </xf>
    <xf numFmtId="3" fontId="70" fillId="0" borderId="18" xfId="16" applyNumberFormat="1" applyFont="1" applyFill="1" applyBorder="1" applyAlignment="1">
      <alignment vertical="center"/>
    </xf>
    <xf numFmtId="3" fontId="70" fillId="0" borderId="16" xfId="16" applyNumberFormat="1" applyFont="1" applyFill="1" applyBorder="1" applyAlignment="1">
      <alignment vertical="center"/>
    </xf>
    <xf numFmtId="0" fontId="6" fillId="0" borderId="18" xfId="16" applyFont="1" applyBorder="1" applyAlignment="1">
      <alignment horizontal="distributed" vertical="center"/>
    </xf>
    <xf numFmtId="0" fontId="6" fillId="0" borderId="18" xfId="16" applyFont="1" applyBorder="1" applyAlignment="1">
      <alignment vertical="center"/>
    </xf>
    <xf numFmtId="3" fontId="6" fillId="0" borderId="0" xfId="16" applyNumberFormat="1" applyFont="1" applyFill="1" applyBorder="1" applyAlignment="1">
      <alignment vertical="center"/>
    </xf>
    <xf numFmtId="3" fontId="6" fillId="0" borderId="0" xfId="16" applyNumberFormat="1" applyFont="1" applyFill="1" applyBorder="1" applyAlignment="1">
      <alignment horizontal="right" vertical="center"/>
    </xf>
    <xf numFmtId="3" fontId="6" fillId="0" borderId="0" xfId="13" applyNumberFormat="1" applyFont="1" applyFill="1" applyBorder="1" applyAlignment="1" applyProtection="1">
      <alignment horizontal="right" vertical="center"/>
      <protection locked="0"/>
    </xf>
    <xf numFmtId="3" fontId="70" fillId="0" borderId="0" xfId="16" applyNumberFormat="1" applyFont="1" applyFill="1" applyBorder="1" applyAlignment="1">
      <alignment vertical="center"/>
    </xf>
    <xf numFmtId="3" fontId="70" fillId="0" borderId="6" xfId="16" applyNumberFormat="1" applyFont="1" applyFill="1" applyBorder="1" applyAlignment="1">
      <alignment vertical="center"/>
    </xf>
    <xf numFmtId="0" fontId="6" fillId="0" borderId="0" xfId="16" applyFont="1" applyBorder="1" applyAlignment="1">
      <alignment horizontal="distributed" vertical="center"/>
    </xf>
    <xf numFmtId="0" fontId="6" fillId="0" borderId="0" xfId="16" applyFont="1" applyAlignment="1">
      <alignment horizontal="centerContinuous" vertical="center"/>
    </xf>
    <xf numFmtId="3" fontId="70" fillId="0" borderId="0" xfId="16" applyNumberFormat="1" applyFont="1" applyFill="1" applyBorder="1" applyAlignment="1">
      <alignment horizontal="right" vertical="center"/>
    </xf>
    <xf numFmtId="3" fontId="70" fillId="0" borderId="6" xfId="16" applyNumberFormat="1" applyFont="1" applyFill="1" applyBorder="1" applyAlignment="1">
      <alignment horizontal="right" vertical="center"/>
    </xf>
    <xf numFmtId="3" fontId="6" fillId="0" borderId="0" xfId="13" applyNumberFormat="1" applyFont="1" applyFill="1" applyBorder="1" applyAlignment="1" applyProtection="1">
      <alignment vertical="center"/>
      <protection locked="0"/>
    </xf>
    <xf numFmtId="3" fontId="7" fillId="0" borderId="0" xfId="13" applyNumberFormat="1" applyFont="1" applyFill="1" applyBorder="1" applyAlignment="1" applyProtection="1">
      <alignment vertical="center"/>
      <protection locked="0"/>
    </xf>
    <xf numFmtId="3" fontId="7" fillId="0" borderId="6" xfId="13" applyNumberFormat="1" applyFont="1" applyFill="1" applyBorder="1" applyAlignment="1" applyProtection="1">
      <alignment vertical="center"/>
      <protection locked="0"/>
    </xf>
    <xf numFmtId="0" fontId="7" fillId="0" borderId="0" xfId="16" applyFont="1" applyBorder="1" applyAlignment="1">
      <alignment horizontal="distributed" vertical="center"/>
    </xf>
    <xf numFmtId="0" fontId="7" fillId="0" borderId="0" xfId="16" applyFont="1" applyFill="1" applyAlignment="1">
      <alignment horizontal="centerContinuous" vertical="center"/>
    </xf>
    <xf numFmtId="3" fontId="71" fillId="0" borderId="0" xfId="16" applyNumberFormat="1" applyFont="1" applyFill="1" applyBorder="1" applyAlignment="1">
      <alignment vertical="center"/>
    </xf>
    <xf numFmtId="3" fontId="71" fillId="0" borderId="0" xfId="13" applyNumberFormat="1" applyFont="1" applyFill="1" applyBorder="1" applyAlignment="1" applyProtection="1">
      <alignment vertical="center"/>
      <protection locked="0"/>
    </xf>
    <xf numFmtId="0" fontId="6" fillId="0" borderId="0" xfId="16" applyFont="1" applyFill="1" applyAlignment="1">
      <alignment horizontal="centerContinuous" vertical="center"/>
    </xf>
    <xf numFmtId="3" fontId="6" fillId="0" borderId="0" xfId="16" applyNumberFormat="1" applyFont="1" applyBorder="1" applyAlignment="1">
      <alignment vertical="center"/>
    </xf>
    <xf numFmtId="3" fontId="6" fillId="0" borderId="0" xfId="13" applyNumberFormat="1" applyFont="1" applyBorder="1" applyAlignment="1" applyProtection="1">
      <alignment vertical="center"/>
      <protection locked="0"/>
    </xf>
    <xf numFmtId="3" fontId="70" fillId="0" borderId="0" xfId="16" applyNumberFormat="1" applyFont="1" applyBorder="1" applyAlignment="1">
      <alignment vertical="center"/>
    </xf>
    <xf numFmtId="3" fontId="70" fillId="0" borderId="6" xfId="16" applyNumberFormat="1" applyFont="1" applyBorder="1" applyAlignment="1">
      <alignment vertical="center"/>
    </xf>
    <xf numFmtId="0" fontId="6" fillId="0" borderId="0" xfId="16" applyFont="1" applyFill="1" applyBorder="1" applyAlignment="1">
      <alignment horizontal="distributed" vertical="center"/>
    </xf>
    <xf numFmtId="3" fontId="6" fillId="0" borderId="0" xfId="16" applyNumberFormat="1" applyFont="1" applyFill="1" applyAlignment="1">
      <alignment vertical="center"/>
    </xf>
    <xf numFmtId="3" fontId="7" fillId="0" borderId="0" xfId="16" applyNumberFormat="1" applyFont="1" applyFill="1" applyAlignment="1">
      <alignment vertical="center"/>
    </xf>
    <xf numFmtId="3" fontId="7" fillId="0" borderId="6" xfId="16" applyNumberFormat="1" applyFont="1" applyFill="1" applyBorder="1" applyAlignment="1">
      <alignment vertical="center"/>
    </xf>
    <xf numFmtId="0" fontId="6" fillId="0" borderId="0" xfId="16" applyFont="1" applyFill="1" applyAlignment="1">
      <alignment horizontal="distributed" vertical="center"/>
    </xf>
    <xf numFmtId="3" fontId="6" fillId="0" borderId="0" xfId="16" applyNumberFormat="1" applyFont="1" applyAlignment="1">
      <alignment vertical="center"/>
    </xf>
    <xf numFmtId="3" fontId="7" fillId="0" borderId="0" xfId="16" applyNumberFormat="1" applyFont="1" applyAlignment="1">
      <alignment vertical="center"/>
    </xf>
    <xf numFmtId="3" fontId="7" fillId="0" borderId="6" xfId="16" applyNumberFormat="1" applyFont="1" applyBorder="1" applyAlignment="1">
      <alignment vertical="center"/>
    </xf>
    <xf numFmtId="0" fontId="6" fillId="0" borderId="0" xfId="16" applyFont="1" applyAlignment="1">
      <alignment horizontal="distributed" vertical="center"/>
    </xf>
    <xf numFmtId="3" fontId="71" fillId="0" borderId="0" xfId="16" applyNumberFormat="1" applyFont="1" applyAlignment="1">
      <alignment vertical="center"/>
    </xf>
    <xf numFmtId="3" fontId="72" fillId="0" borderId="0" xfId="16" applyNumberFormat="1" applyFont="1" applyAlignment="1">
      <alignment vertical="center"/>
    </xf>
    <xf numFmtId="3" fontId="72" fillId="0" borderId="6" xfId="16" applyNumberFormat="1" applyFont="1" applyBorder="1" applyAlignment="1">
      <alignment vertical="center"/>
    </xf>
    <xf numFmtId="0" fontId="6" fillId="0" borderId="4" xfId="16" applyFont="1" applyBorder="1" applyAlignment="1">
      <alignment horizontal="center" vertical="center"/>
    </xf>
    <xf numFmtId="0" fontId="7" fillId="0" borderId="4" xfId="16" applyFont="1" applyBorder="1" applyAlignment="1">
      <alignment horizontal="center" vertical="center"/>
    </xf>
    <xf numFmtId="0" fontId="6" fillId="0" borderId="19" xfId="16" applyFont="1" applyBorder="1" applyAlignment="1">
      <alignment horizontal="centerContinuous" vertical="center"/>
    </xf>
    <xf numFmtId="0" fontId="6" fillId="0" borderId="20" xfId="16" applyFont="1" applyBorder="1" applyAlignment="1">
      <alignment horizontal="centerContinuous" vertical="center"/>
    </xf>
    <xf numFmtId="0" fontId="7" fillId="0" borderId="19" xfId="16" applyFont="1" applyBorder="1" applyAlignment="1">
      <alignment horizontal="centerContinuous" vertical="center"/>
    </xf>
    <xf numFmtId="0" fontId="7" fillId="0" borderId="20" xfId="16" applyFont="1" applyBorder="1" applyAlignment="1">
      <alignment horizontal="centerContinuous" vertical="center"/>
    </xf>
    <xf numFmtId="0" fontId="9" fillId="0" borderId="0" xfId="16" quotePrefix="1" applyFont="1" applyAlignment="1">
      <alignment horizontal="centerContinuous" vertical="center"/>
    </xf>
    <xf numFmtId="0" fontId="73" fillId="0" borderId="0" xfId="13" applyFont="1" applyAlignment="1">
      <alignment horizontal="centerContinuous" vertical="center"/>
    </xf>
    <xf numFmtId="0" fontId="9" fillId="0" borderId="0" xfId="16" applyFont="1" applyAlignment="1">
      <alignment horizontal="centerContinuous" vertical="center"/>
    </xf>
    <xf numFmtId="0" fontId="66" fillId="0" borderId="0" xfId="16" applyFont="1" applyAlignment="1">
      <alignment horizontal="centerContinuous" vertical="center"/>
    </xf>
    <xf numFmtId="0" fontId="74" fillId="0" borderId="0" xfId="16" quotePrefix="1" applyFont="1" applyAlignment="1">
      <alignment horizontal="centerContinuous" vertical="center"/>
    </xf>
    <xf numFmtId="0" fontId="73" fillId="0" borderId="0" xfId="13" applyFont="1" applyAlignment="1">
      <alignment vertical="center"/>
    </xf>
    <xf numFmtId="0" fontId="5" fillId="0" borderId="0" xfId="16" applyFont="1" applyAlignment="1">
      <alignment vertical="center"/>
    </xf>
    <xf numFmtId="0" fontId="47" fillId="0" borderId="0" xfId="16" applyFont="1" applyAlignment="1">
      <alignment horizontal="centerContinuous" vertical="center"/>
    </xf>
    <xf numFmtId="0" fontId="15" fillId="0" borderId="0" xfId="16" applyFont="1" applyAlignment="1">
      <alignment vertical="center"/>
    </xf>
    <xf numFmtId="0" fontId="2" fillId="0" borderId="0" xfId="12" applyFont="1" applyBorder="1">
      <alignment vertical="center"/>
    </xf>
    <xf numFmtId="0" fontId="75" fillId="0" borderId="0" xfId="12" applyFont="1">
      <alignment vertical="center"/>
    </xf>
    <xf numFmtId="38" fontId="2" fillId="0" borderId="0" xfId="7" applyFont="1">
      <alignment vertical="center"/>
    </xf>
    <xf numFmtId="186" fontId="75" fillId="0" borderId="0" xfId="12" applyNumberFormat="1" applyFont="1">
      <alignment vertical="center"/>
    </xf>
    <xf numFmtId="0" fontId="40" fillId="0" borderId="0" xfId="10" applyFont="1" applyAlignment="1">
      <alignment horizontal="left" vertical="center"/>
    </xf>
    <xf numFmtId="3" fontId="40" fillId="0" borderId="22" xfId="10" applyNumberFormat="1" applyFont="1" applyBorder="1" applyAlignment="1">
      <alignment horizontal="right" vertical="center"/>
    </xf>
    <xf numFmtId="3" fontId="2" fillId="0" borderId="0" xfId="12" applyNumberFormat="1" applyFont="1" applyAlignment="1">
      <alignment vertical="center"/>
    </xf>
    <xf numFmtId="3" fontId="6" fillId="0" borderId="16" xfId="12" applyNumberFormat="1" applyFont="1" applyBorder="1">
      <alignment vertical="center"/>
    </xf>
    <xf numFmtId="3" fontId="6" fillId="0" borderId="17" xfId="12" applyNumberFormat="1" applyFont="1" applyBorder="1">
      <alignment vertical="center"/>
    </xf>
    <xf numFmtId="3" fontId="6" fillId="0" borderId="18" xfId="12" applyNumberFormat="1" applyFont="1" applyFill="1" applyBorder="1">
      <alignment vertical="center"/>
    </xf>
    <xf numFmtId="0" fontId="2" fillId="0" borderId="28" xfId="12" applyFont="1" applyBorder="1">
      <alignment vertical="center"/>
    </xf>
    <xf numFmtId="3" fontId="7" fillId="0" borderId="6" xfId="12" applyNumberFormat="1" applyFont="1" applyFill="1" applyBorder="1" applyAlignment="1">
      <alignment vertical="center"/>
    </xf>
    <xf numFmtId="3" fontId="6" fillId="0" borderId="14" xfId="12" applyNumberFormat="1" applyFont="1" applyFill="1" applyBorder="1" applyAlignment="1">
      <alignment vertical="center"/>
    </xf>
    <xf numFmtId="3" fontId="7" fillId="0" borderId="0" xfId="12" applyNumberFormat="1" applyFont="1" applyFill="1" applyBorder="1" applyAlignment="1">
      <alignment vertical="center"/>
    </xf>
    <xf numFmtId="0" fontId="2" fillId="0" borderId="5" xfId="12" applyFont="1" applyBorder="1" applyAlignment="1">
      <alignment horizontal="centerContinuous" vertical="center"/>
    </xf>
    <xf numFmtId="181" fontId="76" fillId="0" borderId="0" xfId="12" applyNumberFormat="1" applyFont="1" applyAlignment="1">
      <alignment horizontal="right" vertical="top"/>
    </xf>
    <xf numFmtId="181" fontId="77" fillId="0" borderId="6" xfId="12" applyNumberFormat="1" applyFont="1" applyFill="1" applyBorder="1" applyAlignment="1">
      <alignment horizontal="right" vertical="center"/>
    </xf>
    <xf numFmtId="181" fontId="77" fillId="0" borderId="14" xfId="12" applyNumberFormat="1" applyFont="1" applyFill="1" applyBorder="1" applyAlignment="1">
      <alignment horizontal="right" vertical="center"/>
    </xf>
    <xf numFmtId="181" fontId="77" fillId="0" borderId="0" xfId="12" applyNumberFormat="1" applyFont="1" applyFill="1" applyBorder="1" applyAlignment="1">
      <alignment horizontal="right" vertical="center"/>
    </xf>
    <xf numFmtId="181" fontId="77" fillId="0" borderId="5" xfId="12" applyNumberFormat="1" applyFont="1" applyBorder="1" applyAlignment="1">
      <alignment horizontal="right" vertical="center"/>
    </xf>
    <xf numFmtId="3" fontId="38" fillId="0" borderId="0" xfId="12" applyNumberFormat="1" applyFont="1" applyAlignment="1">
      <alignment horizontal="right"/>
    </xf>
    <xf numFmtId="3" fontId="7" fillId="0" borderId="6" xfId="12" applyNumberFormat="1" applyFont="1" applyFill="1" applyBorder="1" applyAlignment="1">
      <alignment horizontal="right"/>
    </xf>
    <xf numFmtId="3" fontId="7" fillId="0" borderId="14" xfId="12" applyNumberFormat="1" applyFont="1" applyFill="1" applyBorder="1" applyAlignment="1">
      <alignment horizontal="right"/>
    </xf>
    <xf numFmtId="3" fontId="7" fillId="0" borderId="0" xfId="12" applyNumberFormat="1" applyFont="1" applyFill="1" applyBorder="1" applyAlignment="1">
      <alignment horizontal="right"/>
    </xf>
    <xf numFmtId="3" fontId="38" fillId="0" borderId="5" xfId="12" applyNumberFormat="1" applyFont="1" applyBorder="1" applyAlignment="1">
      <alignment horizontal="distributed"/>
    </xf>
    <xf numFmtId="3" fontId="75" fillId="0" borderId="0" xfId="12" applyNumberFormat="1" applyFont="1" applyAlignment="1">
      <alignment horizontal="right"/>
    </xf>
    <xf numFmtId="3" fontId="6" fillId="0" borderId="6" xfId="12" applyNumberFormat="1" applyFont="1" applyBorder="1" applyAlignment="1">
      <alignment horizontal="right"/>
    </xf>
    <xf numFmtId="3" fontId="7" fillId="0" borderId="6" xfId="12" applyNumberFormat="1" applyFont="1" applyBorder="1" applyAlignment="1">
      <alignment horizontal="right"/>
    </xf>
    <xf numFmtId="3" fontId="6" fillId="0" borderId="14" xfId="12" applyNumberFormat="1" applyFont="1" applyBorder="1" applyAlignment="1">
      <alignment horizontal="right"/>
    </xf>
    <xf numFmtId="3" fontId="71" fillId="0" borderId="6" xfId="12" applyNumberFormat="1" applyFont="1" applyBorder="1" applyAlignment="1">
      <alignment horizontal="right"/>
    </xf>
    <xf numFmtId="3" fontId="2" fillId="0" borderId="5" xfId="12" applyNumberFormat="1" applyFont="1" applyBorder="1" applyAlignment="1">
      <alignment horizontal="distributed"/>
    </xf>
    <xf numFmtId="3" fontId="2" fillId="0" borderId="0" xfId="12" applyNumberFormat="1" applyFont="1" applyAlignment="1">
      <alignment horizontal="right"/>
    </xf>
    <xf numFmtId="0" fontId="2" fillId="0" borderId="4" xfId="12" applyFont="1" applyBorder="1" applyAlignment="1">
      <alignment horizontal="centerContinuous" vertical="center"/>
    </xf>
    <xf numFmtId="0" fontId="2" fillId="0" borderId="8" xfId="12" applyFont="1" applyBorder="1" applyAlignment="1">
      <alignment horizontal="centerContinuous" vertical="center"/>
    </xf>
    <xf numFmtId="0" fontId="2" fillId="0" borderId="3" xfId="12" applyFont="1" applyBorder="1" applyAlignment="1">
      <alignment horizontal="left" vertical="center"/>
    </xf>
    <xf numFmtId="0" fontId="2" fillId="0" borderId="19" xfId="12" applyFont="1" applyBorder="1" applyAlignment="1">
      <alignment horizontal="centerContinuous" vertical="center"/>
    </xf>
    <xf numFmtId="0" fontId="2" fillId="0" borderId="20" xfId="12" applyFont="1" applyBorder="1" applyAlignment="1">
      <alignment horizontal="centerContinuous" vertical="center"/>
    </xf>
    <xf numFmtId="0" fontId="2" fillId="0" borderId="19" xfId="12" quotePrefix="1" applyFont="1" applyBorder="1" applyAlignment="1">
      <alignment horizontal="centerContinuous" vertical="center"/>
    </xf>
    <xf numFmtId="0" fontId="9" fillId="0" borderId="18" xfId="12" applyFont="1" applyBorder="1" applyAlignment="1">
      <alignment horizontal="right"/>
    </xf>
    <xf numFmtId="0" fontId="2" fillId="0" borderId="18" xfId="12" applyFont="1" applyBorder="1" applyAlignment="1">
      <alignment horizontal="right"/>
    </xf>
    <xf numFmtId="0" fontId="79" fillId="0" borderId="18" xfId="12" applyFont="1" applyBorder="1">
      <alignment vertical="center"/>
    </xf>
    <xf numFmtId="0" fontId="80" fillId="0" borderId="0" xfId="12" applyFont="1">
      <alignment vertical="center"/>
    </xf>
    <xf numFmtId="0" fontId="80" fillId="0" borderId="0" xfId="12" applyFont="1" applyAlignment="1"/>
    <xf numFmtId="0" fontId="80" fillId="0" borderId="0" xfId="12" applyFont="1" applyAlignment="1">
      <alignment vertical="center"/>
    </xf>
    <xf numFmtId="0" fontId="80" fillId="0" borderId="0" xfId="12" applyFont="1" applyAlignment="1">
      <alignment horizontal="centerContinuous" vertical="center"/>
    </xf>
    <xf numFmtId="0" fontId="81" fillId="0" borderId="0" xfId="12" applyFont="1" applyAlignment="1">
      <alignment horizontal="centerContinuous" vertical="center"/>
    </xf>
    <xf numFmtId="0" fontId="80" fillId="0" borderId="0" xfId="12" applyFont="1" applyBorder="1" applyAlignment="1">
      <alignment horizontal="centerContinuous" vertical="center"/>
    </xf>
    <xf numFmtId="0" fontId="47" fillId="0" borderId="0" xfId="12" applyFont="1" applyAlignment="1">
      <alignment vertical="center"/>
    </xf>
    <xf numFmtId="0" fontId="47" fillId="0" borderId="0" xfId="12" applyFont="1" applyAlignment="1">
      <alignment horizontal="right" vertical="center"/>
    </xf>
    <xf numFmtId="0" fontId="80" fillId="0" borderId="0" xfId="12" applyFont="1" applyAlignment="1">
      <alignment horizontal="centerContinuous"/>
    </xf>
    <xf numFmtId="0" fontId="82" fillId="0" borderId="0" xfId="12" applyFont="1">
      <alignment vertical="center"/>
    </xf>
    <xf numFmtId="0" fontId="82" fillId="0" borderId="0" xfId="12" applyFont="1" applyBorder="1">
      <alignment vertical="center"/>
    </xf>
    <xf numFmtId="0" fontId="82" fillId="0" borderId="0" xfId="12" applyFont="1" applyAlignment="1">
      <alignment horizontal="right" vertical="center"/>
    </xf>
    <xf numFmtId="0" fontId="15" fillId="0" borderId="0" xfId="12" applyFont="1" applyAlignment="1">
      <alignment vertical="top"/>
    </xf>
    <xf numFmtId="0" fontId="2" fillId="0" borderId="0" xfId="12" applyFont="1" applyFill="1" applyAlignment="1">
      <alignment vertical="center"/>
    </xf>
    <xf numFmtId="0" fontId="9" fillId="0" borderId="0" xfId="12" applyFont="1" applyFill="1" applyAlignment="1">
      <alignment vertical="center"/>
    </xf>
    <xf numFmtId="3" fontId="9" fillId="0" borderId="0" xfId="12" applyNumberFormat="1" applyFont="1" applyFill="1" applyAlignment="1">
      <alignment vertical="center"/>
    </xf>
    <xf numFmtId="0" fontId="18" fillId="0" borderId="0" xfId="12" applyFont="1" applyFill="1" applyAlignment="1">
      <alignment vertical="center"/>
    </xf>
    <xf numFmtId="178" fontId="6" fillId="0" borderId="16" xfId="12" applyNumberFormat="1" applyFont="1" applyFill="1" applyBorder="1" applyAlignment="1">
      <alignment horizontal="right" vertical="center" shrinkToFit="1"/>
    </xf>
    <xf numFmtId="178" fontId="6" fillId="0" borderId="17" xfId="12" applyNumberFormat="1" applyFont="1" applyFill="1" applyBorder="1" applyAlignment="1">
      <alignment horizontal="right" vertical="center" shrinkToFit="1"/>
    </xf>
    <xf numFmtId="3" fontId="6" fillId="0" borderId="17" xfId="12" quotePrefix="1" applyNumberFormat="1" applyFont="1" applyFill="1" applyBorder="1" applyAlignment="1">
      <alignment horizontal="right" vertical="center" shrinkToFit="1"/>
    </xf>
    <xf numFmtId="0" fontId="6" fillId="0" borderId="17" xfId="12" applyFont="1" applyFill="1" applyBorder="1" applyAlignment="1">
      <alignment horizontal="distributed" vertical="center"/>
    </xf>
    <xf numFmtId="0" fontId="6" fillId="0" borderId="18" xfId="12" applyFont="1" applyFill="1" applyBorder="1" applyAlignment="1">
      <alignment vertical="center"/>
    </xf>
    <xf numFmtId="178" fontId="6" fillId="0" borderId="29" xfId="12" applyNumberFormat="1" applyFont="1" applyFill="1" applyBorder="1" applyAlignment="1">
      <alignment horizontal="right" vertical="center" shrinkToFit="1"/>
    </xf>
    <xf numFmtId="178" fontId="6" fillId="0" borderId="6" xfId="12" applyNumberFormat="1" applyFont="1" applyFill="1" applyBorder="1" applyAlignment="1">
      <alignment horizontal="right" vertical="center" shrinkToFit="1"/>
    </xf>
    <xf numFmtId="178" fontId="6" fillId="0" borderId="14" xfId="12" applyNumberFormat="1" applyFont="1" applyFill="1" applyBorder="1" applyAlignment="1">
      <alignment horizontal="right" vertical="center" shrinkToFit="1"/>
    </xf>
    <xf numFmtId="3" fontId="6" fillId="0" borderId="14" xfId="12" quotePrefix="1" applyNumberFormat="1" applyFont="1" applyFill="1" applyBorder="1" applyAlignment="1">
      <alignment horizontal="right" vertical="center" shrinkToFit="1"/>
    </xf>
    <xf numFmtId="0" fontId="6" fillId="0" borderId="14" xfId="12" applyFont="1" applyFill="1" applyBorder="1" applyAlignment="1">
      <alignment horizontal="distributed" vertical="center"/>
    </xf>
    <xf numFmtId="0" fontId="6" fillId="0" borderId="0" xfId="12" applyFont="1" applyFill="1" applyAlignment="1">
      <alignment vertical="center"/>
    </xf>
    <xf numFmtId="178" fontId="6" fillId="0" borderId="30" xfId="12" applyNumberFormat="1" applyFont="1" applyFill="1" applyBorder="1" applyAlignment="1">
      <alignment horizontal="right" vertical="center" shrinkToFit="1"/>
    </xf>
    <xf numFmtId="178" fontId="6" fillId="0" borderId="4" xfId="12" applyNumberFormat="1" applyFont="1" applyFill="1" applyBorder="1" applyAlignment="1">
      <alignment horizontal="right" vertical="center" shrinkToFit="1"/>
    </xf>
    <xf numFmtId="178" fontId="6" fillId="0" borderId="12" xfId="12" applyNumberFormat="1" applyFont="1" applyFill="1" applyBorder="1" applyAlignment="1">
      <alignment horizontal="right" vertical="center" shrinkToFit="1"/>
    </xf>
    <xf numFmtId="3" fontId="6" fillId="0" borderId="12" xfId="12" quotePrefix="1" applyNumberFormat="1" applyFont="1" applyFill="1" applyBorder="1" applyAlignment="1">
      <alignment horizontal="right" vertical="center" shrinkToFit="1"/>
    </xf>
    <xf numFmtId="0" fontId="6" fillId="0" borderId="12" xfId="12" applyFont="1" applyFill="1" applyBorder="1" applyAlignment="1">
      <alignment horizontal="distributed" vertical="center"/>
    </xf>
    <xf numFmtId="49" fontId="6" fillId="0" borderId="3" xfId="12" applyNumberFormat="1" applyFont="1" applyFill="1" applyBorder="1" applyAlignment="1">
      <alignment horizontal="right" vertical="center"/>
    </xf>
    <xf numFmtId="0" fontId="6" fillId="0" borderId="3" xfId="12" applyFont="1" applyFill="1" applyBorder="1" applyAlignment="1">
      <alignment vertical="center"/>
    </xf>
    <xf numFmtId="178" fontId="6" fillId="0" borderId="31" xfId="12" applyNumberFormat="1" applyFont="1" applyFill="1" applyBorder="1" applyAlignment="1">
      <alignment horizontal="right" vertical="center" shrinkToFit="1"/>
    </xf>
    <xf numFmtId="0" fontId="49" fillId="0" borderId="12" xfId="12" applyFont="1" applyFill="1" applyBorder="1" applyAlignment="1">
      <alignment horizontal="distributed" vertical="center"/>
    </xf>
    <xf numFmtId="0" fontId="83" fillId="0" borderId="14" xfId="12" applyFont="1" applyFill="1" applyBorder="1" applyAlignment="1">
      <alignment horizontal="distributed" vertical="center"/>
    </xf>
    <xf numFmtId="49" fontId="6" fillId="0" borderId="0" xfId="12" applyNumberFormat="1" applyFont="1" applyFill="1" applyAlignment="1">
      <alignment horizontal="right" vertical="center"/>
    </xf>
    <xf numFmtId="0" fontId="49" fillId="0" borderId="14" xfId="12" applyFont="1" applyFill="1" applyBorder="1" applyAlignment="1">
      <alignment horizontal="distributed" vertical="center"/>
    </xf>
    <xf numFmtId="0" fontId="9" fillId="0" borderId="14" xfId="12" applyFont="1" applyFill="1" applyBorder="1" applyAlignment="1">
      <alignment horizontal="distributed" vertical="center"/>
    </xf>
    <xf numFmtId="187" fontId="6" fillId="0" borderId="6" xfId="12" applyNumberFormat="1" applyFont="1" applyFill="1" applyBorder="1" applyAlignment="1">
      <alignment horizontal="right" vertical="center" shrinkToFit="1"/>
    </xf>
    <xf numFmtId="187" fontId="6" fillId="0" borderId="14" xfId="12" applyNumberFormat="1" applyFont="1" applyFill="1" applyBorder="1" applyAlignment="1">
      <alignment horizontal="right" vertical="center" shrinkToFit="1"/>
    </xf>
    <xf numFmtId="188" fontId="6" fillId="0" borderId="14" xfId="12" quotePrefix="1" applyNumberFormat="1" applyFont="1" applyFill="1" applyBorder="1" applyAlignment="1">
      <alignment horizontal="right" vertical="center" shrinkToFit="1"/>
    </xf>
    <xf numFmtId="0" fontId="18" fillId="0" borderId="30" xfId="12" applyFont="1" applyFill="1" applyBorder="1" applyAlignment="1">
      <alignment vertical="center"/>
    </xf>
    <xf numFmtId="0" fontId="18" fillId="0" borderId="5" xfId="12" applyFont="1" applyFill="1" applyBorder="1" applyAlignment="1">
      <alignment vertical="center"/>
    </xf>
    <xf numFmtId="0" fontId="18" fillId="0" borderId="14" xfId="12" applyFont="1" applyFill="1" applyBorder="1" applyAlignment="1">
      <alignment vertical="center"/>
    </xf>
    <xf numFmtId="178" fontId="6" fillId="0" borderId="32" xfId="12" applyNumberFormat="1" applyFont="1" applyFill="1" applyBorder="1" applyAlignment="1">
      <alignment horizontal="right" vertical="center" shrinkToFit="1"/>
    </xf>
    <xf numFmtId="0" fontId="84" fillId="0" borderId="0" xfId="12" applyFont="1" applyFill="1" applyAlignment="1">
      <alignment vertical="center"/>
    </xf>
    <xf numFmtId="178" fontId="7" fillId="0" borderId="11" xfId="12" applyNumberFormat="1" applyFont="1" applyFill="1" applyBorder="1" applyAlignment="1">
      <alignment horizontal="right" vertical="center" shrinkToFit="1"/>
    </xf>
    <xf numFmtId="178" fontId="7" fillId="0" borderId="8" xfId="12" applyNumberFormat="1" applyFont="1" applyFill="1" applyBorder="1" applyAlignment="1">
      <alignment horizontal="right" vertical="center" shrinkToFit="1"/>
    </xf>
    <xf numFmtId="3" fontId="7" fillId="0" borderId="8" xfId="12" quotePrefix="1" applyNumberFormat="1" applyFont="1" applyFill="1" applyBorder="1" applyAlignment="1">
      <alignment horizontal="right" vertical="center" shrinkToFit="1"/>
    </xf>
    <xf numFmtId="0" fontId="7" fillId="0" borderId="8" xfId="12" applyFont="1" applyFill="1" applyBorder="1" applyAlignment="1">
      <alignment horizontal="distributed" vertical="center"/>
    </xf>
    <xf numFmtId="0" fontId="7" fillId="0" borderId="10" xfId="12" applyFont="1" applyFill="1" applyBorder="1" applyAlignment="1">
      <alignment vertical="center"/>
    </xf>
    <xf numFmtId="178" fontId="7" fillId="0" borderId="33" xfId="12" applyNumberFormat="1" applyFont="1" applyFill="1" applyBorder="1" applyAlignment="1">
      <alignment horizontal="right" vertical="center" shrinkToFit="1"/>
    </xf>
    <xf numFmtId="0" fontId="6" fillId="0" borderId="20" xfId="12" applyFont="1" applyFill="1" applyBorder="1" applyAlignment="1">
      <alignment horizontal="center" vertical="center" shrinkToFit="1"/>
    </xf>
    <xf numFmtId="0" fontId="6" fillId="0" borderId="34" xfId="12" applyFont="1" applyFill="1" applyBorder="1" applyAlignment="1">
      <alignment horizontal="center" vertical="center" shrinkToFit="1"/>
    </xf>
    <xf numFmtId="0" fontId="6" fillId="0" borderId="34" xfId="12" applyFont="1" applyFill="1" applyBorder="1" applyAlignment="1">
      <alignment horizontal="center" vertical="center"/>
    </xf>
    <xf numFmtId="0" fontId="6" fillId="0" borderId="34" xfId="12" applyFont="1" applyFill="1" applyBorder="1" applyAlignment="1">
      <alignment horizontal="distributed" vertical="center"/>
    </xf>
    <xf numFmtId="0" fontId="6" fillId="0" borderId="19" xfId="12" applyFont="1" applyFill="1" applyBorder="1" applyAlignment="1">
      <alignment horizontal="centerContinuous" vertical="center"/>
    </xf>
    <xf numFmtId="0" fontId="6" fillId="0" borderId="35" xfId="12" applyFont="1" applyFill="1" applyBorder="1" applyAlignment="1">
      <alignment horizontal="center" vertical="center" shrinkToFit="1"/>
    </xf>
    <xf numFmtId="0" fontId="9" fillId="0" borderId="18" xfId="12" applyFont="1" applyFill="1" applyBorder="1" applyAlignment="1">
      <alignment horizontal="right" vertical="center"/>
    </xf>
    <xf numFmtId="0" fontId="9" fillId="0" borderId="18" xfId="12" applyFont="1" applyFill="1" applyBorder="1" applyAlignment="1">
      <alignment vertical="center"/>
    </xf>
    <xf numFmtId="0" fontId="18" fillId="0" borderId="0" xfId="12" applyFont="1" applyFill="1" applyAlignment="1">
      <alignment horizontal="centerContinuous" vertical="center"/>
    </xf>
    <xf numFmtId="0" fontId="18" fillId="0" borderId="0" xfId="12" applyFont="1" applyFill="1" applyAlignment="1">
      <alignment horizontal="centerContinuous"/>
    </xf>
    <xf numFmtId="0" fontId="47" fillId="0" borderId="0" xfId="12" applyFont="1" applyFill="1" applyAlignment="1">
      <alignment horizontal="centerContinuous"/>
    </xf>
    <xf numFmtId="3" fontId="6" fillId="0" borderId="0" xfId="12" applyNumberFormat="1" applyFont="1" applyFill="1" applyAlignment="1">
      <alignment vertical="center"/>
    </xf>
    <xf numFmtId="0" fontId="83" fillId="0" borderId="14" xfId="12" applyFont="1" applyFill="1" applyBorder="1" applyAlignment="1">
      <alignment horizontal="distributed" vertical="center" shrinkToFit="1"/>
    </xf>
    <xf numFmtId="0" fontId="18" fillId="0" borderId="18" xfId="12" applyFont="1" applyFill="1" applyBorder="1" applyAlignment="1">
      <alignment vertical="center"/>
    </xf>
    <xf numFmtId="3" fontId="18" fillId="0" borderId="18" xfId="12" applyNumberFormat="1" applyFont="1" applyFill="1" applyBorder="1" applyAlignment="1">
      <alignment vertical="center"/>
    </xf>
    <xf numFmtId="0" fontId="47" fillId="0" borderId="0" xfId="12" applyFont="1" applyFill="1" applyAlignment="1">
      <alignment horizontal="centerContinuous" vertical="center"/>
    </xf>
    <xf numFmtId="0" fontId="9" fillId="0" borderId="0" xfId="12" applyFont="1" applyFill="1" applyBorder="1" applyAlignment="1">
      <alignment vertical="center"/>
    </xf>
    <xf numFmtId="178" fontId="6" fillId="0" borderId="16" xfId="12" applyNumberFormat="1" applyFont="1" applyFill="1" applyBorder="1" applyAlignment="1">
      <alignment vertical="center" shrinkToFit="1"/>
    </xf>
    <xf numFmtId="178" fontId="6" fillId="0" borderId="29" xfId="12" applyNumberFormat="1" applyFont="1" applyFill="1" applyBorder="1" applyAlignment="1">
      <alignment vertical="center" shrinkToFit="1"/>
    </xf>
    <xf numFmtId="178" fontId="6" fillId="0" borderId="6" xfId="12" applyNumberFormat="1" applyFont="1" applyFill="1" applyBorder="1" applyAlignment="1">
      <alignment vertical="center" shrinkToFit="1"/>
    </xf>
    <xf numFmtId="178" fontId="6" fillId="0" borderId="30" xfId="12" applyNumberFormat="1" applyFont="1" applyFill="1" applyBorder="1" applyAlignment="1">
      <alignment vertical="center" shrinkToFit="1"/>
    </xf>
    <xf numFmtId="178" fontId="6" fillId="0" borderId="4" xfId="12" applyNumberFormat="1" applyFont="1" applyFill="1" applyBorder="1" applyAlignment="1">
      <alignment vertical="center" shrinkToFit="1"/>
    </xf>
    <xf numFmtId="178" fontId="6" fillId="0" borderId="31" xfId="12" applyNumberFormat="1" applyFont="1" applyFill="1" applyBorder="1" applyAlignment="1">
      <alignment vertical="center" shrinkToFit="1"/>
    </xf>
    <xf numFmtId="0" fontId="49" fillId="0" borderId="12" xfId="12" applyFont="1" applyFill="1" applyBorder="1" applyAlignment="1">
      <alignment horizontal="distributed" vertical="center" shrinkToFit="1"/>
    </xf>
    <xf numFmtId="187" fontId="6" fillId="0" borderId="6" xfId="12" applyNumberFormat="1" applyFont="1" applyFill="1" applyBorder="1" applyAlignment="1">
      <alignment vertical="center" shrinkToFit="1"/>
    </xf>
    <xf numFmtId="178" fontId="7" fillId="0" borderId="11" xfId="12" applyNumberFormat="1" applyFont="1" applyFill="1" applyBorder="1" applyAlignment="1">
      <alignment vertical="center" shrinkToFit="1"/>
    </xf>
    <xf numFmtId="0" fontId="6" fillId="0" borderId="10" xfId="12" applyFont="1" applyFill="1" applyBorder="1" applyAlignment="1">
      <alignment vertical="center"/>
    </xf>
    <xf numFmtId="178" fontId="7" fillId="0" borderId="33" xfId="12" applyNumberFormat="1" applyFont="1" applyFill="1" applyBorder="1" applyAlignment="1">
      <alignment vertical="center" shrinkToFit="1"/>
    </xf>
    <xf numFmtId="0" fontId="18" fillId="0" borderId="0" xfId="12" applyFont="1" applyFill="1" applyAlignment="1"/>
    <xf numFmtId="0" fontId="18" fillId="0" borderId="0" xfId="12" applyFont="1" applyFill="1" applyBorder="1" applyAlignment="1">
      <alignment horizontal="centerContinuous"/>
    </xf>
    <xf numFmtId="3" fontId="9" fillId="0" borderId="18" xfId="12" applyNumberFormat="1" applyFont="1" applyFill="1" applyBorder="1" applyAlignment="1">
      <alignment vertical="center"/>
    </xf>
    <xf numFmtId="0" fontId="86" fillId="0" borderId="0" xfId="12" applyFont="1">
      <alignment vertical="center"/>
    </xf>
    <xf numFmtId="0" fontId="6" fillId="0" borderId="0" xfId="12" applyFont="1" applyAlignment="1">
      <alignment horizontal="distributed" vertical="center"/>
    </xf>
    <xf numFmtId="3" fontId="6" fillId="0" borderId="0" xfId="12" applyNumberFormat="1" applyFont="1" applyAlignment="1">
      <alignment vertical="center"/>
    </xf>
    <xf numFmtId="0" fontId="9" fillId="0" borderId="0" xfId="12" applyFont="1" applyAlignment="1">
      <alignment vertical="center"/>
    </xf>
    <xf numFmtId="189" fontId="6" fillId="0" borderId="16" xfId="12" applyNumberFormat="1" applyFont="1" applyBorder="1" applyAlignment="1">
      <alignment horizontal="right" vertical="center"/>
    </xf>
    <xf numFmtId="176" fontId="6" fillId="0" borderId="16" xfId="12" applyNumberFormat="1" applyFont="1" applyBorder="1" applyAlignment="1">
      <alignment horizontal="right" vertical="center"/>
    </xf>
    <xf numFmtId="0" fontId="6" fillId="0" borderId="16" xfId="12" applyFont="1" applyBorder="1" applyAlignment="1">
      <alignment horizontal="distributed" vertical="center"/>
    </xf>
    <xf numFmtId="0" fontId="6" fillId="0" borderId="36" xfId="12" applyFont="1" applyBorder="1" applyAlignment="1">
      <alignment vertical="center"/>
    </xf>
    <xf numFmtId="189" fontId="6" fillId="0" borderId="6" xfId="12" applyNumberFormat="1" applyFont="1" applyBorder="1" applyAlignment="1">
      <alignment horizontal="right" vertical="center"/>
    </xf>
    <xf numFmtId="176" fontId="6" fillId="0" borderId="6" xfId="12" applyNumberFormat="1" applyFont="1" applyBorder="1" applyAlignment="1">
      <alignment horizontal="right" vertical="center"/>
    </xf>
    <xf numFmtId="0" fontId="6" fillId="0" borderId="37" xfId="12" applyFont="1" applyBorder="1" applyAlignment="1">
      <alignment vertical="center"/>
    </xf>
    <xf numFmtId="0" fontId="6" fillId="0" borderId="0" xfId="12" quotePrefix="1" applyFont="1">
      <alignment vertical="center"/>
    </xf>
    <xf numFmtId="189" fontId="6" fillId="0" borderId="4" xfId="12" applyNumberFormat="1" applyFont="1" applyBorder="1" applyAlignment="1">
      <alignment horizontal="right" vertical="center"/>
    </xf>
    <xf numFmtId="176" fontId="6" fillId="0" borderId="4" xfId="12" applyNumberFormat="1" applyFont="1" applyBorder="1" applyAlignment="1">
      <alignment horizontal="right" vertical="center"/>
    </xf>
    <xf numFmtId="0" fontId="6" fillId="0" borderId="4" xfId="12" applyFont="1" applyBorder="1" applyAlignment="1">
      <alignment horizontal="distributed" vertical="center" wrapText="1"/>
    </xf>
    <xf numFmtId="190" fontId="6" fillId="0" borderId="3" xfId="12" quotePrefix="1" applyNumberFormat="1" applyFont="1" applyBorder="1" applyAlignment="1">
      <alignment horizontal="center" vertical="center" shrinkToFit="1"/>
    </xf>
    <xf numFmtId="0" fontId="6" fillId="0" borderId="38" xfId="12" applyFont="1" applyBorder="1" applyAlignment="1">
      <alignment horizontal="center" vertical="center"/>
    </xf>
    <xf numFmtId="0" fontId="6" fillId="0" borderId="6" xfId="12" applyFont="1" applyBorder="1" applyAlignment="1">
      <alignment horizontal="distributed" vertical="center" wrapText="1"/>
    </xf>
    <xf numFmtId="190" fontId="6" fillId="0" borderId="0" xfId="12" quotePrefix="1" applyNumberFormat="1" applyFont="1" applyAlignment="1">
      <alignment horizontal="center" vertical="center" shrinkToFit="1"/>
    </xf>
    <xf numFmtId="0" fontId="6" fillId="0" borderId="37" xfId="12" applyFont="1" applyBorder="1" applyAlignment="1">
      <alignment horizontal="center" vertical="center"/>
    </xf>
    <xf numFmtId="189" fontId="6" fillId="0" borderId="6" xfId="12" applyNumberFormat="1" applyFont="1" applyBorder="1" applyAlignment="1">
      <alignment horizontal="right" vertical="center" shrinkToFit="1"/>
    </xf>
    <xf numFmtId="0" fontId="87" fillId="0" borderId="0" xfId="12" applyFont="1">
      <alignment vertical="center"/>
    </xf>
    <xf numFmtId="189" fontId="7" fillId="0" borderId="11" xfId="12" applyNumberFormat="1" applyFont="1" applyBorder="1" applyAlignment="1">
      <alignment horizontal="right" vertical="center"/>
    </xf>
    <xf numFmtId="176" fontId="7" fillId="0" borderId="11" xfId="12" applyNumberFormat="1" applyFont="1" applyBorder="1" applyAlignment="1">
      <alignment horizontal="right" vertical="center"/>
    </xf>
    <xf numFmtId="0" fontId="7" fillId="0" borderId="10" xfId="12" applyFont="1" applyBorder="1" applyAlignment="1">
      <alignment vertical="center"/>
    </xf>
    <xf numFmtId="0" fontId="7" fillId="0" borderId="39" xfId="12" applyFont="1" applyBorder="1" applyAlignment="1">
      <alignment vertical="center"/>
    </xf>
    <xf numFmtId="0" fontId="20" fillId="0" borderId="10" xfId="12" quotePrefix="1" applyFont="1" applyBorder="1" applyAlignment="1">
      <alignment vertical="center"/>
    </xf>
    <xf numFmtId="0" fontId="20" fillId="0" borderId="10" xfId="12" applyFont="1" applyBorder="1" applyAlignment="1">
      <alignment vertical="center"/>
    </xf>
    <xf numFmtId="0" fontId="6" fillId="0" borderId="4" xfId="12" applyFont="1" applyBorder="1" applyAlignment="1">
      <alignment horizontal="center" vertical="center" shrinkToFit="1"/>
    </xf>
    <xf numFmtId="0" fontId="6" fillId="0" borderId="4" xfId="12" applyFont="1" applyBorder="1" applyAlignment="1">
      <alignment horizontal="distributed" vertical="center"/>
    </xf>
    <xf numFmtId="0" fontId="6" fillId="0" borderId="4" xfId="12" applyFont="1" applyBorder="1" applyAlignment="1">
      <alignment vertical="center" shrinkToFit="1"/>
    </xf>
    <xf numFmtId="0" fontId="6" fillId="0" borderId="18" xfId="12" quotePrefix="1" applyFont="1" applyBorder="1" applyAlignment="1">
      <alignment horizontal="left" vertical="center"/>
    </xf>
    <xf numFmtId="0" fontId="88" fillId="0" borderId="0" xfId="12" applyFont="1" applyAlignment="1"/>
    <xf numFmtId="0" fontId="89" fillId="0" borderId="0" xfId="12" applyFont="1" applyAlignment="1">
      <alignment horizontal="centerContinuous"/>
    </xf>
    <xf numFmtId="176" fontId="6" fillId="0" borderId="0" xfId="12" applyNumberFormat="1" applyFont="1" applyAlignment="1">
      <alignment vertical="center"/>
    </xf>
    <xf numFmtId="176" fontId="6" fillId="0" borderId="0" xfId="12" applyNumberFormat="1" applyFont="1" applyAlignment="1">
      <alignment horizontal="distributed" vertical="center"/>
    </xf>
    <xf numFmtId="176" fontId="6" fillId="0" borderId="16" xfId="12" quotePrefix="1" applyNumberFormat="1" applyFont="1" applyBorder="1" applyAlignment="1">
      <alignment horizontal="right" vertical="center"/>
    </xf>
    <xf numFmtId="0" fontId="52" fillId="0" borderId="4" xfId="12" applyFont="1" applyBorder="1" applyAlignment="1">
      <alignment horizontal="distributed" vertical="center" wrapText="1"/>
    </xf>
    <xf numFmtId="176" fontId="6" fillId="0" borderId="6" xfId="12" quotePrefix="1" applyNumberFormat="1" applyFont="1" applyBorder="1" applyAlignment="1">
      <alignment horizontal="right" vertical="center"/>
    </xf>
    <xf numFmtId="176" fontId="6" fillId="0" borderId="18" xfId="12" applyNumberFormat="1" applyFont="1" applyBorder="1" applyAlignment="1">
      <alignment vertical="center"/>
    </xf>
    <xf numFmtId="0" fontId="47" fillId="0" borderId="0" xfId="12" applyFont="1" applyAlignment="1">
      <alignment horizontal="centerContinuous" vertical="center"/>
    </xf>
    <xf numFmtId="0" fontId="23" fillId="0" borderId="0" xfId="12" applyFont="1" applyFill="1" applyAlignment="1">
      <alignment vertical="center"/>
    </xf>
    <xf numFmtId="0" fontId="23" fillId="0" borderId="0" xfId="12" applyFont="1" applyFill="1" applyBorder="1" applyAlignment="1">
      <alignment vertical="center"/>
    </xf>
    <xf numFmtId="191" fontId="23" fillId="0" borderId="0" xfId="12" applyNumberFormat="1" applyFont="1" applyFill="1" applyAlignment="1">
      <alignment vertical="center"/>
    </xf>
    <xf numFmtId="3" fontId="90" fillId="0" borderId="16" xfId="12" applyNumberFormat="1" applyFont="1" applyFill="1" applyBorder="1" applyAlignment="1" applyProtection="1">
      <alignment horizontal="right" vertical="top"/>
      <protection locked="0"/>
    </xf>
    <xf numFmtId="3" fontId="90" fillId="0" borderId="18" xfId="12" quotePrefix="1" applyNumberFormat="1" applyFont="1" applyFill="1" applyBorder="1" applyAlignment="1" applyProtection="1">
      <alignment horizontal="right" vertical="top" shrinkToFit="1"/>
      <protection locked="0"/>
    </xf>
    <xf numFmtId="3" fontId="90" fillId="0" borderId="16" xfId="12" quotePrefix="1" applyNumberFormat="1" applyFont="1" applyFill="1" applyBorder="1" applyAlignment="1" applyProtection="1">
      <alignment horizontal="right" vertical="top" shrinkToFit="1"/>
      <protection locked="0"/>
    </xf>
    <xf numFmtId="185" fontId="90" fillId="0" borderId="28" xfId="12" quotePrefix="1" applyNumberFormat="1" applyFont="1" applyFill="1" applyBorder="1" applyAlignment="1" applyProtection="1">
      <alignment horizontal="right" vertical="top" shrinkToFit="1"/>
      <protection locked="0"/>
    </xf>
    <xf numFmtId="185" fontId="90" fillId="0" borderId="18" xfId="12" quotePrefix="1" applyNumberFormat="1" applyFont="1" applyFill="1" applyBorder="1" applyAlignment="1" applyProtection="1">
      <alignment horizontal="right" vertical="top" shrinkToFit="1"/>
      <protection locked="0"/>
    </xf>
    <xf numFmtId="3" fontId="91" fillId="0" borderId="18" xfId="12" quotePrefix="1" applyNumberFormat="1" applyFont="1" applyFill="1" applyBorder="1" applyAlignment="1" applyProtection="1">
      <alignment horizontal="right" vertical="top" shrinkToFit="1"/>
      <protection locked="0"/>
    </xf>
    <xf numFmtId="0" fontId="52" fillId="0" borderId="28" xfId="12" applyFont="1" applyFill="1" applyBorder="1" applyAlignment="1">
      <alignment vertical="top"/>
    </xf>
    <xf numFmtId="0" fontId="50" fillId="0" borderId="18" xfId="12" applyFont="1" applyFill="1" applyBorder="1" applyAlignment="1">
      <alignment horizontal="distributed" vertical="top"/>
    </xf>
    <xf numFmtId="3" fontId="90" fillId="0" borderId="18" xfId="12" applyNumberFormat="1" applyFont="1" applyFill="1" applyBorder="1" applyAlignment="1" applyProtection="1">
      <alignment horizontal="right" vertical="top"/>
      <protection locked="0"/>
    </xf>
    <xf numFmtId="0" fontId="70" fillId="0" borderId="0" xfId="12" applyFont="1" applyFill="1" applyBorder="1" applyAlignment="1" applyProtection="1">
      <alignment vertical="center"/>
      <protection locked="0"/>
    </xf>
    <xf numFmtId="3" fontId="92" fillId="0" borderId="40" xfId="12" applyNumberFormat="1" applyFont="1" applyFill="1" applyBorder="1" applyAlignment="1" applyProtection="1">
      <alignment horizontal="right" vertical="center"/>
      <protection locked="0"/>
    </xf>
    <xf numFmtId="3" fontId="92" fillId="0" borderId="41" xfId="12" quotePrefix="1" applyNumberFormat="1" applyFont="1" applyFill="1" applyBorder="1" applyAlignment="1" applyProtection="1">
      <alignment horizontal="right" vertical="center" shrinkToFit="1"/>
      <protection locked="0"/>
    </xf>
    <xf numFmtId="3" fontId="92" fillId="0" borderId="40" xfId="12" quotePrefix="1" applyNumberFormat="1" applyFont="1" applyFill="1" applyBorder="1" applyAlignment="1" applyProtection="1">
      <alignment horizontal="right" vertical="center" shrinkToFit="1"/>
      <protection locked="0"/>
    </xf>
    <xf numFmtId="185" fontId="92" fillId="0" borderId="41" xfId="12" quotePrefix="1" applyNumberFormat="1" applyFont="1" applyFill="1" applyBorder="1" applyAlignment="1" applyProtection="1">
      <alignment horizontal="right" vertical="center" shrinkToFit="1"/>
      <protection locked="0"/>
    </xf>
    <xf numFmtId="0" fontId="93" fillId="0" borderId="42" xfId="12" applyFont="1" applyFill="1" applyBorder="1" applyAlignment="1">
      <alignment horizontal="distributed" vertical="center"/>
    </xf>
    <xf numFmtId="0" fontId="94" fillId="0" borderId="41" xfId="12" applyFont="1" applyFill="1" applyBorder="1" applyAlignment="1">
      <alignment horizontal="distributed" vertical="center"/>
    </xf>
    <xf numFmtId="3" fontId="92" fillId="0" borderId="41" xfId="12" applyNumberFormat="1" applyFont="1" applyFill="1" applyBorder="1" applyAlignment="1" applyProtection="1">
      <alignment horizontal="right" vertical="center"/>
      <protection locked="0"/>
    </xf>
    <xf numFmtId="0" fontId="24" fillId="0" borderId="0" xfId="12" applyFont="1" applyFill="1" applyBorder="1" applyAlignment="1" applyProtection="1">
      <alignment vertical="center"/>
      <protection locked="0"/>
    </xf>
    <xf numFmtId="3" fontId="90" fillId="0" borderId="6" xfId="12" applyNumberFormat="1" applyFont="1" applyFill="1" applyBorder="1" applyAlignment="1" applyProtection="1">
      <alignment horizontal="right" vertical="center"/>
      <protection locked="0"/>
    </xf>
    <xf numFmtId="3" fontId="90" fillId="0" borderId="0" xfId="12" quotePrefix="1" applyNumberFormat="1" applyFont="1" applyFill="1" applyBorder="1" applyAlignment="1" applyProtection="1">
      <alignment horizontal="right" vertical="center" shrinkToFit="1"/>
      <protection locked="0"/>
    </xf>
    <xf numFmtId="3" fontId="90" fillId="0" borderId="6" xfId="12" quotePrefix="1" applyNumberFormat="1" applyFont="1" applyFill="1" applyBorder="1" applyAlignment="1" applyProtection="1">
      <alignment horizontal="right" vertical="center" shrinkToFit="1"/>
      <protection locked="0"/>
    </xf>
    <xf numFmtId="185" fontId="90" fillId="0" borderId="0" xfId="12" quotePrefix="1" applyNumberFormat="1" applyFont="1" applyFill="1" applyBorder="1" applyAlignment="1" applyProtection="1">
      <alignment horizontal="right" vertical="center" shrinkToFit="1"/>
      <protection locked="0"/>
    </xf>
    <xf numFmtId="0" fontId="52" fillId="0" borderId="5" xfId="12" applyFont="1" applyFill="1" applyBorder="1" applyAlignment="1">
      <alignment vertical="center"/>
    </xf>
    <xf numFmtId="0" fontId="50" fillId="0" borderId="0" xfId="12" applyFont="1" applyFill="1" applyBorder="1" applyAlignment="1">
      <alignment horizontal="distributed" vertical="center"/>
    </xf>
    <xf numFmtId="3" fontId="90" fillId="0" borderId="0" xfId="12" applyNumberFormat="1" applyFont="1" applyFill="1" applyBorder="1" applyAlignment="1" applyProtection="1">
      <alignment horizontal="right" vertical="center"/>
      <protection locked="0"/>
    </xf>
    <xf numFmtId="3" fontId="90" fillId="0" borderId="0" xfId="12" applyNumberFormat="1" applyFont="1" applyFill="1" applyBorder="1" applyAlignment="1" applyProtection="1">
      <alignment horizontal="right" vertical="top"/>
      <protection locked="0"/>
    </xf>
    <xf numFmtId="0" fontId="24" fillId="0" borderId="0" xfId="12" applyFont="1" applyFill="1" applyBorder="1" applyAlignment="1" applyProtection="1">
      <alignment vertical="top"/>
      <protection locked="0"/>
    </xf>
    <xf numFmtId="3" fontId="90" fillId="0" borderId="6" xfId="12" applyNumberFormat="1" applyFont="1" applyFill="1" applyBorder="1" applyAlignment="1" applyProtection="1">
      <alignment horizontal="right" vertical="top"/>
      <protection locked="0"/>
    </xf>
    <xf numFmtId="3" fontId="90" fillId="0" borderId="0" xfId="12" quotePrefix="1" applyNumberFormat="1" applyFont="1" applyFill="1" applyBorder="1" applyAlignment="1" applyProtection="1">
      <alignment horizontal="right" vertical="top" shrinkToFit="1"/>
      <protection locked="0"/>
    </xf>
    <xf numFmtId="3" fontId="90" fillId="0" borderId="6" xfId="12" quotePrefix="1" applyNumberFormat="1" applyFont="1" applyFill="1" applyBorder="1" applyAlignment="1" applyProtection="1">
      <alignment horizontal="right" vertical="top" shrinkToFit="1"/>
      <protection locked="0"/>
    </xf>
    <xf numFmtId="0" fontId="52" fillId="0" borderId="5" xfId="12" applyFont="1" applyFill="1" applyBorder="1" applyAlignment="1">
      <alignment vertical="top"/>
    </xf>
    <xf numFmtId="0" fontId="50" fillId="0" borderId="0" xfId="12" applyFont="1" applyFill="1" applyBorder="1" applyAlignment="1">
      <alignment horizontal="distributed" vertical="top"/>
    </xf>
    <xf numFmtId="0" fontId="50" fillId="0" borderId="0" xfId="12" applyFont="1" applyFill="1" applyBorder="1" applyAlignment="1">
      <alignment horizontal="distributed" vertical="center" shrinkToFit="1"/>
    </xf>
    <xf numFmtId="185" fontId="90" fillId="0" borderId="5" xfId="12" quotePrefix="1" applyNumberFormat="1" applyFont="1" applyFill="1" applyBorder="1" applyAlignment="1" applyProtection="1">
      <alignment horizontal="right" vertical="center" shrinkToFit="1"/>
      <protection locked="0"/>
    </xf>
    <xf numFmtId="3" fontId="90" fillId="0" borderId="13" xfId="12" quotePrefix="1" applyNumberFormat="1" applyFont="1" applyFill="1" applyBorder="1" applyAlignment="1" applyProtection="1">
      <alignment horizontal="right" vertical="top" shrinkToFit="1"/>
      <protection locked="0"/>
    </xf>
    <xf numFmtId="185" fontId="90" fillId="0" borderId="1" xfId="12" quotePrefix="1" applyNumberFormat="1" applyFont="1" applyFill="1" applyBorder="1" applyAlignment="1" applyProtection="1">
      <alignment horizontal="right" vertical="center" shrinkToFit="1"/>
      <protection locked="0"/>
    </xf>
    <xf numFmtId="0" fontId="92" fillId="0" borderId="0" xfId="12" applyFont="1" applyFill="1" applyAlignment="1" applyProtection="1">
      <alignment vertical="center"/>
      <protection locked="0"/>
    </xf>
    <xf numFmtId="3" fontId="92" fillId="0" borderId="11" xfId="12" applyNumberFormat="1" applyFont="1" applyFill="1" applyBorder="1" applyAlignment="1" applyProtection="1">
      <alignment horizontal="right" vertical="center"/>
      <protection locked="0"/>
    </xf>
    <xf numFmtId="3" fontId="92" fillId="0" borderId="10" xfId="12" quotePrefix="1" applyNumberFormat="1" applyFont="1" applyFill="1" applyBorder="1" applyAlignment="1" applyProtection="1">
      <alignment horizontal="right" vertical="center" shrinkToFit="1"/>
      <protection locked="0"/>
    </xf>
    <xf numFmtId="3" fontId="92" fillId="0" borderId="11" xfId="12" quotePrefix="1" applyNumberFormat="1" applyFont="1" applyFill="1" applyBorder="1" applyAlignment="1" applyProtection="1">
      <alignment horizontal="right" vertical="center" shrinkToFit="1"/>
      <protection locked="0"/>
    </xf>
    <xf numFmtId="185" fontId="92" fillId="0" borderId="10" xfId="12" quotePrefix="1" applyNumberFormat="1" applyFont="1" applyFill="1" applyBorder="1" applyAlignment="1" applyProtection="1">
      <alignment horizontal="right" vertical="center" shrinkToFit="1"/>
      <protection locked="0"/>
    </xf>
    <xf numFmtId="0" fontId="92" fillId="0" borderId="9" xfId="12" applyFont="1" applyFill="1" applyBorder="1" applyAlignment="1" applyProtection="1">
      <alignment horizontal="center" vertical="center"/>
      <protection locked="0"/>
    </xf>
    <xf numFmtId="0" fontId="92" fillId="0" borderId="10" xfId="12" applyFont="1" applyFill="1" applyBorder="1" applyAlignment="1" applyProtection="1">
      <alignment horizontal="distributed" vertical="center"/>
      <protection locked="0"/>
    </xf>
    <xf numFmtId="0" fontId="92" fillId="0" borderId="10" xfId="12" applyFont="1" applyFill="1" applyBorder="1" applyAlignment="1" applyProtection="1">
      <alignment horizontal="right" vertical="center"/>
      <protection locked="0"/>
    </xf>
    <xf numFmtId="0" fontId="95" fillId="0" borderId="0" xfId="12" applyFont="1" applyFill="1" applyAlignment="1" applyProtection="1">
      <alignment vertical="center"/>
      <protection locked="0"/>
    </xf>
    <xf numFmtId="0" fontId="95" fillId="0" borderId="8" xfId="12" applyFont="1" applyFill="1" applyBorder="1" applyAlignment="1" applyProtection="1">
      <alignment horizontal="center" vertical="center"/>
      <protection locked="0"/>
    </xf>
    <xf numFmtId="191" fontId="96" fillId="0" borderId="8" xfId="12" applyNumberFormat="1" applyFont="1" applyFill="1" applyBorder="1" applyAlignment="1" applyProtection="1">
      <alignment horizontal="center" vertical="center"/>
      <protection locked="0"/>
    </xf>
    <xf numFmtId="0" fontId="95" fillId="0" borderId="2" xfId="12" applyFont="1" applyFill="1" applyBorder="1" applyAlignment="1" applyProtection="1">
      <alignment horizontal="center" vertical="center"/>
      <protection locked="0"/>
    </xf>
    <xf numFmtId="0" fontId="95" fillId="0" borderId="3" xfId="12" applyFont="1" applyFill="1" applyBorder="1" applyAlignment="1" applyProtection="1">
      <alignment vertical="center"/>
      <protection locked="0"/>
    </xf>
    <xf numFmtId="0" fontId="95" fillId="0" borderId="5" xfId="12" applyFont="1" applyFill="1" applyBorder="1" applyAlignment="1" applyProtection="1">
      <alignment horizontal="right" vertical="center"/>
      <protection locked="0"/>
    </xf>
    <xf numFmtId="0" fontId="95" fillId="0" borderId="0" xfId="12" applyFont="1" applyFill="1" applyBorder="1" applyAlignment="1" applyProtection="1">
      <alignment horizontal="center" vertical="center"/>
      <protection locked="0"/>
    </xf>
    <xf numFmtId="0" fontId="95" fillId="0" borderId="43" xfId="12" applyFont="1" applyFill="1" applyBorder="1" applyAlignment="1" applyProtection="1">
      <alignment horizontal="right" vertical="center"/>
      <protection locked="0"/>
    </xf>
    <xf numFmtId="0" fontId="95" fillId="0" borderId="22" xfId="12" applyFont="1" applyFill="1" applyBorder="1" applyAlignment="1" applyProtection="1">
      <alignment horizontal="center" vertical="center"/>
      <protection locked="0"/>
    </xf>
    <xf numFmtId="0" fontId="41" fillId="0" borderId="0" xfId="12" applyFont="1" applyFill="1" applyAlignment="1" applyProtection="1">
      <alignment vertical="center"/>
      <protection locked="0"/>
    </xf>
    <xf numFmtId="0" fontId="9" fillId="0" borderId="0" xfId="12" applyFont="1" applyFill="1" applyBorder="1" applyAlignment="1">
      <alignment horizontal="right" vertical="center"/>
    </xf>
    <xf numFmtId="0" fontId="97" fillId="0" borderId="0" xfId="12" applyFont="1" applyFill="1" applyBorder="1" applyAlignment="1">
      <alignment horizontal="right" vertical="center"/>
    </xf>
    <xf numFmtId="0" fontId="98" fillId="0" borderId="0" xfId="12" applyFont="1" applyFill="1" applyBorder="1" applyAlignment="1" applyProtection="1">
      <alignment horizontal="right" vertical="center"/>
      <protection locked="0"/>
    </xf>
    <xf numFmtId="191" fontId="42" fillId="0" borderId="0" xfId="12" applyNumberFormat="1" applyFont="1" applyFill="1" applyBorder="1" applyAlignment="1" applyProtection="1">
      <alignment horizontal="right" vertical="center"/>
      <protection locked="0"/>
    </xf>
    <xf numFmtId="0" fontId="42" fillId="0" borderId="0" xfId="12" applyFont="1" applyFill="1" applyBorder="1" applyAlignment="1" applyProtection="1">
      <alignment horizontal="right" vertical="center"/>
      <protection locked="0"/>
    </xf>
    <xf numFmtId="0" fontId="42" fillId="0" borderId="0" xfId="12" applyFont="1" applyFill="1" applyBorder="1" applyAlignment="1" applyProtection="1">
      <alignment vertical="top"/>
      <protection locked="0"/>
    </xf>
    <xf numFmtId="0" fontId="40" fillId="0" borderId="0" xfId="12" applyFont="1" applyFill="1" applyBorder="1" applyAlignment="1" applyProtection="1">
      <alignment vertical="top"/>
      <protection locked="0"/>
    </xf>
    <xf numFmtId="0" fontId="44" fillId="0" borderId="0" xfId="12" applyFont="1" applyFill="1" applyAlignment="1" applyProtection="1">
      <alignment horizontal="centerContinuous" vertical="center"/>
      <protection locked="0"/>
    </xf>
    <xf numFmtId="0" fontId="7" fillId="0" borderId="0" xfId="12" applyFont="1" applyFill="1" applyAlignment="1">
      <alignment vertical="center"/>
    </xf>
    <xf numFmtId="0" fontId="9" fillId="0" borderId="0" xfId="14" applyFont="1" applyFill="1" applyAlignment="1">
      <alignment horizontal="right" vertical="center"/>
    </xf>
    <xf numFmtId="3" fontId="66" fillId="0" borderId="18" xfId="12" applyNumberFormat="1" applyFont="1" applyFill="1" applyBorder="1" applyAlignment="1">
      <alignment vertical="center"/>
    </xf>
    <xf numFmtId="3" fontId="9" fillId="0" borderId="18" xfId="6" applyNumberFormat="1" applyFont="1" applyFill="1" applyBorder="1" applyAlignment="1">
      <alignment vertical="center"/>
    </xf>
    <xf numFmtId="3" fontId="66" fillId="0" borderId="16" xfId="6" applyNumberFormat="1" applyFont="1" applyFill="1" applyBorder="1" applyAlignment="1">
      <alignment vertical="center"/>
    </xf>
    <xf numFmtId="3" fontId="66" fillId="0" borderId="17" xfId="6" applyNumberFormat="1" applyFont="1" applyFill="1" applyBorder="1" applyAlignment="1">
      <alignment vertical="center"/>
    </xf>
    <xf numFmtId="0" fontId="9" fillId="0" borderId="28" xfId="12" applyFont="1" applyFill="1" applyBorder="1" applyAlignment="1">
      <alignment horizontal="centerContinuous" vertical="center"/>
    </xf>
    <xf numFmtId="3" fontId="66" fillId="0" borderId="0" xfId="12" applyNumberFormat="1" applyFont="1" applyFill="1" applyBorder="1" applyAlignment="1">
      <alignment vertical="center"/>
    </xf>
    <xf numFmtId="3" fontId="9" fillId="0" borderId="0" xfId="12" applyNumberFormat="1" applyFont="1" applyFill="1" applyBorder="1" applyAlignment="1">
      <alignment vertical="center"/>
    </xf>
    <xf numFmtId="3" fontId="9" fillId="0" borderId="0" xfId="6" applyNumberFormat="1" applyFont="1" applyFill="1" applyBorder="1" applyAlignment="1">
      <alignment vertical="center"/>
    </xf>
    <xf numFmtId="3" fontId="66" fillId="0" borderId="6" xfId="6" applyNumberFormat="1" applyFont="1" applyFill="1" applyBorder="1" applyAlignment="1">
      <alignment vertical="center"/>
    </xf>
    <xf numFmtId="3" fontId="66" fillId="0" borderId="14" xfId="6" applyNumberFormat="1" applyFont="1" applyFill="1" applyBorder="1" applyAlignment="1">
      <alignment vertical="center"/>
    </xf>
    <xf numFmtId="0" fontId="9" fillId="0" borderId="0" xfId="12" applyFont="1" applyFill="1" applyBorder="1" applyAlignment="1">
      <alignment horizontal="centerContinuous" vertical="center"/>
    </xf>
    <xf numFmtId="181" fontId="77" fillId="0" borderId="0" xfId="6" applyNumberFormat="1" applyFont="1" applyFill="1" applyBorder="1" applyAlignment="1">
      <alignment vertical="top"/>
    </xf>
    <xf numFmtId="181" fontId="77" fillId="0" borderId="14" xfId="6" applyNumberFormat="1" applyFont="1" applyFill="1" applyBorder="1" applyAlignment="1">
      <alignment vertical="top"/>
    </xf>
    <xf numFmtId="0" fontId="77" fillId="0" borderId="0" xfId="12" applyFont="1" applyFill="1" applyBorder="1" applyAlignment="1">
      <alignment horizontal="right" vertical="top"/>
    </xf>
    <xf numFmtId="3" fontId="66" fillId="0" borderId="0" xfId="6" applyNumberFormat="1" applyFont="1" applyFill="1" applyBorder="1" applyAlignment="1">
      <alignment vertical="center"/>
    </xf>
    <xf numFmtId="0" fontId="66" fillId="0" borderId="0" xfId="12" applyFont="1" applyFill="1" applyBorder="1" applyAlignment="1">
      <alignment horizontal="distributed" vertical="center"/>
    </xf>
    <xf numFmtId="3" fontId="100" fillId="0" borderId="0" xfId="6" applyNumberFormat="1" applyFont="1" applyFill="1" applyBorder="1" applyAlignment="1">
      <alignment vertical="center"/>
    </xf>
    <xf numFmtId="3" fontId="66" fillId="0" borderId="44" xfId="6" applyNumberFormat="1" applyFont="1" applyFill="1" applyBorder="1" applyAlignment="1">
      <alignment vertical="center"/>
    </xf>
    <xf numFmtId="3" fontId="9" fillId="0" borderId="44" xfId="6" applyNumberFormat="1" applyFont="1" applyFill="1" applyBorder="1" applyAlignment="1">
      <alignment vertical="center"/>
    </xf>
    <xf numFmtId="3" fontId="67" fillId="0" borderId="44" xfId="6" applyNumberFormat="1" applyFont="1" applyFill="1" applyBorder="1" applyAlignment="1">
      <alignment vertical="center"/>
    </xf>
    <xf numFmtId="3" fontId="100" fillId="0" borderId="45" xfId="6" applyNumberFormat="1" applyFont="1" applyFill="1" applyBorder="1" applyAlignment="1">
      <alignment vertical="center"/>
    </xf>
    <xf numFmtId="3" fontId="100" fillId="0" borderId="46" xfId="6" applyNumberFormat="1" applyFont="1" applyFill="1" applyBorder="1" applyAlignment="1">
      <alignment vertical="center"/>
    </xf>
    <xf numFmtId="0" fontId="9" fillId="0" borderId="47" xfId="12" applyFont="1" applyFill="1" applyBorder="1" applyAlignment="1">
      <alignment horizontal="distributed" vertical="center"/>
    </xf>
    <xf numFmtId="3" fontId="66" fillId="0" borderId="1" xfId="6" applyNumberFormat="1" applyFont="1" applyFill="1" applyBorder="1" applyAlignment="1">
      <alignment vertical="center"/>
    </xf>
    <xf numFmtId="3" fontId="9" fillId="0" borderId="1" xfId="6" applyNumberFormat="1" applyFont="1" applyFill="1" applyBorder="1" applyAlignment="1">
      <alignment vertical="center"/>
    </xf>
    <xf numFmtId="3" fontId="67" fillId="0" borderId="1" xfId="6" applyNumberFormat="1" applyFont="1" applyFill="1" applyBorder="1" applyAlignment="1">
      <alignment vertical="center"/>
    </xf>
    <xf numFmtId="3" fontId="66" fillId="0" borderId="13" xfId="6" applyNumberFormat="1" applyFont="1" applyFill="1" applyBorder="1" applyAlignment="1">
      <alignment vertical="center"/>
    </xf>
    <xf numFmtId="3" fontId="66" fillId="0" borderId="15" xfId="6" applyNumberFormat="1" applyFont="1" applyFill="1" applyBorder="1" applyAlignment="1">
      <alignment vertical="center"/>
    </xf>
    <xf numFmtId="0" fontId="9" fillId="0" borderId="7" xfId="12" applyFont="1" applyFill="1" applyBorder="1" applyAlignment="1">
      <alignment horizontal="distributed" vertical="center"/>
    </xf>
    <xf numFmtId="0" fontId="9" fillId="0" borderId="8" xfId="12" applyFont="1" applyFill="1" applyBorder="1" applyAlignment="1">
      <alignment horizontal="center" vertical="center"/>
    </xf>
    <xf numFmtId="0" fontId="9" fillId="0" borderId="3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horizontal="center" vertical="center"/>
    </xf>
    <xf numFmtId="0" fontId="9" fillId="0" borderId="22" xfId="12" applyFont="1" applyFill="1" applyBorder="1" applyAlignment="1">
      <alignment vertical="center"/>
    </xf>
    <xf numFmtId="0" fontId="101" fillId="0" borderId="0" xfId="12" applyFont="1" applyFill="1" applyAlignment="1">
      <alignment horizontal="right" vertical="center"/>
    </xf>
    <xf numFmtId="0" fontId="4" fillId="0" borderId="0" xfId="12" applyFont="1" applyFill="1" applyAlignment="1">
      <alignment horizontal="center" vertical="center"/>
    </xf>
    <xf numFmtId="0" fontId="15" fillId="0" borderId="0" xfId="12" applyFont="1" applyFill="1" applyAlignment="1">
      <alignment vertical="center"/>
    </xf>
    <xf numFmtId="176" fontId="9" fillId="0" borderId="0" xfId="12" quotePrefix="1" applyNumberFormat="1" applyFont="1" applyBorder="1" applyAlignment="1">
      <alignment horizontal="right" vertical="center" shrinkToFit="1"/>
    </xf>
    <xf numFmtId="3" fontId="9" fillId="0" borderId="0" xfId="12" applyNumberFormat="1" applyFont="1" applyBorder="1" applyAlignment="1">
      <alignment horizontal="right" vertical="center" shrinkToFit="1"/>
    </xf>
    <xf numFmtId="176" fontId="9" fillId="0" borderId="0" xfId="12" applyNumberFormat="1" applyFont="1" applyBorder="1" applyAlignment="1">
      <alignment horizontal="right" vertical="center" shrinkToFit="1"/>
    </xf>
    <xf numFmtId="176" fontId="74" fillId="0" borderId="0" xfId="12" quotePrefix="1" applyNumberFormat="1" applyFont="1" applyBorder="1" applyAlignment="1">
      <alignment horizontal="right" vertical="center" shrinkToFit="1"/>
    </xf>
    <xf numFmtId="176" fontId="74" fillId="0" borderId="0" xfId="12" applyNumberFormat="1" applyFont="1" applyBorder="1" applyAlignment="1">
      <alignment horizontal="right" vertical="center" shrinkToFit="1"/>
    </xf>
    <xf numFmtId="176" fontId="9" fillId="0" borderId="18" xfId="12" quotePrefix="1" applyNumberFormat="1" applyFont="1" applyBorder="1" applyAlignment="1">
      <alignment horizontal="right" vertical="center" shrinkToFit="1"/>
    </xf>
    <xf numFmtId="3" fontId="9" fillId="0" borderId="18" xfId="12" applyNumberFormat="1" applyFont="1" applyBorder="1" applyAlignment="1">
      <alignment horizontal="right" vertical="center" shrinkToFit="1"/>
    </xf>
    <xf numFmtId="176" fontId="9" fillId="0" borderId="16" xfId="12" applyNumberFormat="1" applyFont="1" applyBorder="1" applyAlignment="1">
      <alignment horizontal="right" vertical="center" shrinkToFit="1"/>
    </xf>
    <xf numFmtId="3" fontId="9" fillId="0" borderId="18" xfId="12" quotePrefix="1" applyNumberFormat="1" applyFont="1" applyBorder="1" applyAlignment="1">
      <alignment horizontal="right" vertical="center" shrinkToFit="1"/>
    </xf>
    <xf numFmtId="176" fontId="9" fillId="0" borderId="18" xfId="12" applyNumberFormat="1" applyFont="1" applyBorder="1" applyAlignment="1">
      <alignment horizontal="right" vertical="center" shrinkToFit="1"/>
    </xf>
    <xf numFmtId="176" fontId="74" fillId="0" borderId="18" xfId="12" quotePrefix="1" applyNumberFormat="1" applyFont="1" applyBorder="1" applyAlignment="1">
      <alignment horizontal="right" vertical="center" shrinkToFit="1"/>
    </xf>
    <xf numFmtId="176" fontId="74" fillId="0" borderId="18" xfId="12" applyNumberFormat="1" applyFont="1" applyBorder="1" applyAlignment="1">
      <alignment horizontal="right" vertical="center" shrinkToFit="1"/>
    </xf>
    <xf numFmtId="176" fontId="74" fillId="0" borderId="16" xfId="12" applyNumberFormat="1" applyFont="1" applyBorder="1" applyAlignment="1">
      <alignment horizontal="right" vertical="center" shrinkToFit="1"/>
    </xf>
    <xf numFmtId="3" fontId="9" fillId="0" borderId="6" xfId="12" applyNumberFormat="1" applyFont="1" applyBorder="1" applyAlignment="1">
      <alignment horizontal="right" vertical="center" shrinkToFit="1"/>
    </xf>
    <xf numFmtId="3" fontId="66" fillId="0" borderId="0" xfId="12" quotePrefix="1" applyNumberFormat="1" applyFont="1" applyBorder="1" applyAlignment="1">
      <alignment horizontal="right" vertical="center" shrinkToFit="1"/>
    </xf>
    <xf numFmtId="3" fontId="66" fillId="0" borderId="6" xfId="12" applyNumberFormat="1" applyFont="1" applyBorder="1" applyAlignment="1">
      <alignment horizontal="right" vertical="center" shrinkToFit="1"/>
    </xf>
    <xf numFmtId="3" fontId="66" fillId="0" borderId="6" xfId="12" quotePrefix="1" applyNumberFormat="1" applyFont="1" applyBorder="1" applyAlignment="1">
      <alignment horizontal="right" vertical="center" shrinkToFit="1"/>
    </xf>
    <xf numFmtId="3" fontId="66" fillId="0" borderId="0" xfId="12" applyNumberFormat="1" applyFont="1" applyBorder="1" applyAlignment="1">
      <alignment horizontal="right" vertical="center" shrinkToFit="1"/>
    </xf>
    <xf numFmtId="0" fontId="6" fillId="0" borderId="0" xfId="12" applyFont="1" applyAlignment="1">
      <alignment horizontal="right" vertical="center"/>
    </xf>
    <xf numFmtId="3" fontId="74" fillId="0" borderId="0" xfId="12" applyNumberFormat="1" applyFont="1" applyBorder="1" applyAlignment="1">
      <alignment horizontal="right" vertical="center" shrinkToFit="1"/>
    </xf>
    <xf numFmtId="3" fontId="74" fillId="0" borderId="6" xfId="12" applyNumberFormat="1" applyFont="1" applyBorder="1" applyAlignment="1">
      <alignment horizontal="right" vertical="center" shrinkToFit="1"/>
    </xf>
    <xf numFmtId="3" fontId="9" fillId="0" borderId="0" xfId="12" applyNumberFormat="1" applyFont="1" applyAlignment="1">
      <alignment horizontal="right" vertical="center" shrinkToFit="1"/>
    </xf>
    <xf numFmtId="0" fontId="7" fillId="0" borderId="0" xfId="12" applyFont="1" applyBorder="1" applyAlignment="1">
      <alignment horizontal="distributed" vertical="center"/>
    </xf>
    <xf numFmtId="0" fontId="6" fillId="0" borderId="0" xfId="12" applyFont="1" applyFill="1" applyBorder="1" applyAlignment="1">
      <alignment vertical="center"/>
    </xf>
    <xf numFmtId="0" fontId="6" fillId="0" borderId="0" xfId="12" applyFont="1" applyFill="1" applyBorder="1" applyAlignment="1">
      <alignment horizontal="center" vertical="center"/>
    </xf>
    <xf numFmtId="0" fontId="6" fillId="0" borderId="13" xfId="12" applyFont="1" applyFill="1" applyBorder="1" applyAlignment="1">
      <alignment horizontal="center" vertical="center"/>
    </xf>
    <xf numFmtId="0" fontId="20" fillId="0" borderId="0" xfId="12" applyFont="1" applyFill="1" applyBorder="1" applyAlignment="1">
      <alignment horizontal="center" vertical="center"/>
    </xf>
    <xf numFmtId="0" fontId="20" fillId="0" borderId="6" xfId="12" applyFont="1" applyFill="1" applyBorder="1" applyAlignment="1">
      <alignment horizontal="center" vertical="center"/>
    </xf>
    <xf numFmtId="0" fontId="6" fillId="0" borderId="0" xfId="12" applyFont="1" applyFill="1" applyBorder="1" applyAlignment="1">
      <alignment horizontal="right" vertical="center"/>
    </xf>
    <xf numFmtId="0" fontId="6" fillId="0" borderId="11" xfId="12" applyFont="1" applyFill="1" applyBorder="1" applyAlignment="1">
      <alignment horizontal="center" vertical="center"/>
    </xf>
    <xf numFmtId="0" fontId="6" fillId="0" borderId="8" xfId="12" applyFont="1" applyFill="1" applyBorder="1" applyAlignment="1">
      <alignment horizontal="center" vertical="center" wrapText="1"/>
    </xf>
    <xf numFmtId="0" fontId="6" fillId="0" borderId="8" xfId="12" applyFont="1" applyFill="1" applyBorder="1" applyAlignment="1">
      <alignment horizontal="center" vertical="center"/>
    </xf>
    <xf numFmtId="0" fontId="7" fillId="0" borderId="8" xfId="12" applyFont="1" applyFill="1" applyBorder="1" applyAlignment="1">
      <alignment horizontal="center" vertical="center"/>
    </xf>
    <xf numFmtId="0" fontId="7" fillId="0" borderId="8" xfId="12" applyFont="1" applyFill="1" applyBorder="1" applyAlignment="1">
      <alignment horizontal="center" vertical="center" wrapText="1"/>
    </xf>
    <xf numFmtId="0" fontId="6" fillId="0" borderId="3" xfId="12" applyFont="1" applyFill="1" applyBorder="1" applyAlignment="1">
      <alignment horizontal="centerContinuous" vertical="center"/>
    </xf>
    <xf numFmtId="0" fontId="6" fillId="0" borderId="10" xfId="12" applyFont="1" applyFill="1" applyBorder="1" applyAlignment="1">
      <alignment horizontal="centerContinuous" vertical="center"/>
    </xf>
    <xf numFmtId="0" fontId="6" fillId="0" borderId="10" xfId="12" applyFont="1" applyFill="1" applyBorder="1" applyAlignment="1">
      <alignment horizontal="centerContinuous" vertical="center" wrapText="1"/>
    </xf>
    <xf numFmtId="0" fontId="6" fillId="0" borderId="11" xfId="12" applyFont="1" applyFill="1" applyBorder="1" applyAlignment="1">
      <alignment horizontal="centerContinuous" vertical="center"/>
    </xf>
    <xf numFmtId="0" fontId="7" fillId="0" borderId="10" xfId="12" applyFont="1" applyFill="1" applyBorder="1" applyAlignment="1">
      <alignment horizontal="centerContinuous" vertical="center"/>
    </xf>
    <xf numFmtId="0" fontId="7" fillId="0" borderId="10" xfId="12" applyFont="1" applyFill="1" applyBorder="1" applyAlignment="1">
      <alignment horizontal="centerContinuous" vertical="center" wrapText="1"/>
    </xf>
    <xf numFmtId="0" fontId="7" fillId="0" borderId="11" xfId="12" applyFont="1" applyFill="1" applyBorder="1" applyAlignment="1">
      <alignment horizontal="centerContinuous" vertical="center"/>
    </xf>
    <xf numFmtId="0" fontId="6" fillId="0" borderId="0" xfId="12" applyFont="1" applyFill="1" applyBorder="1" applyAlignment="1">
      <alignment horizontal="centerContinuous" vertical="center"/>
    </xf>
    <xf numFmtId="0" fontId="6" fillId="0" borderId="19" xfId="12" applyFont="1" applyFill="1" applyBorder="1" applyAlignment="1">
      <alignment horizontal="centerContinuous" vertical="center" wrapText="1"/>
    </xf>
    <xf numFmtId="0" fontId="6" fillId="0" borderId="4" xfId="12" applyFont="1" applyFill="1" applyBorder="1" applyAlignment="1">
      <alignment horizontal="centerContinuous" vertical="center"/>
    </xf>
    <xf numFmtId="0" fontId="6" fillId="0" borderId="22" xfId="12" applyFont="1" applyFill="1" applyBorder="1" applyAlignment="1">
      <alignment vertical="center"/>
    </xf>
    <xf numFmtId="0" fontId="6" fillId="0" borderId="22" xfId="12" applyFont="1" applyFill="1" applyBorder="1" applyAlignment="1">
      <alignment horizontal="centerContinuous" vertical="center"/>
    </xf>
    <xf numFmtId="0" fontId="2" fillId="0" borderId="0" xfId="12" applyFont="1" applyFill="1" applyAlignment="1">
      <alignment horizontal="centerContinuous"/>
    </xf>
    <xf numFmtId="0" fontId="80" fillId="0" borderId="0" xfId="12" applyFont="1" applyFill="1" applyBorder="1" applyAlignment="1">
      <alignment horizontal="centerContinuous"/>
    </xf>
    <xf numFmtId="0" fontId="82" fillId="0" borderId="0" xfId="12" applyFont="1" applyFill="1" applyAlignment="1">
      <alignment horizontal="centerContinuous"/>
    </xf>
    <xf numFmtId="0" fontId="80" fillId="0" borderId="6" xfId="12" applyFont="1" applyFill="1" applyBorder="1" applyAlignment="1">
      <alignment horizontal="centerContinuous"/>
    </xf>
    <xf numFmtId="0" fontId="80" fillId="0" borderId="0" xfId="12" applyFont="1" applyFill="1" applyAlignment="1">
      <alignment horizontal="centerContinuous"/>
    </xf>
    <xf numFmtId="3" fontId="9" fillId="0" borderId="22" xfId="12" quotePrefix="1" applyNumberFormat="1" applyFont="1" applyFill="1" applyBorder="1" applyAlignment="1">
      <alignment horizontal="right" vertical="center"/>
    </xf>
    <xf numFmtId="3" fontId="74" fillId="0" borderId="22" xfId="12" quotePrefix="1" applyNumberFormat="1" applyFont="1" applyFill="1" applyBorder="1" applyAlignment="1">
      <alignment horizontal="right" vertical="center"/>
    </xf>
    <xf numFmtId="3" fontId="74" fillId="0" borderId="22" xfId="12" applyNumberFormat="1" applyFont="1" applyFill="1" applyBorder="1" applyAlignment="1">
      <alignment horizontal="right" vertical="center"/>
    </xf>
    <xf numFmtId="3" fontId="9" fillId="0" borderId="22" xfId="12" applyNumberFormat="1" applyFont="1" applyFill="1" applyBorder="1" applyAlignment="1">
      <alignment horizontal="right" vertical="center"/>
    </xf>
    <xf numFmtId="0" fontId="9" fillId="0" borderId="22" xfId="12" applyFont="1" applyFill="1" applyBorder="1" applyAlignment="1">
      <alignment vertical="top"/>
    </xf>
    <xf numFmtId="3" fontId="9" fillId="0" borderId="18" xfId="12" quotePrefix="1" applyNumberFormat="1" applyFont="1" applyFill="1" applyBorder="1" applyAlignment="1">
      <alignment horizontal="right" vertical="center"/>
    </xf>
    <xf numFmtId="3" fontId="9" fillId="0" borderId="16" xfId="12" quotePrefix="1" applyNumberFormat="1" applyFont="1" applyFill="1" applyBorder="1" applyAlignment="1">
      <alignment horizontal="right" vertical="center"/>
    </xf>
    <xf numFmtId="3" fontId="74" fillId="0" borderId="18" xfId="12" quotePrefix="1" applyNumberFormat="1" applyFont="1" applyFill="1" applyBorder="1" applyAlignment="1">
      <alignment horizontal="right" vertical="center"/>
    </xf>
    <xf numFmtId="3" fontId="74" fillId="0" borderId="16" xfId="12" applyNumberFormat="1" applyFont="1" applyFill="1" applyBorder="1" applyAlignment="1">
      <alignment horizontal="right" vertical="center"/>
    </xf>
    <xf numFmtId="3" fontId="9" fillId="0" borderId="18" xfId="12" applyNumberFormat="1" applyFont="1" applyFill="1" applyBorder="1" applyAlignment="1">
      <alignment horizontal="right" vertical="center"/>
    </xf>
    <xf numFmtId="3" fontId="66" fillId="0" borderId="16" xfId="12" applyNumberFormat="1" applyFont="1" applyFill="1" applyBorder="1" applyAlignment="1">
      <alignment horizontal="right" vertical="center"/>
    </xf>
    <xf numFmtId="0" fontId="6" fillId="0" borderId="18" xfId="12" applyFont="1" applyFill="1" applyBorder="1" applyAlignment="1">
      <alignment horizontal="right" vertical="center"/>
    </xf>
    <xf numFmtId="3" fontId="9" fillId="0" borderId="0" xfId="12" quotePrefix="1" applyNumberFormat="1" applyFont="1" applyFill="1" applyBorder="1" applyAlignment="1">
      <alignment horizontal="right" vertical="center" shrinkToFit="1"/>
    </xf>
    <xf numFmtId="3" fontId="9" fillId="0" borderId="6" xfId="12" quotePrefix="1" applyNumberFormat="1" applyFont="1" applyFill="1" applyBorder="1" applyAlignment="1">
      <alignment horizontal="right" vertical="center" shrinkToFit="1"/>
    </xf>
    <xf numFmtId="3" fontId="66" fillId="0" borderId="0" xfId="12" quotePrefix="1" applyNumberFormat="1" applyFont="1" applyFill="1" applyBorder="1" applyAlignment="1">
      <alignment horizontal="right" vertical="center" shrinkToFit="1"/>
    </xf>
    <xf numFmtId="3" fontId="66" fillId="0" borderId="6" xfId="12" quotePrefix="1" applyNumberFormat="1" applyFont="1" applyFill="1" applyBorder="1" applyAlignment="1">
      <alignment horizontal="right" vertical="center" shrinkToFit="1"/>
    </xf>
    <xf numFmtId="3" fontId="9" fillId="0" borderId="0" xfId="12" quotePrefix="1" applyNumberFormat="1" applyFont="1" applyFill="1" applyAlignment="1">
      <alignment horizontal="right" vertical="center" shrinkToFit="1"/>
    </xf>
    <xf numFmtId="0" fontId="6" fillId="0" borderId="0" xfId="12" applyFont="1" applyFill="1" applyAlignment="1">
      <alignment horizontal="right" vertical="center"/>
    </xf>
    <xf numFmtId="189" fontId="102" fillId="0" borderId="0" xfId="12" applyNumberFormat="1" applyFont="1" applyFill="1" applyBorder="1" applyAlignment="1">
      <alignment horizontal="right" vertical="top" shrinkToFit="1"/>
    </xf>
    <xf numFmtId="189" fontId="102" fillId="0" borderId="6" xfId="12" applyNumberFormat="1" applyFont="1" applyFill="1" applyBorder="1" applyAlignment="1">
      <alignment horizontal="right" vertical="top" shrinkToFit="1"/>
    </xf>
    <xf numFmtId="0" fontId="6" fillId="0" borderId="0" xfId="12" applyFont="1" applyFill="1" applyAlignment="1">
      <alignment vertical="top"/>
    </xf>
    <xf numFmtId="0" fontId="102" fillId="0" borderId="0" xfId="12" applyFont="1" applyFill="1" applyAlignment="1">
      <alignment horizontal="right" vertical="top"/>
    </xf>
    <xf numFmtId="3" fontId="66" fillId="0" borderId="0" xfId="12" quotePrefix="1" applyNumberFormat="1" applyFont="1" applyFill="1" applyAlignment="1">
      <alignment horizontal="right" vertical="center" shrinkToFit="1"/>
    </xf>
    <xf numFmtId="0" fontId="7" fillId="0" borderId="0" xfId="12" applyFont="1" applyFill="1" applyAlignment="1">
      <alignment horizontal="center" vertical="center"/>
    </xf>
    <xf numFmtId="0" fontId="7" fillId="0" borderId="0" xfId="12" applyFont="1" applyFill="1" applyBorder="1" applyAlignment="1">
      <alignment horizontal="right" vertical="center"/>
    </xf>
    <xf numFmtId="3" fontId="9" fillId="0" borderId="6" xfId="12" applyNumberFormat="1" applyFont="1" applyFill="1" applyBorder="1" applyAlignment="1">
      <alignment horizontal="right" vertical="center" shrinkToFit="1"/>
    </xf>
    <xf numFmtId="3" fontId="9" fillId="0" borderId="0" xfId="12" applyNumberFormat="1" applyFont="1" applyFill="1" applyAlignment="1">
      <alignment horizontal="right" vertical="center" shrinkToFit="1"/>
    </xf>
    <xf numFmtId="3" fontId="66" fillId="0" borderId="6" xfId="12" applyNumberFormat="1" applyFont="1" applyFill="1" applyBorder="1" applyAlignment="1">
      <alignment horizontal="right" vertical="center" shrinkToFit="1"/>
    </xf>
    <xf numFmtId="0" fontId="6" fillId="0" borderId="0" xfId="12" applyFont="1" applyFill="1" applyAlignment="1">
      <alignment horizontal="center" vertical="center"/>
    </xf>
    <xf numFmtId="0" fontId="20" fillId="0" borderId="0" xfId="12" applyFont="1" applyFill="1" applyAlignment="1">
      <alignment horizontal="right" vertical="center"/>
    </xf>
    <xf numFmtId="0" fontId="6" fillId="0" borderId="6" xfId="12" applyFont="1" applyFill="1" applyBorder="1" applyAlignment="1">
      <alignment horizontal="center" vertical="center"/>
    </xf>
    <xf numFmtId="0" fontId="6" fillId="0" borderId="20" xfId="12" applyFont="1" applyFill="1" applyBorder="1" applyAlignment="1">
      <alignment horizontal="centerContinuous" vertical="center"/>
    </xf>
    <xf numFmtId="0" fontId="2" fillId="0" borderId="0" xfId="12" applyFont="1" applyFill="1" applyAlignment="1">
      <alignment horizontal="centerContinuous" vertical="center"/>
    </xf>
    <xf numFmtId="0" fontId="80" fillId="0" borderId="0" xfId="12" applyFont="1" applyFill="1" applyAlignment="1">
      <alignment horizontal="centerContinuous" vertical="center"/>
    </xf>
    <xf numFmtId="0" fontId="82" fillId="0" borderId="0" xfId="12" applyFont="1" applyFill="1" applyAlignment="1">
      <alignment horizontal="centerContinuous" vertical="center"/>
    </xf>
    <xf numFmtId="0" fontId="23" fillId="0" borderId="0" xfId="12" applyFont="1" applyFill="1" applyAlignment="1" applyProtection="1">
      <alignment vertical="center"/>
      <protection locked="0"/>
    </xf>
    <xf numFmtId="0" fontId="23" fillId="0" borderId="0" xfId="12" applyNumberFormat="1" applyFont="1" applyFill="1" applyBorder="1" applyAlignment="1" applyProtection="1">
      <alignment horizontal="distributed" vertical="center" shrinkToFit="1"/>
      <protection locked="0"/>
    </xf>
    <xf numFmtId="189" fontId="103" fillId="0" borderId="0" xfId="12" applyNumberFormat="1" applyFont="1" applyFill="1" applyBorder="1" applyAlignment="1" applyProtection="1">
      <alignment horizontal="right" vertical="center" shrinkToFit="1"/>
      <protection locked="0"/>
    </xf>
    <xf numFmtId="0" fontId="103" fillId="0" borderId="0" xfId="12" applyNumberFormat="1" applyFont="1" applyFill="1" applyBorder="1" applyAlignment="1" applyProtection="1">
      <alignment horizontal="right" vertical="center" shrinkToFit="1"/>
      <protection locked="0"/>
    </xf>
    <xf numFmtId="0" fontId="23" fillId="0" borderId="0" xfId="12" applyNumberFormat="1" applyFont="1" applyFill="1" applyBorder="1" applyAlignment="1" applyProtection="1">
      <alignment vertical="center"/>
      <protection locked="0"/>
    </xf>
    <xf numFmtId="0" fontId="23" fillId="0" borderId="16" xfId="12" applyNumberFormat="1" applyFont="1" applyFill="1" applyBorder="1" applyAlignment="1" applyProtection="1">
      <alignment horizontal="distributed" vertical="center" shrinkToFit="1"/>
      <protection locked="0"/>
    </xf>
    <xf numFmtId="189" fontId="103" fillId="0" borderId="18" xfId="12" applyNumberFormat="1" applyFont="1" applyFill="1" applyBorder="1" applyAlignment="1" applyProtection="1">
      <alignment horizontal="right" vertical="center" shrinkToFit="1"/>
      <protection locked="0"/>
    </xf>
    <xf numFmtId="189" fontId="104" fillId="0" borderId="18" xfId="12" applyNumberFormat="1" applyFont="1" applyFill="1" applyBorder="1" applyAlignment="1" applyProtection="1">
      <alignment horizontal="right" vertical="center" shrinkToFit="1"/>
      <protection locked="0"/>
    </xf>
    <xf numFmtId="0" fontId="104" fillId="0" borderId="18" xfId="12" applyNumberFormat="1" applyFont="1" applyFill="1" applyBorder="1" applyAlignment="1" applyProtection="1">
      <alignment horizontal="right" vertical="center" shrinkToFit="1"/>
      <protection locked="0"/>
    </xf>
    <xf numFmtId="189" fontId="104" fillId="0" borderId="28" xfId="12" applyNumberFormat="1" applyFont="1" applyFill="1" applyBorder="1" applyAlignment="1" applyProtection="1">
      <alignment horizontal="right" vertical="center" shrinkToFit="1"/>
      <protection locked="0"/>
    </xf>
    <xf numFmtId="0" fontId="105" fillId="0" borderId="16" xfId="12" applyNumberFormat="1" applyFont="1" applyFill="1" applyBorder="1" applyAlignment="1" applyProtection="1">
      <alignment horizontal="distributed" vertical="center" shrinkToFit="1"/>
      <protection locked="0"/>
    </xf>
    <xf numFmtId="0" fontId="105" fillId="0" borderId="18" xfId="12" applyFont="1" applyFill="1" applyBorder="1" applyAlignment="1" applyProtection="1">
      <alignment vertical="center"/>
      <protection locked="0"/>
    </xf>
    <xf numFmtId="189" fontId="105" fillId="0" borderId="1" xfId="12" applyNumberFormat="1" applyFont="1" applyFill="1" applyBorder="1" applyAlignment="1" applyProtection="1">
      <alignment horizontal="right" vertical="center" shrinkToFit="1"/>
      <protection locked="0"/>
    </xf>
    <xf numFmtId="3" fontId="105" fillId="0" borderId="1" xfId="12" quotePrefix="1" applyNumberFormat="1" applyFont="1" applyFill="1" applyBorder="1" applyAlignment="1" applyProtection="1">
      <alignment horizontal="right" vertical="center" shrinkToFit="1"/>
      <protection locked="0"/>
    </xf>
    <xf numFmtId="3" fontId="105" fillId="0" borderId="13" xfId="12" applyNumberFormat="1" applyFont="1" applyFill="1" applyBorder="1" applyAlignment="1" applyProtection="1">
      <alignment horizontal="distributed" vertical="center" shrinkToFit="1"/>
      <protection locked="0"/>
    </xf>
    <xf numFmtId="189" fontId="105" fillId="0" borderId="7" xfId="12" applyNumberFormat="1" applyFont="1" applyFill="1" applyBorder="1" applyAlignment="1" applyProtection="1">
      <alignment horizontal="right" vertical="center" shrinkToFit="1"/>
      <protection locked="0"/>
    </xf>
    <xf numFmtId="189" fontId="106" fillId="0" borderId="1" xfId="12" applyNumberFormat="1" applyFont="1" applyFill="1" applyBorder="1" applyAlignment="1" applyProtection="1">
      <alignment horizontal="right" vertical="center" shrinkToFit="1"/>
      <protection locked="0"/>
    </xf>
    <xf numFmtId="3" fontId="106" fillId="0" borderId="1" xfId="12" quotePrefix="1" applyNumberFormat="1" applyFont="1" applyFill="1" applyBorder="1" applyAlignment="1" applyProtection="1">
      <alignment horizontal="right" vertical="center" shrinkToFit="1"/>
      <protection locked="0"/>
    </xf>
    <xf numFmtId="3" fontId="106" fillId="0" borderId="13" xfId="12" applyNumberFormat="1" applyFont="1" applyFill="1" applyBorder="1" applyAlignment="1" applyProtection="1">
      <alignment horizontal="distributed" vertical="center" shrinkToFit="1"/>
      <protection locked="0"/>
    </xf>
    <xf numFmtId="0" fontId="105" fillId="0" borderId="1" xfId="12" applyFont="1" applyFill="1" applyBorder="1" applyAlignment="1" applyProtection="1">
      <alignment vertical="center"/>
      <protection locked="0"/>
    </xf>
    <xf numFmtId="189" fontId="105" fillId="0" borderId="3" xfId="12" applyNumberFormat="1" applyFont="1" applyFill="1" applyBorder="1" applyAlignment="1" applyProtection="1">
      <alignment horizontal="right" vertical="center" shrinkToFit="1"/>
      <protection locked="0"/>
    </xf>
    <xf numFmtId="3" fontId="105" fillId="0" borderId="3" xfId="12" quotePrefix="1" applyNumberFormat="1" applyFont="1" applyFill="1" applyBorder="1" applyAlignment="1" applyProtection="1">
      <alignment horizontal="right" vertical="center" shrinkToFit="1"/>
      <protection locked="0"/>
    </xf>
    <xf numFmtId="0" fontId="105" fillId="0" borderId="3" xfId="12" applyNumberFormat="1" applyFont="1" applyFill="1" applyBorder="1" applyAlignment="1" applyProtection="1">
      <alignment horizontal="distributed" vertical="center" shrinkToFit="1"/>
      <protection locked="0"/>
    </xf>
    <xf numFmtId="189" fontId="105" fillId="0" borderId="2" xfId="12" applyNumberFormat="1" applyFont="1" applyFill="1" applyBorder="1" applyAlignment="1" applyProtection="1">
      <alignment horizontal="right" vertical="center" shrinkToFit="1"/>
      <protection locked="0"/>
    </xf>
    <xf numFmtId="0" fontId="105" fillId="0" borderId="4" xfId="12" applyNumberFormat="1" applyFont="1" applyFill="1" applyBorder="1" applyAlignment="1" applyProtection="1">
      <alignment horizontal="distributed" vertical="center" shrinkToFit="1"/>
      <protection locked="0"/>
    </xf>
    <xf numFmtId="189" fontId="106" fillId="0" borderId="3" xfId="12" applyNumberFormat="1" applyFont="1" applyFill="1" applyBorder="1" applyAlignment="1" applyProtection="1">
      <alignment horizontal="right" vertical="center" shrinkToFit="1"/>
      <protection locked="0"/>
    </xf>
    <xf numFmtId="3" fontId="106" fillId="0" borderId="3" xfId="12" quotePrefix="1" applyNumberFormat="1" applyFont="1" applyFill="1" applyBorder="1" applyAlignment="1" applyProtection="1">
      <alignment horizontal="right" vertical="center" shrinkToFit="1"/>
      <protection locked="0"/>
    </xf>
    <xf numFmtId="0" fontId="106" fillId="0" borderId="4" xfId="12" applyNumberFormat="1" applyFont="1" applyFill="1" applyBorder="1" applyAlignment="1" applyProtection="1">
      <alignment horizontal="distributed" vertical="center" shrinkToFit="1"/>
      <protection locked="0"/>
    </xf>
    <xf numFmtId="3" fontId="105" fillId="0" borderId="3" xfId="12" applyNumberFormat="1" applyFont="1" applyFill="1" applyBorder="1" applyAlignment="1" applyProtection="1">
      <alignment horizontal="center" vertical="center" shrinkToFit="1"/>
      <protection locked="0"/>
    </xf>
    <xf numFmtId="189" fontId="105" fillId="0" borderId="0" xfId="12" applyNumberFormat="1" applyFont="1" applyFill="1" applyBorder="1" applyAlignment="1" applyProtection="1">
      <alignment horizontal="right" vertical="center" shrinkToFit="1"/>
      <protection locked="0"/>
    </xf>
    <xf numFmtId="3" fontId="105" fillId="0" borderId="0" xfId="12" quotePrefix="1" applyNumberFormat="1" applyFont="1" applyFill="1" applyBorder="1" applyAlignment="1" applyProtection="1">
      <alignment horizontal="right" vertical="center" shrinkToFit="1"/>
      <protection locked="0"/>
    </xf>
    <xf numFmtId="0" fontId="105" fillId="0" borderId="0" xfId="12" applyNumberFormat="1" applyFont="1" applyFill="1" applyBorder="1" applyAlignment="1" applyProtection="1">
      <alignment horizontal="distributed" vertical="center" shrinkToFit="1"/>
      <protection locked="0"/>
    </xf>
    <xf numFmtId="189" fontId="105" fillId="0" borderId="5" xfId="12" applyNumberFormat="1" applyFont="1" applyFill="1" applyBorder="1" applyAlignment="1" applyProtection="1">
      <alignment horizontal="right" vertical="center" shrinkToFit="1"/>
      <protection locked="0"/>
    </xf>
    <xf numFmtId="0" fontId="105" fillId="0" borderId="6" xfId="12" applyNumberFormat="1" applyFont="1" applyFill="1" applyBorder="1" applyAlignment="1" applyProtection="1">
      <alignment horizontal="distributed" vertical="center" shrinkToFit="1"/>
      <protection locked="0"/>
    </xf>
    <xf numFmtId="189" fontId="106" fillId="0" borderId="0" xfId="12" applyNumberFormat="1" applyFont="1" applyFill="1" applyBorder="1" applyAlignment="1" applyProtection="1">
      <alignment horizontal="right" vertical="center" shrinkToFit="1"/>
      <protection locked="0"/>
    </xf>
    <xf numFmtId="3" fontId="106" fillId="0" borderId="0" xfId="12" quotePrefix="1" applyNumberFormat="1" applyFont="1" applyFill="1" applyBorder="1" applyAlignment="1" applyProtection="1">
      <alignment horizontal="right" vertical="center" shrinkToFit="1"/>
      <protection locked="0"/>
    </xf>
    <xf numFmtId="0" fontId="106" fillId="0" borderId="6" xfId="12" applyNumberFormat="1" applyFont="1" applyFill="1" applyBorder="1" applyAlignment="1" applyProtection="1">
      <alignment horizontal="distributed" vertical="center" shrinkToFit="1"/>
      <protection locked="0"/>
    </xf>
    <xf numFmtId="3" fontId="105" fillId="0" borderId="0" xfId="12" applyNumberFormat="1" applyFont="1" applyFill="1" applyBorder="1" applyAlignment="1" applyProtection="1">
      <alignment horizontal="center" vertical="center" shrinkToFit="1"/>
      <protection locked="0"/>
    </xf>
    <xf numFmtId="3" fontId="23" fillId="0" borderId="6" xfId="12" quotePrefix="1" applyNumberFormat="1" applyFont="1" applyFill="1" applyBorder="1" applyAlignment="1" applyProtection="1">
      <alignment horizontal="distributed" vertical="center" shrinkToFit="1"/>
      <protection locked="0"/>
    </xf>
    <xf numFmtId="189" fontId="105" fillId="0" borderId="0" xfId="12" quotePrefix="1" applyNumberFormat="1" applyFont="1" applyFill="1" applyBorder="1" applyAlignment="1" applyProtection="1">
      <alignment horizontal="right" vertical="center" shrinkToFit="1"/>
      <protection locked="0"/>
    </xf>
    <xf numFmtId="189" fontId="105" fillId="0" borderId="5" xfId="12" quotePrefix="1" applyNumberFormat="1" applyFont="1" applyFill="1" applyBorder="1" applyAlignment="1" applyProtection="1">
      <alignment horizontal="right" vertical="center" shrinkToFit="1"/>
      <protection locked="0"/>
    </xf>
    <xf numFmtId="3" fontId="105" fillId="0" borderId="6" xfId="12" quotePrefix="1" applyNumberFormat="1" applyFont="1" applyFill="1" applyBorder="1" applyAlignment="1" applyProtection="1">
      <alignment horizontal="distributed" vertical="center" shrinkToFit="1"/>
      <protection locked="0"/>
    </xf>
    <xf numFmtId="3" fontId="105" fillId="0" borderId="6" xfId="12" quotePrefix="1" applyNumberFormat="1" applyFont="1" applyFill="1" applyBorder="1" applyAlignment="1" applyProtection="1">
      <alignment horizontal="right" vertical="center" shrinkToFit="1"/>
      <protection locked="0"/>
    </xf>
    <xf numFmtId="0" fontId="105" fillId="0" borderId="0" xfId="12" applyFont="1" applyFill="1" applyBorder="1" applyAlignment="1" applyProtection="1">
      <alignment vertical="center"/>
      <protection locked="0"/>
    </xf>
    <xf numFmtId="189" fontId="106" fillId="0" borderId="10" xfId="12" applyNumberFormat="1" applyFont="1" applyFill="1" applyBorder="1" applyAlignment="1" applyProtection="1">
      <alignment horizontal="right" vertical="center" shrinkToFit="1"/>
      <protection locked="0"/>
    </xf>
    <xf numFmtId="3" fontId="106" fillId="0" borderId="10" xfId="12" applyNumberFormat="1" applyFont="1" applyFill="1" applyBorder="1" applyAlignment="1" applyProtection="1">
      <alignment horizontal="right" vertical="center" shrinkToFit="1"/>
      <protection locked="0"/>
    </xf>
    <xf numFmtId="0" fontId="106" fillId="0" borderId="10" xfId="12" applyFont="1" applyFill="1" applyBorder="1" applyAlignment="1" applyProtection="1">
      <alignment horizontal="center" vertical="center" shrinkToFit="1"/>
      <protection locked="0"/>
    </xf>
    <xf numFmtId="189" fontId="106" fillId="0" borderId="9" xfId="12" applyNumberFormat="1" applyFont="1" applyFill="1" applyBorder="1" applyAlignment="1" applyProtection="1">
      <alignment horizontal="right" vertical="center" shrinkToFit="1"/>
      <protection locked="0"/>
    </xf>
    <xf numFmtId="0" fontId="106" fillId="0" borderId="11" xfId="12" applyFont="1" applyFill="1" applyBorder="1" applyAlignment="1" applyProtection="1">
      <alignment horizontal="center" vertical="center" shrinkToFit="1"/>
      <protection locked="0"/>
    </xf>
    <xf numFmtId="0" fontId="23" fillId="0" borderId="10" xfId="12" applyFont="1" applyFill="1" applyBorder="1" applyAlignment="1" applyProtection="1">
      <alignment horizontal="center" vertical="center" shrinkToFit="1"/>
      <protection locked="0"/>
    </xf>
    <xf numFmtId="0" fontId="105" fillId="0" borderId="10" xfId="12" applyFont="1" applyFill="1" applyBorder="1" applyAlignment="1" applyProtection="1">
      <alignment horizontal="center" vertical="center" shrinkToFit="1"/>
      <protection locked="0"/>
    </xf>
    <xf numFmtId="0" fontId="105" fillId="0" borderId="8" xfId="12" applyFont="1" applyFill="1" applyBorder="1" applyAlignment="1" applyProtection="1">
      <alignment horizontal="center" vertical="center" shrinkToFit="1"/>
      <protection locked="0"/>
    </xf>
    <xf numFmtId="0" fontId="105" fillId="0" borderId="9" xfId="12" applyFont="1" applyFill="1" applyBorder="1" applyAlignment="1" applyProtection="1">
      <alignment horizontal="center" vertical="center" shrinkToFit="1"/>
      <protection locked="0"/>
    </xf>
    <xf numFmtId="0" fontId="105" fillId="0" borderId="4" xfId="12" applyFont="1" applyFill="1" applyBorder="1" applyAlignment="1" applyProtection="1">
      <alignment horizontal="center" vertical="center" shrinkToFit="1"/>
      <protection locked="0"/>
    </xf>
    <xf numFmtId="0" fontId="23" fillId="0" borderId="19" xfId="12" applyFont="1" applyFill="1" applyBorder="1" applyAlignment="1" applyProtection="1">
      <alignment horizontal="centerContinuous" vertical="center"/>
      <protection locked="0"/>
    </xf>
    <xf numFmtId="0" fontId="105" fillId="0" borderId="19" xfId="12" applyFont="1" applyFill="1" applyBorder="1" applyAlignment="1" applyProtection="1">
      <alignment horizontal="centerContinuous" vertical="center"/>
      <protection locked="0"/>
    </xf>
    <xf numFmtId="0" fontId="105" fillId="0" borderId="21" xfId="12" applyFont="1" applyFill="1" applyBorder="1" applyAlignment="1" applyProtection="1">
      <alignment horizontal="centerContinuous" vertical="center"/>
      <protection locked="0"/>
    </xf>
    <xf numFmtId="0" fontId="105" fillId="0" borderId="20" xfId="12" applyFont="1" applyFill="1" applyBorder="1" applyAlignment="1" applyProtection="1">
      <alignment horizontal="centerContinuous" vertical="center"/>
      <protection locked="0"/>
    </xf>
    <xf numFmtId="0" fontId="40" fillId="0" borderId="0" xfId="12" applyFont="1" applyFill="1" applyAlignment="1" applyProtection="1">
      <alignment vertical="center"/>
      <protection locked="0"/>
    </xf>
    <xf numFmtId="181" fontId="23" fillId="0" borderId="18" xfId="12" applyNumberFormat="1" applyFont="1" applyFill="1" applyBorder="1" applyAlignment="1" applyProtection="1">
      <alignment horizontal="right" vertical="center"/>
      <protection locked="0"/>
    </xf>
    <xf numFmtId="181" fontId="95" fillId="0" borderId="18" xfId="12" applyNumberFormat="1" applyFont="1" applyFill="1" applyBorder="1" applyAlignment="1" applyProtection="1">
      <alignment horizontal="right" vertical="center"/>
      <protection locked="0"/>
    </xf>
    <xf numFmtId="181" fontId="107" fillId="0" borderId="18" xfId="12" applyNumberFormat="1" applyFont="1" applyFill="1" applyBorder="1" applyAlignment="1" applyProtection="1">
      <alignment horizontal="right" vertical="center"/>
      <protection locked="0"/>
    </xf>
    <xf numFmtId="181" fontId="24" fillId="0" borderId="18" xfId="12" applyNumberFormat="1" applyFont="1" applyFill="1" applyBorder="1" applyAlignment="1" applyProtection="1">
      <alignment horizontal="right" vertical="center"/>
      <protection locked="0"/>
    </xf>
    <xf numFmtId="181" fontId="107" fillId="0" borderId="18" xfId="12" applyNumberFormat="1" applyFont="1" applyFill="1" applyBorder="1" applyAlignment="1" applyProtection="1">
      <alignment vertical="center"/>
      <protection locked="0"/>
    </xf>
    <xf numFmtId="0" fontId="42" fillId="0" borderId="0" xfId="12" applyFont="1" applyFill="1" applyAlignment="1" applyProtection="1">
      <alignment horizontal="centerContinuous" vertical="center"/>
      <protection locked="0"/>
    </xf>
    <xf numFmtId="0" fontId="108" fillId="0" borderId="0" xfId="12" applyFont="1" applyFill="1" applyAlignment="1" applyProtection="1">
      <alignment horizontal="centerContinuous" vertical="center"/>
      <protection locked="0"/>
    </xf>
    <xf numFmtId="0" fontId="23" fillId="0" borderId="0" xfId="12" applyNumberFormat="1" applyFont="1" applyFill="1" applyBorder="1" applyAlignment="1" applyProtection="1">
      <alignment horizontal="left"/>
      <protection locked="0"/>
    </xf>
    <xf numFmtId="0" fontId="23" fillId="0" borderId="0" xfId="12" applyFont="1" applyFill="1" applyBorder="1" applyAlignment="1" applyProtection="1">
      <alignment vertical="center"/>
      <protection locked="0"/>
    </xf>
    <xf numFmtId="0" fontId="103" fillId="0" borderId="18" xfId="12" applyNumberFormat="1" applyFont="1" applyFill="1" applyBorder="1" applyAlignment="1" applyProtection="1">
      <alignment horizontal="right" vertical="center" shrinkToFit="1"/>
      <protection locked="0"/>
    </xf>
    <xf numFmtId="189" fontId="103" fillId="0" borderId="28" xfId="12" applyNumberFormat="1" applyFont="1" applyFill="1" applyBorder="1" applyAlignment="1" applyProtection="1">
      <alignment horizontal="right" vertical="center" shrinkToFit="1"/>
      <protection locked="0"/>
    </xf>
    <xf numFmtId="0" fontId="23" fillId="0" borderId="28" xfId="12" applyFont="1" applyFill="1" applyBorder="1" applyAlignment="1" applyProtection="1">
      <alignment vertical="center"/>
      <protection locked="0"/>
    </xf>
    <xf numFmtId="3" fontId="23" fillId="0" borderId="6" xfId="12" applyNumberFormat="1" applyFont="1" applyFill="1" applyBorder="1" applyAlignment="1" applyProtection="1">
      <alignment horizontal="distributed" vertical="center" shrinkToFit="1"/>
      <protection locked="0"/>
    </xf>
    <xf numFmtId="189" fontId="106" fillId="0" borderId="5" xfId="12" applyNumberFormat="1" applyFont="1" applyFill="1" applyBorder="1" applyAlignment="1" applyProtection="1">
      <alignment horizontal="right" vertical="center" shrinkToFit="1"/>
      <protection locked="0"/>
    </xf>
    <xf numFmtId="3" fontId="33" fillId="0" borderId="6" xfId="12" applyNumberFormat="1" applyFont="1" applyFill="1" applyBorder="1" applyAlignment="1" applyProtection="1">
      <alignment horizontal="distributed" vertical="center" shrinkToFit="1"/>
      <protection locked="0"/>
    </xf>
    <xf numFmtId="0" fontId="23" fillId="0" borderId="5" xfId="12" applyFont="1" applyFill="1" applyBorder="1" applyAlignment="1" applyProtection="1">
      <alignment vertical="center"/>
      <protection locked="0"/>
    </xf>
    <xf numFmtId="0" fontId="23" fillId="0" borderId="3" xfId="12" applyNumberFormat="1" applyFont="1" applyFill="1" applyBorder="1" applyAlignment="1" applyProtection="1">
      <alignment horizontal="distributed" vertical="center" shrinkToFit="1"/>
      <protection locked="0"/>
    </xf>
    <xf numFmtId="0" fontId="23" fillId="0" borderId="4" xfId="12" applyNumberFormat="1" applyFont="1" applyFill="1" applyBorder="1" applyAlignment="1" applyProtection="1">
      <alignment horizontal="distributed" vertical="center" shrinkToFit="1"/>
      <protection locked="0"/>
    </xf>
    <xf numFmtId="189" fontId="106" fillId="0" borderId="2" xfId="12" applyNumberFormat="1" applyFont="1" applyFill="1" applyBorder="1" applyAlignment="1" applyProtection="1">
      <alignment horizontal="right" vertical="center" shrinkToFit="1"/>
      <protection locked="0"/>
    </xf>
    <xf numFmtId="0" fontId="33" fillId="0" borderId="4" xfId="12" applyNumberFormat="1" applyFont="1" applyFill="1" applyBorder="1" applyAlignment="1" applyProtection="1">
      <alignment horizontal="distributed" vertical="center" shrinkToFit="1"/>
      <protection locked="0"/>
    </xf>
    <xf numFmtId="3" fontId="23" fillId="0" borderId="2" xfId="12" applyNumberFormat="1" applyFont="1" applyFill="1" applyBorder="1" applyAlignment="1" applyProtection="1">
      <alignment horizontal="center" vertical="center" shrinkToFit="1"/>
      <protection locked="0"/>
    </xf>
    <xf numFmtId="0" fontId="23" fillId="0" borderId="6" xfId="12" applyNumberFormat="1" applyFont="1" applyFill="1" applyBorder="1" applyAlignment="1" applyProtection="1">
      <alignment horizontal="distributed" vertical="center" shrinkToFit="1"/>
      <protection locked="0"/>
    </xf>
    <xf numFmtId="0" fontId="33" fillId="0" borderId="6" xfId="12" applyNumberFormat="1" applyFont="1" applyFill="1" applyBorder="1" applyAlignment="1" applyProtection="1">
      <alignment horizontal="distributed" vertical="center" shrinkToFit="1"/>
      <protection locked="0"/>
    </xf>
    <xf numFmtId="3" fontId="23" fillId="0" borderId="5" xfId="12" applyNumberFormat="1" applyFont="1" applyFill="1" applyBorder="1" applyAlignment="1" applyProtection="1">
      <alignment horizontal="center" vertical="center" shrinkToFit="1"/>
      <protection locked="0"/>
    </xf>
    <xf numFmtId="0" fontId="23" fillId="0" borderId="1" xfId="12" applyNumberFormat="1" applyFont="1" applyFill="1" applyBorder="1" applyAlignment="1" applyProtection="1">
      <alignment horizontal="distributed" vertical="center" shrinkToFit="1"/>
      <protection locked="0"/>
    </xf>
    <xf numFmtId="0" fontId="23" fillId="0" borderId="13" xfId="12" applyNumberFormat="1" applyFont="1" applyFill="1" applyBorder="1" applyAlignment="1" applyProtection="1">
      <alignment horizontal="distributed" vertical="center" shrinkToFit="1"/>
      <protection locked="0"/>
    </xf>
    <xf numFmtId="189" fontId="106" fillId="0" borderId="7" xfId="12" applyNumberFormat="1" applyFont="1" applyFill="1" applyBorder="1" applyAlignment="1" applyProtection="1">
      <alignment horizontal="right" vertical="center" shrinkToFit="1"/>
      <protection locked="0"/>
    </xf>
    <xf numFmtId="0" fontId="23" fillId="0" borderId="0" xfId="12" applyNumberFormat="1" applyFont="1" applyFill="1" applyBorder="1" applyAlignment="1" applyProtection="1">
      <alignment horizontal="distributed" vertical="center" wrapText="1" shrinkToFit="1"/>
      <protection locked="0"/>
    </xf>
    <xf numFmtId="0" fontId="109" fillId="0" borderId="0" xfId="12" applyNumberFormat="1" applyFont="1" applyFill="1" applyBorder="1" applyAlignment="1" applyProtection="1">
      <alignment horizontal="distributed" vertical="center" shrinkToFit="1"/>
      <protection locked="0"/>
    </xf>
    <xf numFmtId="0" fontId="2" fillId="0" borderId="4" xfId="12" applyNumberFormat="1" applyFont="1" applyFill="1" applyBorder="1" applyAlignment="1" applyProtection="1">
      <alignment horizontal="distributed" vertical="center" shrinkToFit="1"/>
      <protection locked="0"/>
    </xf>
    <xf numFmtId="189" fontId="18" fillId="0" borderId="3" xfId="12" applyNumberFormat="1" applyFont="1" applyFill="1" applyBorder="1" applyAlignment="1" applyProtection="1">
      <alignment horizontal="right" vertical="center" shrinkToFit="1"/>
      <protection locked="0"/>
    </xf>
    <xf numFmtId="3" fontId="18" fillId="0" borderId="3" xfId="12" quotePrefix="1" applyNumberFormat="1" applyFont="1" applyFill="1" applyBorder="1" applyAlignment="1" applyProtection="1">
      <alignment horizontal="right" vertical="center" shrinkToFit="1"/>
      <protection locked="0"/>
    </xf>
    <xf numFmtId="0" fontId="2" fillId="0" borderId="3" xfId="12" applyNumberFormat="1" applyFont="1" applyFill="1" applyBorder="1" applyAlignment="1" applyProtection="1">
      <alignment horizontal="distributed" vertical="center" shrinkToFit="1"/>
      <protection locked="0"/>
    </xf>
    <xf numFmtId="189" fontId="84" fillId="0" borderId="2" xfId="12" applyNumberFormat="1" applyFont="1" applyFill="1" applyBorder="1" applyAlignment="1" applyProtection="1">
      <alignment horizontal="right" vertical="center" shrinkToFit="1"/>
      <protection locked="0"/>
    </xf>
    <xf numFmtId="3" fontId="84" fillId="0" borderId="3" xfId="12" quotePrefix="1" applyNumberFormat="1" applyFont="1" applyFill="1" applyBorder="1" applyAlignment="1" applyProtection="1">
      <alignment horizontal="right" vertical="center" shrinkToFit="1"/>
      <protection locked="0"/>
    </xf>
    <xf numFmtId="0" fontId="38" fillId="0" borderId="4" xfId="12" applyNumberFormat="1" applyFont="1" applyFill="1" applyBorder="1" applyAlignment="1" applyProtection="1">
      <alignment horizontal="distributed" vertical="center" shrinkToFit="1"/>
      <protection locked="0"/>
    </xf>
    <xf numFmtId="189" fontId="18" fillId="0" borderId="0" xfId="12" applyNumberFormat="1" applyFont="1" applyFill="1" applyBorder="1" applyAlignment="1" applyProtection="1">
      <alignment horizontal="right" vertical="center" shrinkToFit="1"/>
      <protection locked="0"/>
    </xf>
    <xf numFmtId="3" fontId="18" fillId="0" borderId="0" xfId="12" quotePrefix="1" applyNumberFormat="1" applyFont="1" applyFill="1" applyBorder="1" applyAlignment="1" applyProtection="1">
      <alignment horizontal="right" vertical="center" shrinkToFit="1"/>
      <protection locked="0"/>
    </xf>
    <xf numFmtId="0" fontId="2" fillId="0" borderId="0" xfId="12" applyNumberFormat="1" applyFont="1" applyFill="1" applyBorder="1" applyAlignment="1" applyProtection="1">
      <alignment horizontal="distributed" vertical="center" shrinkToFit="1"/>
      <protection locked="0"/>
    </xf>
    <xf numFmtId="189" fontId="84" fillId="0" borderId="5" xfId="12" applyNumberFormat="1" applyFont="1" applyFill="1" applyBorder="1" applyAlignment="1" applyProtection="1">
      <alignment horizontal="right" vertical="center" shrinkToFit="1"/>
      <protection locked="0"/>
    </xf>
    <xf numFmtId="3" fontId="84" fillId="0" borderId="0" xfId="12" quotePrefix="1" applyNumberFormat="1" applyFont="1" applyFill="1" applyBorder="1" applyAlignment="1" applyProtection="1">
      <alignment horizontal="right" vertical="center" shrinkToFit="1"/>
      <protection locked="0"/>
    </xf>
    <xf numFmtId="0" fontId="38" fillId="0" borderId="6" xfId="12" applyNumberFormat="1" applyFont="1" applyFill="1" applyBorder="1" applyAlignment="1" applyProtection="1">
      <alignment horizontal="distributed" vertical="center" shrinkToFit="1"/>
      <protection locked="0"/>
    </xf>
    <xf numFmtId="0" fontId="38" fillId="0" borderId="6" xfId="12" applyNumberFormat="1" applyFont="1" applyFill="1" applyBorder="1" applyAlignment="1" applyProtection="1">
      <alignment horizontal="distributed" vertical="center" wrapText="1" shrinkToFit="1"/>
      <protection locked="0"/>
    </xf>
    <xf numFmtId="0" fontId="21" fillId="0" borderId="6" xfId="12" applyNumberFormat="1" applyFont="1" applyFill="1" applyBorder="1" applyAlignment="1" applyProtection="1">
      <alignment horizontal="distributed" vertical="center" shrinkToFit="1"/>
      <protection locked="0"/>
    </xf>
    <xf numFmtId="0" fontId="23" fillId="0" borderId="6" xfId="12" applyNumberFormat="1" applyFont="1" applyFill="1" applyBorder="1" applyAlignment="1" applyProtection="1">
      <alignment horizontal="distributed" vertical="center" wrapText="1" shrinkToFit="1"/>
      <protection locked="0"/>
    </xf>
    <xf numFmtId="0" fontId="110" fillId="0" borderId="0" xfId="12" applyNumberFormat="1" applyFont="1" applyFill="1" applyBorder="1" applyAlignment="1" applyProtection="1">
      <alignment horizontal="distributed" vertical="center" shrinkToFit="1"/>
      <protection locked="0"/>
    </xf>
    <xf numFmtId="3" fontId="23" fillId="0" borderId="0" xfId="12" quotePrefix="1" applyNumberFormat="1" applyFont="1" applyFill="1" applyBorder="1" applyAlignment="1" applyProtection="1">
      <alignment horizontal="right" vertical="center" shrinkToFit="1"/>
      <protection locked="0"/>
    </xf>
    <xf numFmtId="3" fontId="33" fillId="0" borderId="10" xfId="12" applyNumberFormat="1" applyFont="1" applyFill="1" applyBorder="1" applyAlignment="1" applyProtection="1">
      <alignment horizontal="right" vertical="center" shrinkToFit="1"/>
      <protection locked="0"/>
    </xf>
    <xf numFmtId="0" fontId="33" fillId="0" borderId="10" xfId="12" applyFont="1" applyFill="1" applyBorder="1" applyAlignment="1" applyProtection="1">
      <alignment horizontal="center" vertical="center" shrinkToFit="1"/>
      <protection locked="0"/>
    </xf>
    <xf numFmtId="0" fontId="33" fillId="0" borderId="11" xfId="12" applyFont="1" applyFill="1" applyBorder="1" applyAlignment="1" applyProtection="1">
      <alignment horizontal="center" vertical="center" shrinkToFit="1"/>
      <protection locked="0"/>
    </xf>
    <xf numFmtId="0" fontId="23" fillId="0" borderId="8" xfId="12" applyFont="1" applyFill="1" applyBorder="1" applyAlignment="1" applyProtection="1">
      <alignment horizontal="center" vertical="center" shrinkToFit="1"/>
      <protection locked="0"/>
    </xf>
    <xf numFmtId="0" fontId="23" fillId="0" borderId="3" xfId="12" applyFont="1" applyFill="1" applyBorder="1" applyAlignment="1" applyProtection="1">
      <alignment horizontal="center" vertical="center" shrinkToFit="1"/>
      <protection locked="0"/>
    </xf>
    <xf numFmtId="0" fontId="23" fillId="0" borderId="9" xfId="12" applyFont="1" applyFill="1" applyBorder="1" applyAlignment="1" applyProtection="1">
      <alignment horizontal="center" vertical="center" shrinkToFit="1"/>
      <protection locked="0"/>
    </xf>
    <xf numFmtId="0" fontId="23" fillId="0" borderId="4" xfId="12" applyFont="1" applyFill="1" applyBorder="1" applyAlignment="1" applyProtection="1">
      <alignment horizontal="center" vertical="center" shrinkToFit="1"/>
      <protection locked="0"/>
    </xf>
    <xf numFmtId="0" fontId="23" fillId="0" borderId="21" xfId="12" applyFont="1" applyFill="1" applyBorder="1" applyAlignment="1" applyProtection="1">
      <alignment horizontal="centerContinuous" vertical="center"/>
      <protection locked="0"/>
    </xf>
    <xf numFmtId="0" fontId="23" fillId="0" borderId="20" xfId="12" applyFont="1" applyFill="1" applyBorder="1" applyAlignment="1" applyProtection="1">
      <alignment horizontal="centerContinuous" vertical="center"/>
      <protection locked="0"/>
    </xf>
    <xf numFmtId="181" fontId="111" fillId="0" borderId="18" xfId="12" applyNumberFormat="1" applyFont="1" applyFill="1" applyBorder="1" applyAlignment="1" applyProtection="1">
      <alignment horizontal="right" vertical="center"/>
      <protection locked="0"/>
    </xf>
    <xf numFmtId="181" fontId="111" fillId="0" borderId="18" xfId="12" applyNumberFormat="1" applyFont="1" applyFill="1" applyBorder="1" applyAlignment="1" applyProtection="1">
      <alignment vertical="center"/>
      <protection locked="0"/>
    </xf>
    <xf numFmtId="0" fontId="42" fillId="0" borderId="0" xfId="12" applyFont="1" applyFill="1" applyBorder="1" applyAlignment="1" applyProtection="1">
      <alignment horizontal="centerContinuous" vertical="center"/>
      <protection locked="0"/>
    </xf>
    <xf numFmtId="0" fontId="112" fillId="0" borderId="0" xfId="12" applyFont="1" applyFill="1" applyAlignment="1" applyProtection="1">
      <alignment horizontal="centerContinuous" vertical="center"/>
      <protection locked="0"/>
    </xf>
    <xf numFmtId="0" fontId="21" fillId="0" borderId="0" xfId="12" applyFont="1">
      <alignment vertical="center"/>
    </xf>
    <xf numFmtId="0" fontId="7" fillId="0" borderId="18" xfId="12" applyFont="1" applyBorder="1">
      <alignment vertical="center"/>
    </xf>
    <xf numFmtId="0" fontId="7" fillId="0" borderId="28" xfId="12" applyFont="1" applyBorder="1">
      <alignment vertical="center"/>
    </xf>
    <xf numFmtId="0" fontId="7" fillId="0" borderId="16" xfId="12" applyFont="1" applyBorder="1">
      <alignment vertical="center"/>
    </xf>
    <xf numFmtId="0" fontId="21" fillId="0" borderId="18" xfId="12" applyFont="1" applyBorder="1">
      <alignment vertical="center"/>
    </xf>
    <xf numFmtId="0" fontId="7" fillId="0" borderId="0" xfId="12" applyFont="1" applyBorder="1">
      <alignment vertical="center"/>
    </xf>
    <xf numFmtId="0" fontId="7" fillId="0" borderId="5" xfId="12" applyFont="1" applyBorder="1">
      <alignment vertical="center"/>
    </xf>
    <xf numFmtId="0" fontId="7" fillId="0" borderId="6" xfId="12" applyFont="1" applyBorder="1">
      <alignment vertical="center"/>
    </xf>
    <xf numFmtId="0" fontId="21" fillId="0" borderId="0" xfId="12" applyFont="1" applyBorder="1">
      <alignment vertical="center"/>
    </xf>
    <xf numFmtId="0" fontId="77" fillId="0" borderId="0" xfId="12" applyFont="1">
      <alignment vertical="center"/>
    </xf>
    <xf numFmtId="181" fontId="113" fillId="0" borderId="0" xfId="12" quotePrefix="1" applyNumberFormat="1" applyFont="1" applyBorder="1" applyAlignment="1">
      <alignment horizontal="right" vertical="center"/>
    </xf>
    <xf numFmtId="181" fontId="113" fillId="0" borderId="0" xfId="12" applyNumberFormat="1" applyFont="1" applyBorder="1" applyAlignment="1">
      <alignment horizontal="right" vertical="center"/>
    </xf>
    <xf numFmtId="181" fontId="113" fillId="0" borderId="5" xfId="12" quotePrefix="1" applyNumberFormat="1" applyFont="1" applyBorder="1" applyAlignment="1">
      <alignment horizontal="right" vertical="center"/>
    </xf>
    <xf numFmtId="181" fontId="113" fillId="0" borderId="6" xfId="12" applyNumberFormat="1" applyFont="1" applyBorder="1" applyAlignment="1">
      <alignment horizontal="right" vertical="center"/>
    </xf>
    <xf numFmtId="0" fontId="77" fillId="0" borderId="0" xfId="12" applyFont="1" applyBorder="1" applyAlignment="1">
      <alignment horizontal="distributed" vertical="center"/>
    </xf>
    <xf numFmtId="184" fontId="7" fillId="0" borderId="0" xfId="12" applyNumberFormat="1" applyFont="1">
      <alignment vertical="center"/>
    </xf>
    <xf numFmtId="3" fontId="114" fillId="0" borderId="0" xfId="12" quotePrefix="1" applyNumberFormat="1" applyFont="1" applyBorder="1" applyAlignment="1">
      <alignment horizontal="right" vertical="center"/>
    </xf>
    <xf numFmtId="3" fontId="114" fillId="0" borderId="0" xfId="12" quotePrefix="1" applyNumberFormat="1" applyFont="1" applyBorder="1">
      <alignment vertical="center"/>
    </xf>
    <xf numFmtId="3" fontId="114" fillId="0" borderId="5" xfId="12" quotePrefix="1" applyNumberFormat="1" applyFont="1" applyBorder="1" applyAlignment="1">
      <alignment horizontal="right" vertical="center"/>
    </xf>
    <xf numFmtId="3" fontId="114" fillId="0" borderId="6" xfId="12" quotePrefix="1" applyNumberFormat="1" applyFont="1" applyBorder="1">
      <alignment vertical="center"/>
    </xf>
    <xf numFmtId="184" fontId="7" fillId="0" borderId="0" xfId="12" applyNumberFormat="1" applyFont="1" applyBorder="1" applyAlignment="1">
      <alignment horizontal="distributed" vertical="center"/>
    </xf>
    <xf numFmtId="0" fontId="9" fillId="0" borderId="0" xfId="12" applyFont="1" applyBorder="1">
      <alignment vertical="center"/>
    </xf>
    <xf numFmtId="0" fontId="66" fillId="0" borderId="0" xfId="12" applyFont="1" applyBorder="1">
      <alignment vertical="center"/>
    </xf>
    <xf numFmtId="0" fontId="9" fillId="0" borderId="5" xfId="12" applyFont="1" applyBorder="1">
      <alignment vertical="center"/>
    </xf>
    <xf numFmtId="0" fontId="66" fillId="0" borderId="6" xfId="12" applyFont="1" applyBorder="1">
      <alignment vertical="center"/>
    </xf>
    <xf numFmtId="181" fontId="115" fillId="0" borderId="0" xfId="12" quotePrefix="1" applyNumberFormat="1" applyFont="1" applyBorder="1" applyAlignment="1">
      <alignment horizontal="right" vertical="center"/>
    </xf>
    <xf numFmtId="181" fontId="115" fillId="0" borderId="5" xfId="12" quotePrefix="1" applyNumberFormat="1" applyFont="1" applyBorder="1" applyAlignment="1">
      <alignment vertical="center"/>
    </xf>
    <xf numFmtId="181" fontId="115" fillId="0" borderId="0" xfId="12" quotePrefix="1" applyNumberFormat="1" applyFont="1" applyBorder="1" applyAlignment="1">
      <alignment vertical="center"/>
    </xf>
    <xf numFmtId="181" fontId="115" fillId="0" borderId="6" xfId="12" quotePrefix="1" applyNumberFormat="1" applyFont="1" applyBorder="1" applyAlignment="1">
      <alignment vertical="center"/>
    </xf>
    <xf numFmtId="181" fontId="113" fillId="0" borderId="0" xfId="12" quotePrefix="1" applyNumberFormat="1" applyFont="1" applyBorder="1" applyAlignment="1">
      <alignment vertical="center"/>
    </xf>
    <xf numFmtId="181" fontId="113" fillId="0" borderId="6" xfId="12" quotePrefix="1" applyNumberFormat="1" applyFont="1" applyBorder="1" applyAlignment="1">
      <alignment vertical="center"/>
    </xf>
    <xf numFmtId="0" fontId="54" fillId="0" borderId="0" xfId="12" applyFont="1" applyBorder="1" applyAlignment="1">
      <alignment horizontal="distributed" vertical="center"/>
    </xf>
    <xf numFmtId="3" fontId="14" fillId="0" borderId="0" xfId="12" quotePrefix="1" applyNumberFormat="1" applyFont="1" applyBorder="1">
      <alignment vertical="center"/>
    </xf>
    <xf numFmtId="3" fontId="14" fillId="0" borderId="5" xfId="12" quotePrefix="1" applyNumberFormat="1" applyFont="1" applyBorder="1">
      <alignment vertical="center"/>
    </xf>
    <xf numFmtId="3" fontId="14" fillId="0" borderId="6" xfId="12" quotePrefix="1" applyNumberFormat="1" applyFont="1" applyBorder="1">
      <alignment vertical="center"/>
    </xf>
    <xf numFmtId="184" fontId="6" fillId="0" borderId="0" xfId="12" applyNumberFormat="1" applyFont="1" applyBorder="1" applyAlignment="1">
      <alignment horizontal="distributed" vertical="center"/>
    </xf>
    <xf numFmtId="0" fontId="9" fillId="0" borderId="6" xfId="12" applyFont="1" applyBorder="1">
      <alignment vertical="center"/>
    </xf>
    <xf numFmtId="181" fontId="115" fillId="0" borderId="0" xfId="12" applyNumberFormat="1" applyFont="1" applyBorder="1" applyAlignment="1">
      <alignment vertical="center"/>
    </xf>
    <xf numFmtId="181" fontId="115" fillId="0" borderId="5" xfId="12" quotePrefix="1" applyNumberFormat="1" applyFont="1" applyBorder="1" applyAlignment="1">
      <alignment horizontal="right" vertical="center"/>
    </xf>
    <xf numFmtId="181" fontId="115" fillId="0" borderId="6" xfId="12" applyNumberFormat="1" applyFont="1" applyBorder="1" applyAlignment="1">
      <alignment vertical="center"/>
    </xf>
    <xf numFmtId="181" fontId="113" fillId="0" borderId="0" xfId="12" applyNumberFormat="1" applyFont="1" applyBorder="1" applyAlignment="1">
      <alignment vertical="center"/>
    </xf>
    <xf numFmtId="181" fontId="113" fillId="0" borderId="6" xfId="12" applyNumberFormat="1" applyFont="1" applyBorder="1" applyAlignment="1">
      <alignment vertical="center"/>
    </xf>
    <xf numFmtId="3" fontId="14" fillId="0" borderId="5" xfId="12" quotePrefix="1" applyNumberFormat="1" applyFont="1" applyBorder="1" applyAlignment="1">
      <alignment horizontal="right" vertical="center"/>
    </xf>
    <xf numFmtId="181" fontId="115" fillId="0" borderId="5" xfId="12" applyNumberFormat="1" applyFont="1" applyBorder="1" applyAlignment="1">
      <alignment vertical="center"/>
    </xf>
    <xf numFmtId="184" fontId="9" fillId="0" borderId="0" xfId="12" applyNumberFormat="1" applyFont="1" applyBorder="1">
      <alignment vertical="center"/>
    </xf>
    <xf numFmtId="184" fontId="9" fillId="0" borderId="5" xfId="12" applyNumberFormat="1" applyFont="1" applyBorder="1">
      <alignment vertical="center"/>
    </xf>
    <xf numFmtId="184" fontId="9" fillId="0" borderId="6" xfId="12" applyNumberFormat="1" applyFont="1" applyBorder="1">
      <alignment vertical="center"/>
    </xf>
    <xf numFmtId="184" fontId="66" fillId="0" borderId="0" xfId="12" applyNumberFormat="1" applyFont="1" applyBorder="1">
      <alignment vertical="center"/>
    </xf>
    <xf numFmtId="184" fontId="66" fillId="0" borderId="6" xfId="12" applyNumberFormat="1" applyFont="1" applyBorder="1">
      <alignment vertical="center"/>
    </xf>
    <xf numFmtId="181" fontId="115" fillId="0" borderId="6" xfId="12" quotePrefix="1" applyNumberFormat="1" applyFont="1" applyBorder="1" applyAlignment="1">
      <alignment horizontal="right" vertical="center"/>
    </xf>
    <xf numFmtId="181" fontId="113" fillId="0" borderId="6" xfId="12" quotePrefix="1" applyNumberFormat="1" applyFont="1" applyBorder="1" applyAlignment="1">
      <alignment horizontal="right" vertical="center"/>
    </xf>
    <xf numFmtId="3" fontId="14" fillId="0" borderId="0" xfId="12" quotePrefix="1" applyNumberFormat="1" applyFont="1" applyBorder="1" applyAlignment="1">
      <alignment horizontal="right" vertical="center"/>
    </xf>
    <xf numFmtId="3" fontId="14" fillId="0" borderId="6" xfId="12" quotePrefix="1" applyNumberFormat="1" applyFont="1" applyBorder="1" applyAlignment="1">
      <alignment horizontal="right" vertical="center"/>
    </xf>
    <xf numFmtId="3" fontId="114" fillId="0" borderId="6" xfId="12" quotePrefix="1" applyNumberFormat="1" applyFont="1" applyBorder="1" applyAlignment="1">
      <alignment horizontal="right" vertical="center"/>
    </xf>
    <xf numFmtId="184" fontId="9" fillId="0" borderId="0" xfId="12" quotePrefix="1" applyNumberFormat="1" applyFont="1" applyBorder="1">
      <alignment vertical="center"/>
    </xf>
    <xf numFmtId="184" fontId="9" fillId="0" borderId="5" xfId="12" quotePrefix="1" applyNumberFormat="1" applyFont="1" applyBorder="1">
      <alignment vertical="center"/>
    </xf>
    <xf numFmtId="184" fontId="9" fillId="0" borderId="6" xfId="12" quotePrefix="1" applyNumberFormat="1" applyFont="1" applyBorder="1">
      <alignment vertical="center"/>
    </xf>
    <xf numFmtId="184" fontId="66" fillId="0" borderId="0" xfId="12" quotePrefix="1" applyNumberFormat="1" applyFont="1" applyBorder="1">
      <alignment vertical="center"/>
    </xf>
    <xf numFmtId="184" fontId="66" fillId="0" borderId="6" xfId="12" quotePrefix="1" applyNumberFormat="1" applyFont="1" applyBorder="1">
      <alignment vertical="center"/>
    </xf>
    <xf numFmtId="0" fontId="6" fillId="0" borderId="0" xfId="12" quotePrefix="1" applyNumberFormat="1" applyFont="1" applyBorder="1" applyAlignment="1">
      <alignment horizontal="distributed" vertical="center"/>
    </xf>
    <xf numFmtId="181" fontId="115" fillId="0" borderId="0" xfId="12" applyNumberFormat="1" applyFont="1" applyBorder="1" applyAlignment="1">
      <alignment horizontal="right" vertical="center"/>
    </xf>
    <xf numFmtId="181" fontId="115" fillId="0" borderId="5" xfId="12" applyNumberFormat="1" applyFont="1" applyBorder="1" applyAlignment="1">
      <alignment horizontal="right" vertical="center"/>
    </xf>
    <xf numFmtId="181" fontId="115" fillId="0" borderId="6" xfId="12" applyNumberFormat="1" applyFont="1" applyBorder="1" applyAlignment="1">
      <alignment horizontal="right" vertical="center"/>
    </xf>
    <xf numFmtId="0" fontId="54" fillId="0" borderId="0" xfId="12" quotePrefix="1" applyNumberFormat="1" applyFont="1" applyBorder="1" applyAlignment="1">
      <alignment horizontal="distributed" vertical="center"/>
    </xf>
    <xf numFmtId="184" fontId="66" fillId="0" borderId="5" xfId="12" quotePrefix="1" applyNumberFormat="1" applyFont="1" applyBorder="1">
      <alignment vertical="center"/>
    </xf>
    <xf numFmtId="0" fontId="21" fillId="0" borderId="0" xfId="12" quotePrefix="1" applyNumberFormat="1" applyFont="1" applyBorder="1" applyAlignment="1">
      <alignment horizontal="distributed" vertical="center"/>
    </xf>
    <xf numFmtId="181" fontId="113" fillId="0" borderId="5" xfId="12" applyNumberFormat="1" applyFont="1" applyBorder="1" applyAlignment="1">
      <alignment vertical="center"/>
    </xf>
    <xf numFmtId="0" fontId="77" fillId="0" borderId="0" xfId="12" quotePrefix="1" applyNumberFormat="1" applyFont="1" applyBorder="1" applyAlignment="1">
      <alignment horizontal="distributed" vertical="center"/>
    </xf>
    <xf numFmtId="3" fontId="114" fillId="0" borderId="5" xfId="12" quotePrefix="1" applyNumberFormat="1" applyFont="1" applyBorder="1">
      <alignment vertical="center"/>
    </xf>
    <xf numFmtId="0" fontId="21" fillId="0" borderId="0" xfId="12" applyNumberFormat="1" applyFont="1" applyBorder="1" applyAlignment="1">
      <alignment horizontal="distributed" vertical="center"/>
    </xf>
    <xf numFmtId="0" fontId="77" fillId="0" borderId="0" xfId="12" applyNumberFormat="1" applyFont="1" applyBorder="1" applyAlignment="1">
      <alignment horizontal="distributed" vertical="center"/>
    </xf>
    <xf numFmtId="0" fontId="17" fillId="0" borderId="0" xfId="12" applyNumberFormat="1" applyBorder="1" applyAlignment="1">
      <alignment horizontal="center" vertical="center"/>
    </xf>
    <xf numFmtId="0" fontId="38" fillId="0" borderId="0" xfId="12" applyNumberFormat="1" applyFont="1" applyBorder="1" applyAlignment="1">
      <alignment horizontal="center" vertical="center"/>
    </xf>
    <xf numFmtId="0" fontId="17" fillId="0" borderId="5" xfId="12" applyNumberFormat="1" applyBorder="1" applyAlignment="1">
      <alignment horizontal="center" vertical="center"/>
    </xf>
    <xf numFmtId="0" fontId="38" fillId="0" borderId="6" xfId="12" applyNumberFormat="1" applyFont="1" applyBorder="1" applyAlignment="1">
      <alignment horizontal="center" vertical="center"/>
    </xf>
    <xf numFmtId="0" fontId="17" fillId="0" borderId="0" xfId="12" applyNumberFormat="1" applyBorder="1" applyAlignment="1"/>
    <xf numFmtId="0" fontId="6" fillId="0" borderId="11" xfId="12" applyNumberFormat="1" applyFont="1" applyBorder="1" applyAlignment="1">
      <alignment horizontal="center" vertical="center"/>
    </xf>
    <xf numFmtId="0" fontId="6" fillId="0" borderId="8" xfId="12" applyNumberFormat="1" applyFont="1" applyBorder="1" applyAlignment="1">
      <alignment horizontal="center" vertical="center"/>
    </xf>
    <xf numFmtId="0" fontId="6" fillId="0" borderId="9" xfId="12" applyNumberFormat="1" applyFont="1" applyBorder="1" applyAlignment="1">
      <alignment horizontal="center" vertical="center"/>
    </xf>
    <xf numFmtId="0" fontId="7" fillId="0" borderId="11" xfId="12" applyNumberFormat="1" applyFont="1" applyBorder="1" applyAlignment="1">
      <alignment horizontal="center" vertical="center"/>
    </xf>
    <xf numFmtId="0" fontId="7" fillId="0" borderId="8" xfId="12" applyNumberFormat="1" applyFont="1" applyBorder="1" applyAlignment="1">
      <alignment horizontal="center" vertical="center"/>
    </xf>
    <xf numFmtId="0" fontId="6" fillId="0" borderId="3" xfId="12" applyNumberFormat="1" applyFont="1" applyBorder="1" applyAlignment="1">
      <alignment horizontal="center" vertical="center"/>
    </xf>
    <xf numFmtId="0" fontId="6" fillId="0" borderId="22" xfId="12" applyNumberFormat="1" applyFont="1" applyBorder="1" applyAlignment="1">
      <alignment horizontal="center"/>
    </xf>
    <xf numFmtId="0" fontId="9" fillId="0" borderId="0" xfId="12" applyNumberFormat="1" applyFont="1" applyBorder="1" applyAlignment="1">
      <alignment horizontal="right"/>
    </xf>
    <xf numFmtId="0" fontId="9" fillId="0" borderId="0" xfId="12" quotePrefix="1" applyNumberFormat="1" applyFont="1" applyBorder="1" applyAlignment="1"/>
    <xf numFmtId="55" fontId="9" fillId="0" borderId="0" xfId="12" applyNumberFormat="1" applyFont="1" applyBorder="1" applyAlignment="1">
      <alignment horizontal="left"/>
    </xf>
    <xf numFmtId="0" fontId="116" fillId="0" borderId="0" xfId="12" applyNumberFormat="1" applyFont="1" applyAlignment="1">
      <alignment horizontal="center" vertical="center"/>
    </xf>
    <xf numFmtId="0" fontId="116" fillId="0" borderId="0" xfId="12" applyNumberFormat="1" applyFont="1" applyAlignment="1">
      <alignment horizontal="centerContinuous" vertical="center"/>
    </xf>
    <xf numFmtId="0" fontId="47" fillId="0" borderId="0" xfId="12" applyNumberFormat="1" applyFont="1" applyAlignment="1">
      <alignment horizontal="centerContinuous" vertical="center"/>
    </xf>
    <xf numFmtId="0" fontId="6" fillId="0" borderId="0" xfId="11" applyFont="1" applyAlignment="1"/>
    <xf numFmtId="178" fontId="117" fillId="0" borderId="18" xfId="11" applyNumberFormat="1" applyFont="1" applyFill="1" applyBorder="1" applyAlignment="1">
      <alignment horizontal="right" vertical="center"/>
    </xf>
    <xf numFmtId="3" fontId="117" fillId="0" borderId="16" xfId="11" applyNumberFormat="1" applyFont="1" applyFill="1" applyBorder="1" applyAlignment="1">
      <alignment horizontal="right" vertical="center"/>
    </xf>
    <xf numFmtId="178" fontId="118" fillId="0" borderId="18" xfId="11" applyNumberFormat="1" applyFont="1" applyFill="1" applyBorder="1" applyAlignment="1">
      <alignment horizontal="right" vertical="center"/>
    </xf>
    <xf numFmtId="3" fontId="118" fillId="0" borderId="16" xfId="11" quotePrefix="1" applyNumberFormat="1" applyFont="1" applyFill="1" applyBorder="1" applyAlignment="1">
      <alignment horizontal="right" vertical="center"/>
    </xf>
    <xf numFmtId="0" fontId="6" fillId="0" borderId="18" xfId="11" applyFont="1" applyBorder="1" applyAlignment="1">
      <alignment horizontal="distributed" vertical="center"/>
    </xf>
    <xf numFmtId="178" fontId="117" fillId="0" borderId="0" xfId="11" applyNumberFormat="1" applyFont="1" applyFill="1" applyAlignment="1">
      <alignment horizontal="right" vertical="center"/>
    </xf>
    <xf numFmtId="3" fontId="117" fillId="0" borderId="6" xfId="11" applyNumberFormat="1" applyFont="1" applyFill="1" applyBorder="1" applyAlignment="1">
      <alignment horizontal="right" vertical="center"/>
    </xf>
    <xf numFmtId="178" fontId="118" fillId="0" borderId="0" xfId="11" applyNumberFormat="1" applyFont="1" applyFill="1" applyAlignment="1">
      <alignment horizontal="right" vertical="center"/>
    </xf>
    <xf numFmtId="3" fontId="118" fillId="0" borderId="6" xfId="11" quotePrefix="1" applyNumberFormat="1" applyFont="1" applyFill="1" applyBorder="1" applyAlignment="1">
      <alignment horizontal="right" vertical="center"/>
    </xf>
    <xf numFmtId="0" fontId="6" fillId="0" borderId="0" xfId="11" applyFont="1" applyAlignment="1">
      <alignment horizontal="distributed" vertical="center"/>
    </xf>
    <xf numFmtId="0" fontId="57" fillId="0" borderId="0" xfId="11" applyFont="1" applyAlignment="1">
      <alignment horizontal="distributed" vertical="center" wrapText="1"/>
    </xf>
    <xf numFmtId="0" fontId="9" fillId="0" borderId="0" xfId="11" applyFont="1" applyAlignment="1">
      <alignment horizontal="distributed" vertical="center" wrapText="1"/>
    </xf>
    <xf numFmtId="178" fontId="118" fillId="0" borderId="0" xfId="11" applyNumberFormat="1" applyFont="1" applyFill="1" applyBorder="1" applyAlignment="1">
      <alignment horizontal="right" vertical="center"/>
    </xf>
    <xf numFmtId="3" fontId="118" fillId="0" borderId="6" xfId="11" applyNumberFormat="1" applyFont="1" applyFill="1" applyBorder="1" applyAlignment="1">
      <alignment horizontal="right" vertical="center"/>
    </xf>
    <xf numFmtId="0" fontId="7" fillId="0" borderId="0" xfId="11" applyFont="1" applyBorder="1" applyAlignment="1">
      <alignment horizontal="distributed" vertical="center"/>
    </xf>
    <xf numFmtId="0" fontId="52" fillId="0" borderId="11" xfId="11" quotePrefix="1" applyFont="1" applyBorder="1" applyAlignment="1">
      <alignment horizontal="center" vertical="center" wrapText="1"/>
    </xf>
    <xf numFmtId="0" fontId="52" fillId="0" borderId="8" xfId="11" quotePrefix="1" applyFont="1" applyBorder="1" applyAlignment="1">
      <alignment horizontal="center" vertical="center" wrapText="1"/>
    </xf>
    <xf numFmtId="0" fontId="93" fillId="0" borderId="8" xfId="11" quotePrefix="1" applyFont="1" applyBorder="1" applyAlignment="1">
      <alignment horizontal="center" vertical="center" wrapText="1"/>
    </xf>
    <xf numFmtId="0" fontId="9" fillId="0" borderId="3" xfId="11" applyFont="1" applyBorder="1" applyAlignment="1">
      <alignment vertical="center"/>
    </xf>
    <xf numFmtId="0" fontId="6" fillId="0" borderId="0" xfId="11" applyFont="1" applyBorder="1" applyAlignment="1">
      <alignment horizontal="distributed" vertical="center"/>
    </xf>
    <xf numFmtId="0" fontId="66" fillId="0" borderId="3" xfId="11" applyFont="1" applyBorder="1" applyAlignment="1">
      <alignment horizontal="centerContinuous" vertical="center"/>
    </xf>
    <xf numFmtId="0" fontId="7" fillId="0" borderId="4" xfId="11" applyFont="1" applyBorder="1" applyAlignment="1">
      <alignment horizontal="centerContinuous" vertical="center"/>
    </xf>
    <xf numFmtId="0" fontId="9" fillId="0" borderId="18" xfId="11" applyFont="1" applyBorder="1" applyAlignment="1">
      <alignment horizontal="right" vertical="center"/>
    </xf>
    <xf numFmtId="0" fontId="2" fillId="0" borderId="18" xfId="11" applyFont="1" applyBorder="1" applyAlignment="1">
      <alignment vertical="center"/>
    </xf>
    <xf numFmtId="0" fontId="9" fillId="0" borderId="18" xfId="11" quotePrefix="1" applyFont="1" applyBorder="1" applyAlignment="1">
      <alignment horizontal="left" vertical="center"/>
    </xf>
    <xf numFmtId="0" fontId="47" fillId="0" borderId="0" xfId="11" applyFont="1" applyAlignment="1">
      <alignment horizontal="centerContinuous" vertical="center"/>
    </xf>
    <xf numFmtId="0" fontId="23" fillId="0" borderId="18" xfId="12" applyFont="1" applyFill="1" applyBorder="1" applyAlignment="1">
      <alignment vertical="center"/>
    </xf>
    <xf numFmtId="0" fontId="23" fillId="0" borderId="16" xfId="12" applyFont="1" applyFill="1" applyBorder="1" applyAlignment="1">
      <alignment vertical="center"/>
    </xf>
    <xf numFmtId="0" fontId="40" fillId="0" borderId="0" xfId="12" applyFont="1" applyFill="1" applyBorder="1" applyAlignment="1" applyProtection="1">
      <alignment vertical="center"/>
      <protection locked="0"/>
    </xf>
    <xf numFmtId="180" fontId="70" fillId="0" borderId="6" xfId="12" applyNumberFormat="1" applyFont="1" applyFill="1" applyBorder="1" applyAlignment="1" applyProtection="1">
      <alignment vertical="center"/>
      <protection locked="0"/>
    </xf>
    <xf numFmtId="0" fontId="70" fillId="0" borderId="5" xfId="12" applyFont="1" applyFill="1" applyBorder="1" applyAlignment="1" applyProtection="1">
      <alignment vertical="center"/>
      <protection locked="0"/>
    </xf>
    <xf numFmtId="0" fontId="74" fillId="0" borderId="0" xfId="12" applyFont="1" applyFill="1" applyBorder="1" applyAlignment="1">
      <alignment horizontal="distributed" vertical="center"/>
    </xf>
    <xf numFmtId="180" fontId="24" fillId="0" borderId="6" xfId="12" applyNumberFormat="1" applyFont="1" applyFill="1" applyBorder="1" applyAlignment="1" applyProtection="1">
      <alignment vertical="center"/>
      <protection locked="0"/>
    </xf>
    <xf numFmtId="0" fontId="24" fillId="0" borderId="5" xfId="12" applyFont="1" applyFill="1" applyBorder="1" applyAlignment="1" applyProtection="1">
      <alignment vertical="center"/>
      <protection locked="0"/>
    </xf>
    <xf numFmtId="0" fontId="9" fillId="0" borderId="0" xfId="12" applyFont="1" applyFill="1" applyBorder="1" applyAlignment="1">
      <alignment horizontal="left" vertical="center"/>
    </xf>
    <xf numFmtId="185" fontId="24" fillId="0" borderId="6" xfId="12" applyNumberFormat="1" applyFont="1" applyFill="1" applyBorder="1" applyAlignment="1" applyProtection="1">
      <alignment vertical="center"/>
      <protection locked="0"/>
    </xf>
    <xf numFmtId="179" fontId="24" fillId="0" borderId="0" xfId="12" applyNumberFormat="1" applyFont="1" applyFill="1" applyBorder="1" applyAlignment="1" applyProtection="1">
      <alignment vertical="center"/>
      <protection locked="0"/>
    </xf>
    <xf numFmtId="184" fontId="24" fillId="0" borderId="0" xfId="12" applyNumberFormat="1" applyFont="1" applyFill="1" applyBorder="1" applyAlignment="1" applyProtection="1">
      <alignment vertical="center"/>
      <protection locked="0"/>
    </xf>
    <xf numFmtId="179" fontId="24" fillId="0" borderId="0" xfId="12" applyNumberFormat="1" applyFont="1" applyFill="1" applyBorder="1" applyAlignment="1">
      <alignment vertical="center"/>
    </xf>
    <xf numFmtId="0" fontId="24" fillId="0" borderId="5" xfId="12" applyFont="1" applyFill="1" applyBorder="1" applyAlignment="1">
      <alignment vertical="center"/>
    </xf>
    <xf numFmtId="180" fontId="24" fillId="0" borderId="6" xfId="12" applyNumberFormat="1" applyFont="1" applyFill="1" applyBorder="1" applyAlignment="1">
      <alignment vertical="center"/>
    </xf>
    <xf numFmtId="0" fontId="24" fillId="0" borderId="13" xfId="12" applyFont="1" applyFill="1" applyBorder="1" applyAlignment="1" applyProtection="1">
      <alignment vertical="center"/>
      <protection locked="0"/>
    </xf>
    <xf numFmtId="0" fontId="24" fillId="0" borderId="1" xfId="12" applyFont="1" applyFill="1" applyBorder="1" applyAlignment="1" applyProtection="1">
      <alignment vertical="center"/>
      <protection locked="0"/>
    </xf>
    <xf numFmtId="0" fontId="24" fillId="0" borderId="20" xfId="12" applyFont="1" applyFill="1" applyBorder="1" applyAlignment="1" applyProtection="1">
      <alignment horizontal="center" vertical="center"/>
      <protection locked="0"/>
    </xf>
    <xf numFmtId="0" fontId="119" fillId="0" borderId="0" xfId="12" applyFont="1" applyFill="1" applyAlignment="1" applyProtection="1">
      <alignment vertical="center"/>
      <protection locked="0"/>
    </xf>
    <xf numFmtId="0" fontId="9" fillId="0" borderId="18" xfId="12" applyFont="1" applyFill="1" applyBorder="1" applyAlignment="1">
      <alignment horizontal="right"/>
    </xf>
    <xf numFmtId="0" fontId="119" fillId="0" borderId="18" xfId="12" applyFont="1" applyFill="1" applyBorder="1" applyAlignment="1" applyProtection="1">
      <alignment vertical="center"/>
      <protection locked="0"/>
    </xf>
    <xf numFmtId="0" fontId="40" fillId="0" borderId="18" xfId="12" applyFont="1" applyFill="1" applyBorder="1" applyAlignment="1" applyProtection="1">
      <alignment vertical="center"/>
      <protection locked="0"/>
    </xf>
    <xf numFmtId="0" fontId="40" fillId="0" borderId="0" xfId="12" applyFont="1" applyFill="1" applyAlignment="1">
      <alignment vertical="center"/>
    </xf>
    <xf numFmtId="0" fontId="40" fillId="0" borderId="0" xfId="12" applyFont="1" applyFill="1" applyBorder="1" applyAlignment="1">
      <alignment vertical="center"/>
    </xf>
    <xf numFmtId="180" fontId="24" fillId="0" borderId="18" xfId="12" applyNumberFormat="1" applyFont="1" applyFill="1" applyBorder="1" applyAlignment="1" applyProtection="1">
      <alignment horizontal="right" vertical="center"/>
      <protection locked="0"/>
    </xf>
    <xf numFmtId="179" fontId="24" fillId="0" borderId="18" xfId="12" applyNumberFormat="1" applyFont="1" applyFill="1" applyBorder="1" applyAlignment="1" applyProtection="1">
      <alignment vertical="center"/>
      <protection locked="0"/>
    </xf>
    <xf numFmtId="0" fontId="6" fillId="0" borderId="18" xfId="12" applyFont="1" applyFill="1" applyBorder="1" applyAlignment="1">
      <alignment horizontal="distributed" vertical="center"/>
    </xf>
    <xf numFmtId="180" fontId="24" fillId="0" borderId="0" xfId="12" applyNumberFormat="1" applyFont="1" applyFill="1" applyBorder="1" applyAlignment="1" applyProtection="1">
      <alignment horizontal="right" vertical="center"/>
      <protection locked="0"/>
    </xf>
    <xf numFmtId="0" fontId="6" fillId="0" borderId="0" xfId="12" applyFont="1" applyFill="1" applyBorder="1" applyAlignment="1">
      <alignment horizontal="distributed" vertical="center"/>
    </xf>
    <xf numFmtId="180" fontId="24" fillId="0" borderId="0" xfId="12" quotePrefix="1" applyNumberFormat="1" applyFont="1" applyFill="1" applyBorder="1" applyAlignment="1" applyProtection="1">
      <alignment horizontal="right" vertical="center" shrinkToFit="1"/>
      <protection locked="0"/>
    </xf>
    <xf numFmtId="179" fontId="24" fillId="0" borderId="1" xfId="12" quotePrefix="1" applyNumberFormat="1" applyFont="1" applyFill="1" applyBorder="1" applyAlignment="1" applyProtection="1">
      <alignment vertical="center" shrinkToFit="1"/>
      <protection locked="0"/>
    </xf>
    <xf numFmtId="0" fontId="24" fillId="0" borderId="0" xfId="12" applyFont="1" applyFill="1" applyAlignment="1" applyProtection="1">
      <alignment vertical="center"/>
      <protection locked="0"/>
    </xf>
    <xf numFmtId="0" fontId="24" fillId="0" borderId="4" xfId="12" applyFont="1" applyFill="1" applyBorder="1" applyAlignment="1" applyProtection="1">
      <alignment horizontal="center" vertical="center"/>
      <protection locked="0"/>
    </xf>
    <xf numFmtId="0" fontId="24" fillId="0" borderId="2" xfId="12" applyFont="1" applyFill="1" applyBorder="1" applyAlignment="1" applyProtection="1">
      <alignment horizontal="center" vertical="center"/>
      <protection locked="0"/>
    </xf>
    <xf numFmtId="0" fontId="40" fillId="0" borderId="0" xfId="12" applyFont="1" applyFill="1" applyAlignment="1" applyProtection="1">
      <alignment vertical="top"/>
      <protection locked="0"/>
    </xf>
    <xf numFmtId="0" fontId="40" fillId="0" borderId="0" xfId="12" applyFont="1" applyFill="1" applyAlignment="1"/>
    <xf numFmtId="181" fontId="70" fillId="0" borderId="18" xfId="12" applyNumberFormat="1" applyFont="1" applyFill="1" applyBorder="1" applyAlignment="1">
      <alignment vertical="center"/>
    </xf>
    <xf numFmtId="38" fontId="70" fillId="0" borderId="18" xfId="6" applyFont="1" applyFill="1" applyBorder="1" applyAlignment="1">
      <alignment vertical="center"/>
    </xf>
    <xf numFmtId="181" fontId="70" fillId="0" borderId="28" xfId="12" applyNumberFormat="1" applyFont="1" applyFill="1" applyBorder="1" applyAlignment="1">
      <alignment vertical="center"/>
    </xf>
    <xf numFmtId="0" fontId="38" fillId="0" borderId="28" xfId="12" applyFont="1" applyFill="1" applyBorder="1" applyAlignment="1"/>
    <xf numFmtId="0" fontId="70" fillId="0" borderId="18" xfId="12" applyFont="1" applyFill="1" applyBorder="1" applyAlignment="1">
      <alignment vertical="center"/>
    </xf>
    <xf numFmtId="181" fontId="6" fillId="0" borderId="0" xfId="6" applyNumberFormat="1" applyFont="1" applyBorder="1" applyAlignment="1"/>
    <xf numFmtId="38" fontId="6" fillId="0" borderId="0" xfId="6" applyFont="1" applyBorder="1" applyAlignment="1"/>
    <xf numFmtId="0" fontId="23" fillId="0" borderId="5" xfId="12" applyFont="1" applyFill="1" applyBorder="1" applyAlignment="1">
      <alignment vertical="center"/>
    </xf>
    <xf numFmtId="0" fontId="6" fillId="0" borderId="5" xfId="12" applyFont="1" applyFill="1" applyBorder="1" applyAlignment="1"/>
    <xf numFmtId="0" fontId="6" fillId="0" borderId="5" xfId="12" applyFont="1" applyBorder="1" applyAlignment="1"/>
    <xf numFmtId="181" fontId="6" fillId="0" borderId="5" xfId="6" applyNumberFormat="1" applyFont="1" applyBorder="1" applyAlignment="1"/>
    <xf numFmtId="0" fontId="6" fillId="0" borderId="5" xfId="12" applyFont="1" applyBorder="1" applyAlignment="1">
      <alignment horizontal="center" vertical="center"/>
    </xf>
    <xf numFmtId="0" fontId="6" fillId="0" borderId="7" xfId="12" applyFont="1" applyBorder="1" applyAlignment="1">
      <alignment horizontal="center" vertical="center"/>
    </xf>
    <xf numFmtId="0" fontId="6" fillId="0" borderId="8" xfId="12" applyFont="1" applyBorder="1" applyAlignment="1">
      <alignment horizontal="center" vertical="center"/>
    </xf>
    <xf numFmtId="0" fontId="23" fillId="0" borderId="3" xfId="12" applyFont="1" applyFill="1" applyBorder="1" applyAlignment="1">
      <alignment vertical="center"/>
    </xf>
    <xf numFmtId="0" fontId="40" fillId="0" borderId="18" xfId="12" applyFont="1" applyFill="1" applyBorder="1" applyAlignment="1">
      <alignment vertical="center"/>
    </xf>
    <xf numFmtId="0" fontId="23" fillId="0" borderId="0" xfId="12" quotePrefix="1" applyFont="1" applyFill="1" applyAlignment="1">
      <alignment vertical="center"/>
    </xf>
    <xf numFmtId="0" fontId="40" fillId="0" borderId="0" xfId="12" quotePrefix="1" applyFont="1" applyFill="1" applyAlignment="1">
      <alignment vertical="center"/>
    </xf>
    <xf numFmtId="0" fontId="24" fillId="0" borderId="0" xfId="12" applyFont="1" applyFill="1" applyAlignment="1">
      <alignment vertical="center"/>
    </xf>
    <xf numFmtId="3" fontId="24" fillId="0" borderId="18" xfId="12" quotePrefix="1" applyNumberFormat="1" applyFont="1" applyFill="1" applyBorder="1" applyAlignment="1" applyProtection="1">
      <alignment horizontal="right" vertical="center"/>
      <protection locked="0"/>
    </xf>
    <xf numFmtId="0" fontId="6" fillId="0" borderId="28" xfId="12" applyFont="1" applyFill="1" applyBorder="1" applyAlignment="1">
      <alignment horizontal="distributed" vertical="center"/>
    </xf>
    <xf numFmtId="3" fontId="24" fillId="0" borderId="0" xfId="12" quotePrefix="1" applyNumberFormat="1" applyFont="1" applyFill="1" applyBorder="1" applyAlignment="1" applyProtection="1">
      <alignment horizontal="right" vertical="center" shrinkToFit="1"/>
      <protection locked="0"/>
    </xf>
    <xf numFmtId="0" fontId="6" fillId="0" borderId="5" xfId="12" applyFont="1" applyFill="1" applyBorder="1" applyAlignment="1">
      <alignment horizontal="distributed" vertical="center"/>
    </xf>
    <xf numFmtId="184" fontId="24" fillId="0" borderId="0" xfId="12" quotePrefix="1" applyNumberFormat="1" applyFont="1" applyFill="1" applyBorder="1" applyAlignment="1" applyProtection="1">
      <alignment horizontal="right" vertical="center" shrinkToFit="1"/>
      <protection locked="0"/>
    </xf>
    <xf numFmtId="0" fontId="20" fillId="0" borderId="5" xfId="12" applyFont="1" applyFill="1" applyBorder="1" applyAlignment="1">
      <alignment horizontal="distributed" vertical="center"/>
    </xf>
    <xf numFmtId="184" fontId="70" fillId="0" borderId="0" xfId="12" quotePrefix="1" applyNumberFormat="1" applyFont="1" applyFill="1" applyBorder="1" applyAlignment="1" applyProtection="1">
      <alignment horizontal="right" vertical="center" shrinkToFit="1"/>
      <protection locked="0"/>
    </xf>
    <xf numFmtId="0" fontId="7" fillId="0" borderId="0" xfId="12" applyFont="1" applyFill="1" applyBorder="1" applyAlignment="1">
      <alignment horizontal="distributed" vertical="center"/>
    </xf>
    <xf numFmtId="184" fontId="70" fillId="0" borderId="0" xfId="12" applyNumberFormat="1" applyFont="1" applyFill="1" applyBorder="1" applyAlignment="1" applyProtection="1">
      <alignment horizontal="right" vertical="center" shrinkToFit="1"/>
      <protection locked="0"/>
    </xf>
    <xf numFmtId="184" fontId="24" fillId="0" borderId="1" xfId="12" quotePrefix="1" applyNumberFormat="1" applyFont="1" applyFill="1" applyBorder="1" applyAlignment="1" applyProtection="1">
      <alignment horizontal="right" vertical="center" shrinkToFit="1"/>
      <protection locked="0"/>
    </xf>
    <xf numFmtId="0" fontId="6" fillId="0" borderId="7" xfId="12" applyFont="1" applyFill="1" applyBorder="1" applyAlignment="1">
      <alignment horizontal="distributed" vertical="center"/>
    </xf>
    <xf numFmtId="0" fontId="7" fillId="0" borderId="1" xfId="12" applyFont="1" applyFill="1" applyBorder="1" applyAlignment="1">
      <alignment horizontal="distributed" vertical="center"/>
    </xf>
    <xf numFmtId="184" fontId="24" fillId="0" borderId="0" xfId="12" applyNumberFormat="1" applyFont="1" applyFill="1" applyBorder="1" applyAlignment="1" applyProtection="1">
      <alignment horizontal="right" vertical="center" shrinkToFit="1"/>
      <protection locked="0"/>
    </xf>
    <xf numFmtId="0" fontId="120" fillId="0" borderId="5" xfId="12" applyFont="1" applyFill="1" applyBorder="1" applyAlignment="1">
      <alignment horizontal="distributed" vertical="center"/>
    </xf>
    <xf numFmtId="184" fontId="70" fillId="0" borderId="0" xfId="12" applyNumberFormat="1" applyFont="1" applyFill="1" applyBorder="1" applyAlignment="1" applyProtection="1">
      <alignment horizontal="center" vertical="center"/>
      <protection locked="0"/>
    </xf>
    <xf numFmtId="0" fontId="24" fillId="0" borderId="5" xfId="12" applyFont="1" applyFill="1" applyBorder="1" applyAlignment="1" applyProtection="1">
      <alignment horizontal="center" vertical="center"/>
      <protection locked="0"/>
    </xf>
    <xf numFmtId="0" fontId="70" fillId="0" borderId="0" xfId="12" applyFont="1" applyFill="1" applyBorder="1" applyAlignment="1" applyProtection="1">
      <alignment horizontal="center" vertical="center"/>
      <protection locked="0"/>
    </xf>
    <xf numFmtId="184" fontId="70" fillId="0" borderId="3" xfId="12" applyNumberFormat="1" applyFont="1" applyFill="1" applyBorder="1" applyAlignment="1" applyProtection="1">
      <alignment horizontal="center" vertical="center"/>
      <protection locked="0"/>
    </xf>
    <xf numFmtId="0" fontId="70" fillId="0" borderId="3" xfId="12" applyFont="1" applyFill="1" applyBorder="1" applyAlignment="1" applyProtection="1">
      <alignment horizontal="center" vertical="center"/>
      <protection locked="0"/>
    </xf>
    <xf numFmtId="184" fontId="70" fillId="0" borderId="0" xfId="6" applyNumberFormat="1" applyFont="1" applyFill="1" applyBorder="1" applyAlignment="1" applyProtection="1">
      <alignment vertical="center"/>
      <protection locked="0"/>
    </xf>
    <xf numFmtId="0" fontId="24" fillId="0" borderId="0" xfId="12" applyFont="1" applyFill="1" applyBorder="1" applyAlignment="1" applyProtection="1">
      <alignment horizontal="center" vertical="center"/>
      <protection locked="0"/>
    </xf>
    <xf numFmtId="0" fontId="24" fillId="0" borderId="12" xfId="12" applyFont="1" applyFill="1" applyBorder="1" applyAlignment="1" applyProtection="1">
      <alignment horizontal="center" vertical="center"/>
      <protection locked="0"/>
    </xf>
    <xf numFmtId="0" fontId="121" fillId="0" borderId="3" xfId="12" applyFont="1" applyFill="1" applyBorder="1" applyAlignment="1" applyProtection="1">
      <alignment horizontal="centerContinuous" vertical="center"/>
      <protection locked="0"/>
    </xf>
    <xf numFmtId="0" fontId="70" fillId="0" borderId="3" xfId="12" applyFont="1" applyFill="1" applyBorder="1" applyAlignment="1" applyProtection="1">
      <alignment horizontal="centerContinuous" vertical="distributed"/>
      <protection locked="0"/>
    </xf>
    <xf numFmtId="0" fontId="24" fillId="0" borderId="19" xfId="12" applyFont="1" applyFill="1" applyBorder="1" applyAlignment="1" applyProtection="1">
      <alignment horizontal="centerContinuous" vertical="center"/>
      <protection locked="0"/>
    </xf>
    <xf numFmtId="0" fontId="122" fillId="0" borderId="0" xfId="12" applyFont="1" applyFill="1" applyAlignment="1" applyProtection="1">
      <alignment vertical="center"/>
      <protection locked="0"/>
    </xf>
    <xf numFmtId="0" fontId="40" fillId="0" borderId="18" xfId="12" applyFont="1" applyFill="1" applyBorder="1" applyAlignment="1" applyProtection="1">
      <alignment horizontal="right"/>
      <protection locked="0"/>
    </xf>
    <xf numFmtId="0" fontId="122" fillId="0" borderId="18" xfId="12" applyFont="1" applyFill="1" applyBorder="1" applyAlignment="1" applyProtection="1">
      <alignment horizontal="right" vertical="center"/>
      <protection locked="0"/>
    </xf>
    <xf numFmtId="0" fontId="122" fillId="0" borderId="0" xfId="12" applyFont="1" applyFill="1" applyAlignment="1" applyProtection="1">
      <alignment horizontal="right" vertical="center"/>
      <protection locked="0"/>
    </xf>
    <xf numFmtId="0" fontId="40" fillId="0" borderId="0" xfId="12" applyFont="1" applyFill="1" applyAlignment="1" applyProtection="1">
      <protection locked="0"/>
    </xf>
    <xf numFmtId="0" fontId="2" fillId="0" borderId="0" xfId="12" quotePrefix="1" applyFont="1" applyAlignment="1">
      <alignment vertical="center"/>
    </xf>
    <xf numFmtId="0" fontId="2" fillId="0" borderId="0" xfId="12" quotePrefix="1" applyFont="1" applyBorder="1" applyAlignment="1">
      <alignment vertical="center"/>
    </xf>
    <xf numFmtId="0" fontId="9" fillId="0" borderId="0" xfId="12" quotePrefix="1" applyFont="1" applyAlignment="1">
      <alignment vertical="center"/>
    </xf>
    <xf numFmtId="0" fontId="9" fillId="0" borderId="22" xfId="12" quotePrefix="1" applyFont="1" applyBorder="1" applyAlignment="1">
      <alignment vertical="center"/>
    </xf>
    <xf numFmtId="185" fontId="6" fillId="0" borderId="18" xfId="12" quotePrefix="1" applyNumberFormat="1" applyFont="1" applyFill="1" applyBorder="1" applyAlignment="1">
      <alignment horizontal="right" vertical="center" shrinkToFit="1"/>
    </xf>
    <xf numFmtId="184" fontId="6" fillId="0" borderId="16" xfId="12" quotePrefix="1" applyNumberFormat="1" applyFont="1" applyFill="1" applyBorder="1" applyAlignment="1">
      <alignment horizontal="right" vertical="center" shrinkToFit="1"/>
    </xf>
    <xf numFmtId="185" fontId="6" fillId="0" borderId="18" xfId="12" applyNumberFormat="1" applyFont="1" applyFill="1" applyBorder="1" applyAlignment="1">
      <alignment horizontal="right" vertical="center" shrinkToFit="1"/>
    </xf>
    <xf numFmtId="185" fontId="7" fillId="0" borderId="28" xfId="12" applyNumberFormat="1" applyFont="1" applyFill="1" applyBorder="1" applyAlignment="1">
      <alignment horizontal="right" vertical="center" shrinkToFit="1"/>
    </xf>
    <xf numFmtId="185" fontId="7" fillId="0" borderId="18" xfId="12" applyNumberFormat="1" applyFont="1" applyFill="1" applyBorder="1" applyAlignment="1">
      <alignment horizontal="right" vertical="center" shrinkToFit="1"/>
    </xf>
    <xf numFmtId="0" fontId="2" fillId="0" borderId="28" xfId="12" applyFont="1" applyBorder="1" applyAlignment="1">
      <alignment horizontal="distributed" vertical="center"/>
    </xf>
    <xf numFmtId="185" fontId="6" fillId="0" borderId="0" xfId="12" quotePrefix="1" applyNumberFormat="1" applyFont="1" applyFill="1" applyBorder="1" applyAlignment="1">
      <alignment horizontal="right" vertical="center" shrinkToFit="1"/>
    </xf>
    <xf numFmtId="185" fontId="6" fillId="0" borderId="0" xfId="12" quotePrefix="1" applyNumberFormat="1" applyFont="1" applyFill="1" applyAlignment="1">
      <alignment horizontal="right" vertical="center" shrinkToFit="1"/>
    </xf>
    <xf numFmtId="185" fontId="6" fillId="0" borderId="5" xfId="12" applyNumberFormat="1" applyFont="1" applyFill="1" applyBorder="1" applyAlignment="1">
      <alignment horizontal="right" vertical="center" shrinkToFit="1"/>
    </xf>
    <xf numFmtId="185" fontId="6" fillId="0" borderId="0" xfId="12" applyNumberFormat="1" applyFont="1" applyFill="1" applyAlignment="1">
      <alignment horizontal="right" vertical="center" shrinkToFit="1"/>
    </xf>
    <xf numFmtId="185" fontId="6" fillId="0" borderId="5" xfId="12" quotePrefix="1" applyNumberFormat="1" applyFont="1" applyFill="1" applyBorder="1" applyAlignment="1">
      <alignment horizontal="right" vertical="center" shrinkToFit="1"/>
    </xf>
    <xf numFmtId="185" fontId="7" fillId="0" borderId="5" xfId="12" applyNumberFormat="1" applyFont="1" applyFill="1" applyBorder="1" applyAlignment="1">
      <alignment horizontal="right" vertical="center" shrinkToFit="1"/>
    </xf>
    <xf numFmtId="185" fontId="7" fillId="0" borderId="0" xfId="12" applyNumberFormat="1" applyFont="1" applyFill="1" applyAlignment="1">
      <alignment horizontal="right" vertical="center" shrinkToFit="1"/>
    </xf>
    <xf numFmtId="184" fontId="7" fillId="0" borderId="6" xfId="12" quotePrefix="1" applyNumberFormat="1" applyFont="1" applyFill="1" applyBorder="1" applyAlignment="1">
      <alignment horizontal="right" vertical="center" shrinkToFit="1"/>
    </xf>
    <xf numFmtId="0" fontId="2" fillId="0" borderId="5" xfId="12" applyFont="1" applyBorder="1" applyAlignment="1">
      <alignment horizontal="distributed" vertical="center"/>
    </xf>
    <xf numFmtId="185" fontId="7" fillId="0" borderId="5" xfId="12" quotePrefix="1" applyNumberFormat="1" applyFont="1" applyFill="1" applyBorder="1" applyAlignment="1">
      <alignment horizontal="right" vertical="center" shrinkToFit="1"/>
    </xf>
    <xf numFmtId="185" fontId="7" fillId="0" borderId="0" xfId="12" quotePrefix="1" applyNumberFormat="1" applyFont="1" applyFill="1" applyAlignment="1">
      <alignment horizontal="right" vertical="center" shrinkToFit="1"/>
    </xf>
    <xf numFmtId="0" fontId="2" fillId="0" borderId="5" xfId="12" applyFont="1" applyBorder="1" applyAlignment="1">
      <alignment horizontal="distributed" vertical="center" wrapText="1"/>
    </xf>
    <xf numFmtId="185" fontId="6" fillId="0" borderId="0" xfId="12" applyNumberFormat="1" applyFont="1" applyFill="1" applyBorder="1" applyAlignment="1">
      <alignment horizontal="right" vertical="center" shrinkToFit="1"/>
    </xf>
    <xf numFmtId="185" fontId="6" fillId="0" borderId="1" xfId="12" quotePrefix="1" applyNumberFormat="1" applyFont="1" applyFill="1" applyBorder="1" applyAlignment="1">
      <alignment horizontal="right" vertical="center" shrinkToFit="1"/>
    </xf>
    <xf numFmtId="184" fontId="6" fillId="0" borderId="13" xfId="12" quotePrefix="1" applyNumberFormat="1" applyFont="1" applyFill="1" applyBorder="1" applyAlignment="1">
      <alignment horizontal="right" vertical="center" shrinkToFit="1"/>
    </xf>
    <xf numFmtId="185" fontId="6" fillId="0" borderId="1" xfId="12" applyNumberFormat="1" applyFont="1" applyFill="1" applyBorder="1" applyAlignment="1">
      <alignment horizontal="right" vertical="center" shrinkToFit="1"/>
    </xf>
    <xf numFmtId="185" fontId="7" fillId="0" borderId="1" xfId="12" applyNumberFormat="1" applyFont="1" applyFill="1" applyBorder="1" applyAlignment="1">
      <alignment horizontal="right" vertical="center" shrinkToFit="1"/>
    </xf>
    <xf numFmtId="0" fontId="2" fillId="0" borderId="7" xfId="12" applyFont="1" applyBorder="1" applyAlignment="1">
      <alignment horizontal="distributed" vertical="center"/>
    </xf>
    <xf numFmtId="185" fontId="7" fillId="0" borderId="48" xfId="12" applyNumberFormat="1" applyFont="1" applyFill="1" applyBorder="1" applyAlignment="1">
      <alignment horizontal="right" vertical="center" shrinkToFit="1"/>
    </xf>
    <xf numFmtId="184" fontId="7" fillId="0" borderId="49" xfId="12" quotePrefix="1" applyNumberFormat="1" applyFont="1" applyFill="1" applyBorder="1" applyAlignment="1">
      <alignment horizontal="right" vertical="center" shrinkToFit="1"/>
    </xf>
    <xf numFmtId="185" fontId="7" fillId="0" borderId="50" xfId="12" applyNumberFormat="1" applyFont="1" applyFill="1" applyBorder="1" applyAlignment="1">
      <alignment horizontal="right" vertical="center" shrinkToFit="1"/>
    </xf>
    <xf numFmtId="0" fontId="38" fillId="0" borderId="50" xfId="12" applyFont="1" applyBorder="1" applyAlignment="1">
      <alignment horizontal="distributed" vertical="center"/>
    </xf>
    <xf numFmtId="0" fontId="6" fillId="0" borderId="26" xfId="12" applyFont="1" applyBorder="1" applyAlignment="1">
      <alignment horizontal="center" vertical="center" shrinkToFit="1"/>
    </xf>
    <xf numFmtId="0" fontId="6" fillId="0" borderId="27" xfId="12" applyFont="1" applyBorder="1" applyAlignment="1">
      <alignment horizontal="center" vertical="center" shrinkToFit="1"/>
    </xf>
    <xf numFmtId="3" fontId="6" fillId="0" borderId="16" xfId="12" applyNumberFormat="1" applyFont="1" applyBorder="1" applyAlignment="1">
      <alignment vertical="center" shrinkToFit="1"/>
    </xf>
    <xf numFmtId="0" fontId="6" fillId="0" borderId="16" xfId="12" applyFont="1" applyBorder="1" applyAlignment="1">
      <alignment vertical="center" shrinkToFit="1"/>
    </xf>
    <xf numFmtId="0" fontId="7" fillId="0" borderId="27" xfId="12" applyFont="1" applyBorder="1" applyAlignment="1">
      <alignment horizontal="center" vertical="center" shrinkToFit="1"/>
    </xf>
    <xf numFmtId="0" fontId="7" fillId="0" borderId="16" xfId="12" applyFont="1" applyBorder="1" applyAlignment="1">
      <alignment vertical="center" shrinkToFit="1"/>
    </xf>
    <xf numFmtId="0" fontId="2" fillId="0" borderId="28" xfId="12" applyFont="1" applyBorder="1" applyAlignment="1">
      <alignment vertical="center" shrinkToFit="1"/>
    </xf>
    <xf numFmtId="0" fontId="2" fillId="0" borderId="0" xfId="12" applyFont="1" applyAlignment="1">
      <alignment horizontal="centerContinuous" vertical="center" shrinkToFit="1"/>
    </xf>
    <xf numFmtId="0" fontId="2" fillId="0" borderId="13" xfId="12" applyFont="1" applyBorder="1" applyAlignment="1">
      <alignment horizontal="centerContinuous" vertical="center" shrinkToFit="1"/>
    </xf>
    <xf numFmtId="0" fontId="2" fillId="0" borderId="6" xfId="12" applyFont="1" applyBorder="1" applyAlignment="1">
      <alignment horizontal="centerContinuous" vertical="center" shrinkToFit="1"/>
    </xf>
    <xf numFmtId="0" fontId="2" fillId="0" borderId="5" xfId="12" applyFont="1" applyBorder="1" applyAlignment="1">
      <alignment horizontal="centerContinuous" vertical="center" shrinkToFit="1"/>
    </xf>
    <xf numFmtId="0" fontId="2" fillId="0" borderId="0" xfId="12" applyFont="1" applyBorder="1" applyAlignment="1">
      <alignment horizontal="centerContinuous" vertical="center" shrinkToFit="1"/>
    </xf>
    <xf numFmtId="0" fontId="38" fillId="0" borderId="5" xfId="12" applyFont="1" applyBorder="1" applyAlignment="1">
      <alignment horizontal="centerContinuous" vertical="center" shrinkToFit="1"/>
    </xf>
    <xf numFmtId="0" fontId="38" fillId="0" borderId="0" xfId="12" applyFont="1" applyAlignment="1">
      <alignment horizontal="centerContinuous" vertical="center" shrinkToFit="1"/>
    </xf>
    <xf numFmtId="0" fontId="38" fillId="0" borderId="6" xfId="12" applyFont="1" applyBorder="1" applyAlignment="1">
      <alignment horizontal="centerContinuous" vertical="center" shrinkToFit="1"/>
    </xf>
    <xf numFmtId="0" fontId="2" fillId="0" borderId="5" xfId="12" applyFont="1" applyBorder="1" applyAlignment="1">
      <alignment horizontal="center" vertical="center" shrinkToFit="1"/>
    </xf>
    <xf numFmtId="0" fontId="2" fillId="0" borderId="3" xfId="12" applyFont="1" applyBorder="1" applyAlignment="1">
      <alignment horizontal="centerContinuous" vertical="center" shrinkToFit="1"/>
    </xf>
    <xf numFmtId="0" fontId="2" fillId="0" borderId="20" xfId="12" applyFont="1" applyBorder="1" applyAlignment="1">
      <alignment horizontal="centerContinuous" vertical="center" shrinkToFit="1"/>
    </xf>
    <xf numFmtId="0" fontId="2" fillId="0" borderId="21" xfId="12" applyFont="1" applyBorder="1" applyAlignment="1">
      <alignment horizontal="centerContinuous" vertical="center" shrinkToFit="1"/>
    </xf>
    <xf numFmtId="0" fontId="38" fillId="0" borderId="21" xfId="12" applyFont="1" applyBorder="1" applyAlignment="1">
      <alignment horizontal="centerContinuous" vertical="center" shrinkToFit="1"/>
    </xf>
    <xf numFmtId="0" fontId="38" fillId="0" borderId="3" xfId="12" applyFont="1" applyBorder="1" applyAlignment="1">
      <alignment horizontal="centerContinuous" vertical="center" shrinkToFit="1"/>
    </xf>
    <xf numFmtId="0" fontId="38" fillId="0" borderId="20" xfId="12" applyFont="1" applyBorder="1" applyAlignment="1">
      <alignment horizontal="centerContinuous" vertical="center" shrinkToFit="1"/>
    </xf>
    <xf numFmtId="0" fontId="2" fillId="0" borderId="43" xfId="12" applyFont="1" applyBorder="1" applyAlignment="1">
      <alignment horizontal="center" vertical="center" shrinkToFit="1"/>
    </xf>
    <xf numFmtId="0" fontId="47" fillId="0" borderId="0" xfId="12" applyFont="1" applyBorder="1" applyAlignment="1">
      <alignment horizontal="left" vertical="center"/>
    </xf>
    <xf numFmtId="0" fontId="47" fillId="0" borderId="0" xfId="12" applyFont="1" applyBorder="1" applyAlignment="1">
      <alignment horizontal="right" vertical="center"/>
    </xf>
    <xf numFmtId="0" fontId="5" fillId="0" borderId="0" xfId="12" applyFont="1" applyAlignment="1">
      <alignment horizontal="right" vertical="center"/>
    </xf>
    <xf numFmtId="0" fontId="2" fillId="0" borderId="0" xfId="11" applyFont="1" applyFill="1" applyAlignment="1">
      <alignment vertical="center"/>
    </xf>
    <xf numFmtId="0" fontId="6" fillId="0" borderId="0" xfId="11" applyFont="1" applyFill="1" applyAlignment="1">
      <alignment vertical="center"/>
    </xf>
    <xf numFmtId="189" fontId="6" fillId="3" borderId="22" xfId="11" applyNumberFormat="1" applyFont="1" applyFill="1" applyBorder="1" applyAlignment="1">
      <alignment horizontal="right" vertical="center" shrinkToFit="1"/>
    </xf>
    <xf numFmtId="178" fontId="6" fillId="3" borderId="22" xfId="11" applyNumberFormat="1" applyFont="1" applyFill="1" applyBorder="1" applyAlignment="1">
      <alignment horizontal="right" vertical="center" shrinkToFit="1"/>
    </xf>
    <xf numFmtId="3" fontId="6" fillId="3" borderId="22" xfId="11" quotePrefix="1" applyNumberFormat="1" applyFont="1" applyFill="1" applyBorder="1" applyAlignment="1">
      <alignment horizontal="right" vertical="center" shrinkToFit="1"/>
    </xf>
    <xf numFmtId="176" fontId="6" fillId="3" borderId="22" xfId="11" quotePrefix="1" applyNumberFormat="1" applyFont="1" applyFill="1" applyBorder="1" applyAlignment="1">
      <alignment horizontal="right" vertical="center" shrinkToFit="1"/>
    </xf>
    <xf numFmtId="0" fontId="6" fillId="0" borderId="22" xfId="11" applyFont="1" applyFill="1" applyBorder="1" applyAlignment="1">
      <alignment horizontal="distributed" vertical="center"/>
    </xf>
    <xf numFmtId="0" fontId="9" fillId="0" borderId="22" xfId="11" applyFont="1" applyFill="1" applyBorder="1" applyAlignment="1">
      <alignment horizontal="distributed" vertical="center"/>
    </xf>
    <xf numFmtId="0" fontId="40" fillId="0" borderId="0" xfId="11" quotePrefix="1" applyFont="1" applyFill="1" applyAlignment="1">
      <alignment horizontal="left" vertical="center"/>
    </xf>
    <xf numFmtId="185" fontId="9" fillId="3" borderId="18" xfId="11" applyNumberFormat="1" applyFont="1" applyFill="1" applyBorder="1" applyAlignment="1">
      <alignment horizontal="right" vertical="center" shrinkToFit="1"/>
    </xf>
    <xf numFmtId="184" fontId="9" fillId="3" borderId="16" xfId="11" quotePrefix="1" applyNumberFormat="1" applyFont="1" applyFill="1" applyBorder="1" applyAlignment="1">
      <alignment horizontal="right" vertical="center" shrinkToFit="1"/>
    </xf>
    <xf numFmtId="185" fontId="9" fillId="3" borderId="0" xfId="11" applyNumberFormat="1" applyFont="1" applyFill="1" applyBorder="1" applyAlignment="1">
      <alignment horizontal="right" vertical="center" shrinkToFit="1"/>
    </xf>
    <xf numFmtId="185" fontId="66" fillId="3" borderId="18" xfId="11" applyNumberFormat="1" applyFont="1" applyFill="1" applyBorder="1" applyAlignment="1">
      <alignment horizontal="right" vertical="center" shrinkToFit="1"/>
    </xf>
    <xf numFmtId="184" fontId="66" fillId="3" borderId="16" xfId="11" quotePrefix="1" applyNumberFormat="1" applyFont="1" applyFill="1" applyBorder="1" applyAlignment="1">
      <alignment horizontal="right" vertical="center" shrinkToFit="1"/>
    </xf>
    <xf numFmtId="0" fontId="9" fillId="0" borderId="28" xfId="11" applyFont="1" applyFill="1" applyBorder="1" applyAlignment="1">
      <alignment horizontal="distributed" vertical="center"/>
    </xf>
    <xf numFmtId="0" fontId="9" fillId="0" borderId="18" xfId="11" applyFont="1" applyFill="1" applyBorder="1" applyAlignment="1">
      <alignment horizontal="distributed" vertical="center"/>
    </xf>
    <xf numFmtId="184" fontId="9" fillId="3" borderId="6" xfId="11" quotePrefix="1" applyNumberFormat="1" applyFont="1" applyFill="1" applyBorder="1" applyAlignment="1">
      <alignment horizontal="right" vertical="center" shrinkToFit="1"/>
    </xf>
    <xf numFmtId="185" fontId="66" fillId="3" borderId="0" xfId="11" applyNumberFormat="1" applyFont="1" applyFill="1" applyBorder="1" applyAlignment="1">
      <alignment horizontal="right" vertical="center" shrinkToFit="1"/>
    </xf>
    <xf numFmtId="184" fontId="66" fillId="3" borderId="6" xfId="11" quotePrefix="1" applyNumberFormat="1" applyFont="1" applyFill="1" applyBorder="1" applyAlignment="1">
      <alignment horizontal="right" vertical="center" shrinkToFit="1"/>
    </xf>
    <xf numFmtId="0" fontId="9" fillId="0" borderId="5" xfId="11" applyFont="1" applyFill="1" applyBorder="1" applyAlignment="1">
      <alignment horizontal="distributed" vertical="center"/>
    </xf>
    <xf numFmtId="0" fontId="9" fillId="0" borderId="0" xfId="11" applyFont="1" applyFill="1" applyBorder="1" applyAlignment="1">
      <alignment horizontal="distributed" vertical="center"/>
    </xf>
    <xf numFmtId="185" fontId="9" fillId="3" borderId="5" xfId="11" applyNumberFormat="1" applyFont="1" applyFill="1" applyBorder="1" applyAlignment="1">
      <alignment horizontal="right" vertical="center" shrinkToFit="1"/>
    </xf>
    <xf numFmtId="185" fontId="66" fillId="3" borderId="5" xfId="11" applyNumberFormat="1" applyFont="1" applyFill="1" applyBorder="1" applyAlignment="1">
      <alignment horizontal="right" vertical="center" shrinkToFit="1"/>
    </xf>
    <xf numFmtId="0" fontId="9" fillId="0" borderId="0" xfId="11" applyFont="1" applyFill="1" applyBorder="1" applyAlignment="1">
      <alignment vertical="center"/>
    </xf>
    <xf numFmtId="185" fontId="9" fillId="3" borderId="0" xfId="11" applyNumberFormat="1" applyFont="1" applyFill="1" applyAlignment="1">
      <alignment horizontal="right" vertical="center" shrinkToFit="1"/>
    </xf>
    <xf numFmtId="185" fontId="66" fillId="3" borderId="0" xfId="11" applyNumberFormat="1" applyFont="1" applyFill="1" applyAlignment="1">
      <alignment horizontal="right" vertical="center" shrinkToFit="1"/>
    </xf>
    <xf numFmtId="0" fontId="9" fillId="0" borderId="0" xfId="11" applyFont="1" applyFill="1" applyAlignment="1">
      <alignment horizontal="distributed" vertical="center"/>
    </xf>
    <xf numFmtId="0" fontId="9" fillId="0" borderId="0" xfId="11" applyFont="1" applyFill="1" applyAlignment="1">
      <alignment vertical="center"/>
    </xf>
    <xf numFmtId="0" fontId="9" fillId="0" borderId="0" xfId="11" quotePrefix="1" applyFont="1" applyFill="1" applyBorder="1" applyAlignment="1">
      <alignment horizontal="distributed" vertical="center"/>
    </xf>
    <xf numFmtId="185" fontId="74" fillId="3" borderId="48" xfId="11" applyNumberFormat="1" applyFont="1" applyFill="1" applyBorder="1" applyAlignment="1">
      <alignment horizontal="right" vertical="center" shrinkToFit="1"/>
    </xf>
    <xf numFmtId="184" fontId="74" fillId="3" borderId="49" xfId="11" quotePrefix="1" applyNumberFormat="1" applyFont="1" applyFill="1" applyBorder="1" applyAlignment="1">
      <alignment horizontal="right" vertical="center" shrinkToFit="1"/>
    </xf>
    <xf numFmtId="0" fontId="9" fillId="0" borderId="13" xfId="11" applyFont="1" applyFill="1" applyBorder="1" applyAlignment="1">
      <alignment horizontal="center" vertical="center"/>
    </xf>
    <xf numFmtId="0" fontId="9" fillId="0" borderId="15" xfId="11" applyFont="1" applyFill="1" applyBorder="1" applyAlignment="1">
      <alignment horizontal="center" vertical="center"/>
    </xf>
    <xf numFmtId="0" fontId="66" fillId="0" borderId="15" xfId="11" applyFont="1" applyFill="1" applyBorder="1" applyAlignment="1">
      <alignment horizontal="center" vertical="center"/>
    </xf>
    <xf numFmtId="0" fontId="9" fillId="0" borderId="22" xfId="11" applyFont="1" applyFill="1" applyBorder="1" applyAlignment="1">
      <alignment horizontal="centerContinuous" vertical="center"/>
    </xf>
    <xf numFmtId="0" fontId="9" fillId="0" borderId="0" xfId="11" applyFont="1" applyFill="1" applyAlignment="1">
      <alignment horizontal="centerContinuous" vertical="center"/>
    </xf>
    <xf numFmtId="0" fontId="9" fillId="0" borderId="23" xfId="11" applyFont="1" applyFill="1" applyBorder="1" applyAlignment="1">
      <alignment horizontal="centerContinuous" vertical="center"/>
    </xf>
    <xf numFmtId="0" fontId="66" fillId="0" borderId="0" xfId="11" applyFont="1" applyFill="1" applyAlignment="1">
      <alignment horizontal="centerContinuous" vertical="center"/>
    </xf>
    <xf numFmtId="0" fontId="66" fillId="0" borderId="23" xfId="11" applyFont="1" applyFill="1" applyBorder="1" applyAlignment="1">
      <alignment horizontal="centerContinuous" vertical="center"/>
    </xf>
    <xf numFmtId="0" fontId="9" fillId="0" borderId="22" xfId="11" applyFont="1" applyFill="1" applyBorder="1" applyAlignment="1">
      <alignment vertical="center"/>
    </xf>
    <xf numFmtId="0" fontId="9" fillId="0" borderId="18" xfId="11" applyFont="1" applyFill="1" applyBorder="1" applyAlignment="1">
      <alignment horizontal="right" vertical="center"/>
    </xf>
    <xf numFmtId="0" fontId="2" fillId="0" borderId="18" xfId="11" applyFont="1" applyFill="1" applyBorder="1" applyAlignment="1">
      <alignment vertical="center"/>
    </xf>
    <xf numFmtId="0" fontId="9" fillId="0" borderId="0" xfId="11" quotePrefix="1" applyFont="1" applyFill="1" applyAlignment="1">
      <alignment horizontal="left" vertical="center"/>
    </xf>
    <xf numFmtId="0" fontId="2" fillId="0" borderId="0" xfId="11" applyFont="1" applyFill="1" applyAlignment="1">
      <alignment horizontal="centerContinuous" vertical="center"/>
    </xf>
    <xf numFmtId="0" fontId="47" fillId="0" borderId="0" xfId="11" applyFont="1" applyFill="1" applyAlignment="1">
      <alignment horizontal="centerContinuous" vertical="center"/>
    </xf>
    <xf numFmtId="0" fontId="23" fillId="0" borderId="0" xfId="11" applyFont="1" applyAlignment="1">
      <alignment vertical="center"/>
    </xf>
    <xf numFmtId="0" fontId="24" fillId="0" borderId="0" xfId="11" applyFont="1" applyAlignment="1" applyProtection="1">
      <alignment vertical="center"/>
      <protection locked="0"/>
    </xf>
    <xf numFmtId="176" fontId="125" fillId="0" borderId="22" xfId="11" quotePrefix="1" applyNumberFormat="1" applyFont="1" applyFill="1" applyBorder="1" applyAlignment="1" applyProtection="1">
      <alignment horizontal="right" vertical="center"/>
      <protection locked="0"/>
    </xf>
    <xf numFmtId="176" fontId="40" fillId="0" borderId="22" xfId="11" quotePrefix="1" applyNumberFormat="1" applyFont="1" applyFill="1" applyBorder="1" applyAlignment="1" applyProtection="1">
      <alignment horizontal="right" vertical="center"/>
      <protection locked="0"/>
    </xf>
    <xf numFmtId="3" fontId="40" fillId="0" borderId="22" xfId="11" quotePrefix="1" applyNumberFormat="1" applyFont="1" applyFill="1" applyBorder="1" applyAlignment="1" applyProtection="1">
      <alignment horizontal="right" vertical="center"/>
      <protection locked="0"/>
    </xf>
    <xf numFmtId="3" fontId="125" fillId="0" borderId="22" xfId="11" quotePrefix="1" applyNumberFormat="1" applyFont="1" applyFill="1" applyBorder="1" applyAlignment="1" applyProtection="1">
      <alignment horizontal="right" vertical="center"/>
      <protection locked="0"/>
    </xf>
    <xf numFmtId="3" fontId="125" fillId="0" borderId="22" xfId="11" applyNumberFormat="1" applyFont="1" applyBorder="1" applyAlignment="1" applyProtection="1">
      <alignment horizontal="right" vertical="center"/>
      <protection locked="0"/>
    </xf>
    <xf numFmtId="0" fontId="9" fillId="0" borderId="22" xfId="11" applyFont="1" applyFill="1" applyBorder="1" applyAlignment="1">
      <alignment horizontal="distributed" vertical="center" wrapText="1"/>
    </xf>
    <xf numFmtId="184" fontId="125" fillId="0" borderId="16" xfId="11" applyNumberFormat="1" applyFont="1" applyFill="1" applyBorder="1" applyAlignment="1" applyProtection="1">
      <alignment horizontal="right" vertical="center"/>
      <protection locked="0"/>
    </xf>
    <xf numFmtId="184" fontId="40" fillId="0" borderId="0" xfId="11" quotePrefix="1" applyNumberFormat="1" applyFont="1" applyFill="1" applyBorder="1" applyAlignment="1" applyProtection="1">
      <alignment horizontal="right" vertical="center"/>
      <protection locked="0"/>
    </xf>
    <xf numFmtId="184" fontId="40" fillId="0" borderId="18" xfId="11" quotePrefix="1" applyNumberFormat="1" applyFont="1" applyFill="1" applyBorder="1" applyAlignment="1" applyProtection="1">
      <alignment horizontal="right" vertical="center"/>
      <protection locked="0"/>
    </xf>
    <xf numFmtId="184" fontId="125" fillId="0" borderId="6" xfId="11" quotePrefix="1" applyNumberFormat="1" applyFont="1" applyFill="1" applyBorder="1" applyAlignment="1" applyProtection="1">
      <alignment horizontal="right" vertical="center"/>
      <protection locked="0"/>
    </xf>
    <xf numFmtId="184" fontId="125" fillId="0" borderId="17" xfId="11" applyNumberFormat="1" applyFont="1" applyFill="1" applyBorder="1" applyAlignment="1" applyProtection="1">
      <alignment horizontal="right" vertical="center"/>
      <protection locked="0"/>
    </xf>
    <xf numFmtId="3" fontId="40" fillId="0" borderId="18" xfId="11" applyNumberFormat="1" applyFont="1" applyBorder="1" applyAlignment="1" applyProtection="1">
      <alignment horizontal="distributed" vertical="center"/>
      <protection locked="0"/>
    </xf>
    <xf numFmtId="3" fontId="24" fillId="0" borderId="18" xfId="11" applyNumberFormat="1" applyFont="1" applyBorder="1" applyAlignment="1" applyProtection="1">
      <alignment horizontal="left" vertical="center"/>
      <protection locked="0"/>
    </xf>
    <xf numFmtId="184" fontId="125" fillId="0" borderId="14" xfId="11" applyNumberFormat="1" applyFont="1" applyFill="1" applyBorder="1" applyAlignment="1" applyProtection="1">
      <alignment horizontal="right" vertical="center"/>
      <protection locked="0"/>
    </xf>
    <xf numFmtId="3" fontId="40" fillId="0" borderId="0" xfId="11" applyNumberFormat="1" applyFont="1" applyBorder="1" applyAlignment="1" applyProtection="1">
      <alignment horizontal="distributed" vertical="center"/>
      <protection locked="0"/>
    </xf>
    <xf numFmtId="3" fontId="24" fillId="0" borderId="0" xfId="11" applyNumberFormat="1" applyFont="1" applyBorder="1" applyAlignment="1" applyProtection="1">
      <alignment horizontal="distributed" vertical="center"/>
      <protection locked="0"/>
    </xf>
    <xf numFmtId="184" fontId="125" fillId="0" borderId="6" xfId="11" applyNumberFormat="1" applyFont="1" applyFill="1" applyBorder="1" applyAlignment="1" applyProtection="1">
      <alignment horizontal="right" vertical="center"/>
      <protection locked="0"/>
    </xf>
    <xf numFmtId="3" fontId="125" fillId="0" borderId="0" xfId="11" applyNumberFormat="1" applyFont="1" applyBorder="1" applyAlignment="1" applyProtection="1">
      <alignment horizontal="distributed" vertical="center"/>
      <protection locked="0"/>
    </xf>
    <xf numFmtId="3" fontId="24" fillId="0" borderId="0" xfId="11" applyNumberFormat="1" applyFont="1" applyBorder="1" applyAlignment="1" applyProtection="1">
      <alignment horizontal="left" vertical="center"/>
      <protection locked="0"/>
    </xf>
    <xf numFmtId="184" fontId="40" fillId="0" borderId="5" xfId="11" quotePrefix="1" applyNumberFormat="1" applyFont="1" applyFill="1" applyBorder="1" applyAlignment="1" applyProtection="1">
      <alignment horizontal="right" vertical="center"/>
      <protection locked="0"/>
    </xf>
    <xf numFmtId="184" fontId="125" fillId="0" borderId="0" xfId="11" quotePrefix="1" applyNumberFormat="1" applyFont="1" applyFill="1" applyBorder="1" applyAlignment="1" applyProtection="1">
      <alignment horizontal="right" vertical="center"/>
      <protection locked="0"/>
    </xf>
    <xf numFmtId="3" fontId="70" fillId="0" borderId="0" xfId="11" applyNumberFormat="1" applyFont="1" applyBorder="1" applyAlignment="1" applyProtection="1">
      <alignment horizontal="distributed" vertical="center"/>
      <protection locked="0"/>
    </xf>
    <xf numFmtId="184" fontId="125" fillId="0" borderId="49" xfId="11" quotePrefix="1" applyNumberFormat="1" applyFont="1" applyFill="1" applyBorder="1" applyAlignment="1" applyProtection="1">
      <alignment horizontal="right" vertical="center"/>
      <protection locked="0"/>
    </xf>
    <xf numFmtId="184" fontId="125" fillId="0" borderId="48" xfId="11" quotePrefix="1" applyNumberFormat="1" applyFont="1" applyFill="1" applyBorder="1" applyAlignment="1" applyProtection="1">
      <alignment horizontal="right" vertical="center"/>
      <protection locked="0"/>
    </xf>
    <xf numFmtId="184" fontId="125" fillId="0" borderId="51" xfId="11" applyNumberFormat="1" applyFont="1" applyFill="1" applyBorder="1" applyAlignment="1" applyProtection="1">
      <alignment horizontal="right" vertical="center"/>
      <protection locked="0"/>
    </xf>
    <xf numFmtId="3" fontId="125" fillId="0" borderId="48" xfId="11" applyNumberFormat="1" applyFont="1" applyBorder="1" applyAlignment="1" applyProtection="1">
      <alignment horizontal="distributed" vertical="center"/>
      <protection locked="0"/>
    </xf>
    <xf numFmtId="3" fontId="70" fillId="0" borderId="48" xfId="11" applyNumberFormat="1" applyFont="1" applyBorder="1" applyAlignment="1" applyProtection="1">
      <alignment horizontal="distributed" vertical="center"/>
      <protection locked="0"/>
    </xf>
    <xf numFmtId="3" fontId="40" fillId="0" borderId="16" xfId="11" applyNumberFormat="1" applyFont="1" applyFill="1" applyBorder="1" applyAlignment="1" applyProtection="1">
      <alignment horizontal="center" vertical="center"/>
      <protection locked="0"/>
    </xf>
    <xf numFmtId="3" fontId="40" fillId="0" borderId="26" xfId="11" applyNumberFormat="1" applyFont="1" applyBorder="1" applyAlignment="1" applyProtection="1">
      <alignment horizontal="center" vertical="center"/>
      <protection locked="0"/>
    </xf>
    <xf numFmtId="3" fontId="40" fillId="0" borderId="27" xfId="11" applyNumberFormat="1" applyFont="1" applyBorder="1" applyAlignment="1" applyProtection="1">
      <alignment horizontal="center" vertical="center"/>
      <protection locked="0"/>
    </xf>
    <xf numFmtId="0" fontId="40" fillId="0" borderId="17" xfId="11" applyFont="1" applyBorder="1" applyAlignment="1" applyProtection="1">
      <alignment horizontal="left" vertical="center"/>
      <protection locked="0"/>
    </xf>
    <xf numFmtId="0" fontId="40" fillId="0" borderId="18" xfId="11" applyFont="1" applyBorder="1" applyAlignment="1" applyProtection="1">
      <alignment vertical="center"/>
      <protection locked="0"/>
    </xf>
    <xf numFmtId="0" fontId="24" fillId="0" borderId="18" xfId="11" applyFont="1" applyBorder="1" applyAlignment="1" applyProtection="1">
      <alignment vertical="center"/>
      <protection locked="0"/>
    </xf>
    <xf numFmtId="0" fontId="40" fillId="0" borderId="6" xfId="11" applyFont="1" applyFill="1" applyBorder="1" applyAlignment="1" applyProtection="1">
      <alignment horizontal="centerContinuous" vertical="center"/>
      <protection locked="0"/>
    </xf>
    <xf numFmtId="0" fontId="40" fillId="0" borderId="3" xfId="11" applyFont="1" applyBorder="1" applyAlignment="1" applyProtection="1">
      <alignment horizontal="centerContinuous" vertical="center"/>
      <protection locked="0"/>
    </xf>
    <xf numFmtId="0" fontId="40" fillId="0" borderId="2" xfId="11" applyFont="1" applyBorder="1" applyAlignment="1" applyProtection="1">
      <alignment horizontal="centerContinuous" vertical="center"/>
      <protection locked="0"/>
    </xf>
    <xf numFmtId="0" fontId="125" fillId="0" borderId="14" xfId="11" applyFont="1" applyBorder="1" applyAlignment="1" applyProtection="1">
      <alignment horizontal="center" vertical="center"/>
      <protection locked="0"/>
    </xf>
    <xf numFmtId="0" fontId="40" fillId="0" borderId="0" xfId="11" applyFont="1" applyBorder="1" applyAlignment="1" applyProtection="1">
      <alignment vertical="center"/>
      <protection locked="0"/>
    </xf>
    <xf numFmtId="0" fontId="40" fillId="0" borderId="0" xfId="11" applyFont="1" applyBorder="1" applyAlignment="1" applyProtection="1">
      <alignment horizontal="center" vertical="center"/>
      <protection locked="0"/>
    </xf>
    <xf numFmtId="0" fontId="24" fillId="0" borderId="0" xfId="11" applyFont="1" applyBorder="1" applyAlignment="1" applyProtection="1">
      <alignment vertical="center"/>
      <protection locked="0"/>
    </xf>
    <xf numFmtId="181" fontId="40" fillId="0" borderId="23" xfId="11" applyNumberFormat="1" applyFont="1" applyFill="1" applyBorder="1" applyAlignment="1" applyProtection="1">
      <alignment horizontal="right" vertical="center"/>
      <protection locked="0"/>
    </xf>
    <xf numFmtId="181" fontId="40" fillId="0" borderId="19" xfId="11" applyNumberFormat="1" applyFont="1" applyBorder="1" applyAlignment="1" applyProtection="1">
      <alignment horizontal="centerContinuous" vertical="center"/>
      <protection locked="0"/>
    </xf>
    <xf numFmtId="181" fontId="24" fillId="0" borderId="19" xfId="11" applyNumberFormat="1" applyFont="1" applyBorder="1" applyAlignment="1" applyProtection="1">
      <alignment horizontal="centerContinuous" vertical="center"/>
      <protection locked="0"/>
    </xf>
    <xf numFmtId="181" fontId="24" fillId="0" borderId="20" xfId="11" applyNumberFormat="1" applyFont="1" applyBorder="1" applyAlignment="1" applyProtection="1">
      <alignment horizontal="centerContinuous" vertical="center"/>
      <protection locked="0"/>
    </xf>
    <xf numFmtId="181" fontId="24" fillId="0" borderId="24" xfId="11" applyNumberFormat="1" applyFont="1" applyBorder="1" applyAlignment="1" applyProtection="1">
      <alignment horizontal="right" vertical="center"/>
      <protection locked="0"/>
    </xf>
    <xf numFmtId="181" fontId="24" fillId="0" borderId="0" xfId="11" applyNumberFormat="1" applyFont="1" applyBorder="1" applyAlignment="1" applyProtection="1">
      <alignment horizontal="right" vertical="center"/>
      <protection locked="0"/>
    </xf>
    <xf numFmtId="181" fontId="24" fillId="0" borderId="22" xfId="11" applyNumberFormat="1" applyFont="1" applyBorder="1" applyAlignment="1" applyProtection="1">
      <alignment horizontal="right" vertical="center"/>
      <protection locked="0"/>
    </xf>
    <xf numFmtId="181" fontId="40" fillId="0" borderId="18" xfId="11" applyNumberFormat="1" applyFont="1" applyBorder="1" applyAlignment="1" applyProtection="1">
      <alignment horizontal="right" vertical="center"/>
      <protection locked="0"/>
    </xf>
    <xf numFmtId="181" fontId="24" fillId="0" borderId="18" xfId="11" applyNumberFormat="1" applyFont="1" applyBorder="1" applyAlignment="1" applyProtection="1">
      <alignment horizontal="right" vertical="center"/>
      <protection locked="0"/>
    </xf>
    <xf numFmtId="0" fontId="41" fillId="0" borderId="0" xfId="11" applyFont="1" applyAlignment="1" applyProtection="1">
      <alignment vertical="center"/>
      <protection locked="0"/>
    </xf>
    <xf numFmtId="0" fontId="42" fillId="0" borderId="0" xfId="11" applyFont="1" applyBorder="1" applyAlignment="1" applyProtection="1">
      <alignment horizontal="center" vertical="center"/>
      <protection locked="0"/>
    </xf>
    <xf numFmtId="0" fontId="43" fillId="0" borderId="0" xfId="11" applyFont="1" applyBorder="1" applyAlignment="1" applyProtection="1">
      <alignment horizontal="centerContinuous" vertical="center"/>
      <protection locked="0"/>
    </xf>
    <xf numFmtId="0" fontId="44" fillId="0" borderId="0" xfId="11" applyFont="1" applyBorder="1" applyAlignment="1" applyProtection="1">
      <alignment horizontal="centerContinuous" vertical="center"/>
      <protection locked="0"/>
    </xf>
    <xf numFmtId="0" fontId="49" fillId="0" borderId="0" xfId="12" applyFont="1" applyAlignment="1">
      <alignment vertical="center"/>
    </xf>
    <xf numFmtId="192" fontId="126" fillId="0" borderId="0" xfId="12" applyNumberFormat="1" applyFont="1" applyAlignment="1">
      <alignment vertical="top"/>
    </xf>
    <xf numFmtId="180" fontId="127" fillId="0" borderId="18" xfId="12" applyNumberFormat="1" applyFont="1" applyBorder="1" applyAlignment="1">
      <alignment horizontal="right" vertical="top"/>
    </xf>
    <xf numFmtId="180" fontId="127" fillId="0" borderId="18" xfId="12" applyNumberFormat="1" applyFont="1" applyBorder="1" applyAlignment="1">
      <alignment horizontal="right" vertical="top" shrinkToFit="1"/>
    </xf>
    <xf numFmtId="179" fontId="127" fillId="0" borderId="18" xfId="12" applyNumberFormat="1" applyFont="1" applyBorder="1" applyAlignment="1">
      <alignment horizontal="right" vertical="top"/>
    </xf>
    <xf numFmtId="192" fontId="127" fillId="0" borderId="28" xfId="12" applyNumberFormat="1" applyFont="1" applyBorder="1" applyAlignment="1">
      <alignment horizontal="distributed" vertical="top"/>
    </xf>
    <xf numFmtId="180" fontId="127" fillId="0" borderId="52" xfId="12" applyNumberFormat="1" applyFont="1" applyBorder="1" applyAlignment="1">
      <alignment horizontal="right" vertical="top"/>
    </xf>
    <xf numFmtId="192" fontId="127" fillId="0" borderId="53" xfId="12" applyNumberFormat="1" applyFont="1" applyBorder="1" applyAlignment="1">
      <alignment horizontal="distributed" vertical="top"/>
    </xf>
    <xf numFmtId="0" fontId="49" fillId="0" borderId="0" xfId="12" applyFont="1" applyAlignment="1"/>
    <xf numFmtId="185" fontId="49" fillId="0" borderId="1" xfId="12" quotePrefix="1" applyNumberFormat="1" applyFont="1" applyBorder="1" applyAlignment="1">
      <alignment horizontal="right"/>
    </xf>
    <xf numFmtId="185" fontId="49" fillId="0" borderId="1" xfId="12" quotePrefix="1" applyNumberFormat="1" applyFont="1" applyBorder="1" applyAlignment="1">
      <alignment horizontal="right" shrinkToFit="1"/>
    </xf>
    <xf numFmtId="184" fontId="49" fillId="0" borderId="13" xfId="12" quotePrefix="1" applyNumberFormat="1" applyFont="1" applyBorder="1" applyAlignment="1">
      <alignment horizontal="right"/>
    </xf>
    <xf numFmtId="0" fontId="49" fillId="0" borderId="7" xfId="12" applyFont="1" applyBorder="1" applyAlignment="1">
      <alignment horizontal="distributed"/>
    </xf>
    <xf numFmtId="185" fontId="49" fillId="0" borderId="54" xfId="12" quotePrefix="1" applyNumberFormat="1" applyFont="1" applyBorder="1" applyAlignment="1">
      <alignment horizontal="right"/>
    </xf>
    <xf numFmtId="193" fontId="49" fillId="0" borderId="13" xfId="12" quotePrefix="1" applyNumberFormat="1" applyFont="1" applyBorder="1" applyAlignment="1">
      <alignment horizontal="right"/>
    </xf>
    <xf numFmtId="0" fontId="49" fillId="0" borderId="55" xfId="12" applyFont="1" applyBorder="1" applyAlignment="1">
      <alignment horizontal="distributed"/>
    </xf>
    <xf numFmtId="180" fontId="126" fillId="0" borderId="0" xfId="12" applyNumberFormat="1" applyFont="1" applyBorder="1" applyAlignment="1">
      <alignment horizontal="right" vertical="top"/>
    </xf>
    <xf numFmtId="180" fontId="126" fillId="0" borderId="0" xfId="12" applyNumberFormat="1" applyFont="1" applyBorder="1" applyAlignment="1">
      <alignment horizontal="right" vertical="top" shrinkToFit="1"/>
    </xf>
    <xf numFmtId="179" fontId="126" fillId="0" borderId="0" xfId="12" quotePrefix="1" applyNumberFormat="1" applyFont="1" applyBorder="1" applyAlignment="1">
      <alignment horizontal="right" vertical="top"/>
    </xf>
    <xf numFmtId="194" fontId="126" fillId="0" borderId="56" xfId="12" applyNumberFormat="1" applyFont="1" applyBorder="1" applyAlignment="1">
      <alignment horizontal="right" vertical="top"/>
    </xf>
    <xf numFmtId="194" fontId="126" fillId="0" borderId="0" xfId="12" applyNumberFormat="1" applyFont="1" applyAlignment="1">
      <alignment horizontal="right" vertical="top" shrinkToFit="1"/>
    </xf>
    <xf numFmtId="195" fontId="126" fillId="0" borderId="0" xfId="12" quotePrefix="1" applyNumberFormat="1" applyFont="1" applyAlignment="1">
      <alignment horizontal="right" vertical="top"/>
    </xf>
    <xf numFmtId="194" fontId="126" fillId="0" borderId="0" xfId="12" applyNumberFormat="1" applyFont="1" applyBorder="1" applyAlignment="1">
      <alignment horizontal="right" vertical="top"/>
    </xf>
    <xf numFmtId="185" fontId="49" fillId="0" borderId="0" xfId="12" applyNumberFormat="1" applyFont="1" applyBorder="1" applyAlignment="1">
      <alignment horizontal="right"/>
    </xf>
    <xf numFmtId="185" fontId="49" fillId="0" borderId="0" xfId="12" applyNumberFormat="1" applyFont="1" applyAlignment="1">
      <alignment horizontal="right" shrinkToFit="1"/>
    </xf>
    <xf numFmtId="184" fontId="49" fillId="0" borderId="0" xfId="12" applyNumberFormat="1" applyFont="1" applyAlignment="1">
      <alignment horizontal="right"/>
    </xf>
    <xf numFmtId="185" fontId="49" fillId="0" borderId="56" xfId="12" applyNumberFormat="1" applyFont="1" applyBorder="1" applyAlignment="1">
      <alignment horizontal="right"/>
    </xf>
    <xf numFmtId="193" fontId="49" fillId="0" borderId="0" xfId="12" quotePrefix="1" applyNumberFormat="1" applyFont="1" applyBorder="1" applyAlignment="1">
      <alignment horizontal="right"/>
    </xf>
    <xf numFmtId="193" fontId="49" fillId="0" borderId="0" xfId="12" applyNumberFormat="1" applyFont="1" applyBorder="1" applyAlignment="1">
      <alignment horizontal="right"/>
    </xf>
    <xf numFmtId="180" fontId="126" fillId="0" borderId="0" xfId="12" applyNumberFormat="1" applyFont="1" applyAlignment="1">
      <alignment horizontal="right" vertical="top" shrinkToFit="1"/>
    </xf>
    <xf numFmtId="179" fontId="126" fillId="0" borderId="0" xfId="12" quotePrefix="1" applyNumberFormat="1" applyFont="1" applyAlignment="1">
      <alignment horizontal="right" vertical="top"/>
    </xf>
    <xf numFmtId="194" fontId="126" fillId="0" borderId="0" xfId="12" quotePrefix="1" applyNumberFormat="1" applyFont="1" applyBorder="1" applyAlignment="1">
      <alignment horizontal="right" vertical="top"/>
    </xf>
    <xf numFmtId="195" fontId="126" fillId="0" borderId="0" xfId="12" applyNumberFormat="1" applyFont="1" applyAlignment="1">
      <alignment horizontal="right" vertical="top"/>
    </xf>
    <xf numFmtId="194" fontId="126" fillId="0" borderId="56" xfId="12" quotePrefix="1" applyNumberFormat="1" applyFont="1" applyBorder="1" applyAlignment="1">
      <alignment horizontal="right" vertical="top"/>
    </xf>
    <xf numFmtId="193" fontId="49" fillId="0" borderId="0" xfId="12" quotePrefix="1" applyNumberFormat="1" applyFont="1" applyAlignment="1">
      <alignment horizontal="right"/>
    </xf>
    <xf numFmtId="193" fontId="49" fillId="0" borderId="0" xfId="12" applyNumberFormat="1" applyFont="1" applyAlignment="1">
      <alignment horizontal="right"/>
    </xf>
    <xf numFmtId="180" fontId="126" fillId="0" borderId="0" xfId="12" quotePrefix="1" applyNumberFormat="1" applyFont="1" applyBorder="1" applyAlignment="1">
      <alignment horizontal="right" vertical="top"/>
    </xf>
    <xf numFmtId="179" fontId="126" fillId="0" borderId="0" xfId="12" applyNumberFormat="1" applyFont="1" applyAlignment="1">
      <alignment horizontal="right" vertical="top"/>
    </xf>
    <xf numFmtId="185" fontId="49" fillId="0" borderId="0" xfId="12" applyNumberFormat="1" applyFont="1" applyBorder="1" applyAlignment="1">
      <alignment horizontal="right" shrinkToFit="1"/>
    </xf>
    <xf numFmtId="192" fontId="128" fillId="0" borderId="0" xfId="12" applyNumberFormat="1" applyFont="1" applyAlignment="1">
      <alignment vertical="top"/>
    </xf>
    <xf numFmtId="194" fontId="128" fillId="0" borderId="3" xfId="12" applyNumberFormat="1" applyFont="1" applyBorder="1" applyAlignment="1">
      <alignment horizontal="right" vertical="top"/>
    </xf>
    <xf numFmtId="194" fontId="128" fillId="0" borderId="3" xfId="12" applyNumberFormat="1" applyFont="1" applyBorder="1" applyAlignment="1">
      <alignment horizontal="right" vertical="top" shrinkToFit="1"/>
    </xf>
    <xf numFmtId="179" fontId="128" fillId="0" borderId="3" xfId="12" quotePrefix="1" applyNumberFormat="1" applyFont="1" applyBorder="1" applyAlignment="1">
      <alignment horizontal="right" vertical="top"/>
    </xf>
    <xf numFmtId="0" fontId="129" fillId="0" borderId="57" xfId="12" applyFont="1" applyBorder="1" applyAlignment="1">
      <alignment vertical="center"/>
    </xf>
    <xf numFmtId="194" fontId="128" fillId="0" borderId="58" xfId="12" applyNumberFormat="1" applyFont="1" applyBorder="1" applyAlignment="1">
      <alignment horizontal="right" vertical="top"/>
    </xf>
    <xf numFmtId="49" fontId="129" fillId="0" borderId="57" xfId="12" applyNumberFormat="1" applyFont="1" applyBorder="1" applyAlignment="1">
      <alignment vertical="center"/>
    </xf>
    <xf numFmtId="49" fontId="17" fillId="0" borderId="57" xfId="12" applyNumberFormat="1" applyBorder="1" applyAlignment="1">
      <alignment horizontal="distributed" vertical="center"/>
    </xf>
    <xf numFmtId="49" fontId="129" fillId="0" borderId="57" xfId="12" applyNumberFormat="1" applyFont="1" applyBorder="1" applyAlignment="1"/>
    <xf numFmtId="49" fontId="129" fillId="0" borderId="2" xfId="12" applyNumberFormat="1" applyFont="1" applyBorder="1" applyAlignment="1"/>
    <xf numFmtId="0" fontId="130" fillId="0" borderId="0" xfId="12" applyFont="1" applyAlignment="1"/>
    <xf numFmtId="185" fontId="130" fillId="0" borderId="0" xfId="12" applyNumberFormat="1" applyFont="1" applyBorder="1" applyAlignment="1">
      <alignment horizontal="right"/>
    </xf>
    <xf numFmtId="185" fontId="130" fillId="0" borderId="0" xfId="12" applyNumberFormat="1" applyFont="1" applyAlignment="1">
      <alignment horizontal="right" shrinkToFit="1"/>
    </xf>
    <xf numFmtId="193" fontId="130" fillId="0" borderId="0" xfId="12" applyNumberFormat="1" applyFont="1" applyAlignment="1">
      <alignment horizontal="right"/>
    </xf>
    <xf numFmtId="196" fontId="130" fillId="0" borderId="59" xfId="12" applyNumberFormat="1" applyFont="1" applyBorder="1" applyAlignment="1">
      <alignment horizontal="distributed" wrapText="1"/>
    </xf>
    <xf numFmtId="185" fontId="130" fillId="0" borderId="56" xfId="12" applyNumberFormat="1" applyFont="1" applyBorder="1" applyAlignment="1">
      <alignment horizontal="right"/>
    </xf>
    <xf numFmtId="49" fontId="130" fillId="0" borderId="59" xfId="12" applyNumberFormat="1" applyFont="1" applyBorder="1" applyAlignment="1">
      <alignment horizontal="distributed" wrapText="1"/>
    </xf>
    <xf numFmtId="49" fontId="130" fillId="0" borderId="59" xfId="12" applyNumberFormat="1" applyFont="1" applyBorder="1" applyAlignment="1">
      <alignment horizontal="distributed"/>
    </xf>
    <xf numFmtId="185" fontId="130" fillId="0" borderId="22" xfId="12" applyNumberFormat="1" applyFont="1" applyBorder="1" applyAlignment="1">
      <alignment horizontal="right"/>
    </xf>
    <xf numFmtId="49" fontId="130" fillId="0" borderId="43" xfId="12" applyNumberFormat="1" applyFont="1" applyBorder="1" applyAlignment="1">
      <alignment horizontal="distributed" wrapText="1"/>
    </xf>
    <xf numFmtId="0" fontId="49" fillId="0" borderId="48" xfId="12" applyFont="1" applyBorder="1" applyAlignment="1">
      <alignment horizontal="center" vertical="center"/>
    </xf>
    <xf numFmtId="0" fontId="49" fillId="0" borderId="60" xfId="12" applyFont="1" applyBorder="1" applyAlignment="1">
      <alignment horizontal="center" vertical="center"/>
    </xf>
    <xf numFmtId="0" fontId="49" fillId="0" borderId="50" xfId="12" applyFont="1" applyBorder="1" applyAlignment="1">
      <alignment horizontal="center" vertical="center"/>
    </xf>
    <xf numFmtId="0" fontId="49" fillId="0" borderId="61" xfId="12" applyFont="1" applyBorder="1" applyAlignment="1">
      <alignment horizontal="center" vertical="center"/>
    </xf>
    <xf numFmtId="0" fontId="49" fillId="0" borderId="62" xfId="12" applyFont="1" applyBorder="1" applyAlignment="1">
      <alignment horizontal="center" vertical="center"/>
    </xf>
    <xf numFmtId="0" fontId="49" fillId="0" borderId="0" xfId="12" applyFont="1" applyBorder="1" applyAlignment="1">
      <alignment vertical="center"/>
    </xf>
    <xf numFmtId="0" fontId="49" fillId="0" borderId="0" xfId="12" quotePrefix="1" applyFont="1" applyAlignment="1">
      <alignment vertical="center"/>
    </xf>
    <xf numFmtId="179" fontId="127" fillId="0" borderId="18" xfId="12" quotePrefix="1" applyNumberFormat="1" applyFont="1" applyBorder="1" applyAlignment="1">
      <alignment horizontal="right" vertical="top"/>
    </xf>
    <xf numFmtId="49" fontId="127" fillId="0" borderId="52" xfId="12" applyNumberFormat="1" applyFont="1" applyBorder="1" applyAlignment="1">
      <alignment horizontal="right" vertical="top"/>
    </xf>
    <xf numFmtId="49" fontId="127" fillId="0" borderId="18" xfId="12" applyNumberFormat="1" applyFont="1" applyBorder="1" applyAlignment="1">
      <alignment horizontal="right" vertical="top" shrinkToFit="1"/>
    </xf>
    <xf numFmtId="49" fontId="127" fillId="0" borderId="18" xfId="12" quotePrefix="1" applyNumberFormat="1" applyFont="1" applyBorder="1" applyAlignment="1">
      <alignment horizontal="right" vertical="top"/>
    </xf>
    <xf numFmtId="185" fontId="49" fillId="0" borderId="0" xfId="12" quotePrefix="1" applyNumberFormat="1" applyFont="1" applyBorder="1" applyAlignment="1">
      <alignment horizontal="right"/>
    </xf>
    <xf numFmtId="185" fontId="49" fillId="0" borderId="0" xfId="12" quotePrefix="1" applyNumberFormat="1" applyFont="1" applyAlignment="1">
      <alignment horizontal="right" shrinkToFit="1"/>
    </xf>
    <xf numFmtId="185" fontId="49" fillId="0" borderId="1" xfId="12" applyNumberFormat="1" applyFont="1" applyFill="1" applyBorder="1" applyAlignment="1">
      <alignment horizontal="right" shrinkToFit="1"/>
    </xf>
    <xf numFmtId="185" fontId="49" fillId="0" borderId="1" xfId="12" applyNumberFormat="1" applyFont="1" applyBorder="1" applyAlignment="1">
      <alignment horizontal="right" shrinkToFit="1"/>
    </xf>
    <xf numFmtId="185" fontId="49" fillId="0" borderId="54" xfId="12" applyNumberFormat="1" applyFont="1" applyBorder="1" applyAlignment="1">
      <alignment horizontal="right"/>
    </xf>
    <xf numFmtId="193" fontId="49" fillId="0" borderId="13" xfId="12" applyNumberFormat="1" applyFont="1" applyBorder="1" applyAlignment="1">
      <alignment horizontal="right"/>
    </xf>
    <xf numFmtId="194" fontId="126" fillId="0" borderId="3" xfId="12" applyNumberFormat="1" applyFont="1" applyBorder="1" applyAlignment="1">
      <alignment horizontal="right" vertical="top"/>
    </xf>
    <xf numFmtId="194" fontId="126" fillId="0" borderId="3" xfId="12" applyNumberFormat="1" applyFont="1" applyBorder="1" applyAlignment="1">
      <alignment horizontal="right" vertical="top" shrinkToFit="1"/>
    </xf>
    <xf numFmtId="195" fontId="126" fillId="0" borderId="4" xfId="12" applyNumberFormat="1" applyFont="1" applyBorder="1" applyAlignment="1">
      <alignment horizontal="right" vertical="top"/>
    </xf>
    <xf numFmtId="185" fontId="49" fillId="0" borderId="56" xfId="12" quotePrefix="1" applyNumberFormat="1" applyFont="1" applyBorder="1" applyAlignment="1">
      <alignment horizontal="right"/>
    </xf>
    <xf numFmtId="193" fontId="49" fillId="0" borderId="0" xfId="12" applyNumberFormat="1" applyFont="1" applyFill="1" applyBorder="1" applyAlignment="1">
      <alignment horizontal="right"/>
    </xf>
    <xf numFmtId="195" fontId="126" fillId="0" borderId="0" xfId="12" applyNumberFormat="1" applyFont="1" applyFill="1" applyAlignment="1">
      <alignment horizontal="right" vertical="top"/>
    </xf>
    <xf numFmtId="179" fontId="128" fillId="0" borderId="3" xfId="12" applyNumberFormat="1" applyFont="1" applyBorder="1" applyAlignment="1">
      <alignment horizontal="right" vertical="top"/>
    </xf>
    <xf numFmtId="49" fontId="129" fillId="0" borderId="57" xfId="12" applyNumberFormat="1" applyFont="1" applyBorder="1" applyAlignment="1">
      <alignment horizontal="distributed" vertical="top"/>
    </xf>
    <xf numFmtId="49" fontId="130" fillId="0" borderId="57" xfId="12" applyNumberFormat="1" applyFont="1" applyBorder="1" applyAlignment="1"/>
    <xf numFmtId="49" fontId="129" fillId="0" borderId="57" xfId="12" applyNumberFormat="1" applyFont="1" applyBorder="1" applyAlignment="1">
      <alignment horizontal="distributed" vertical="center"/>
    </xf>
    <xf numFmtId="192" fontId="128" fillId="0" borderId="2" xfId="12" applyNumberFormat="1" applyFont="1" applyBorder="1" applyAlignment="1">
      <alignment horizontal="distributed" vertical="top"/>
    </xf>
    <xf numFmtId="0" fontId="130" fillId="0" borderId="5" xfId="12" applyFont="1" applyBorder="1" applyAlignment="1">
      <alignment horizontal="distributed" wrapText="1"/>
    </xf>
    <xf numFmtId="0" fontId="49" fillId="0" borderId="0" xfId="12" applyFont="1" applyAlignment="1">
      <alignment horizontal="right"/>
    </xf>
    <xf numFmtId="0" fontId="9" fillId="0" borderId="0" xfId="12" applyFont="1" applyAlignment="1"/>
    <xf numFmtId="0" fontId="131" fillId="0" borderId="0" xfId="12" applyFont="1" applyAlignment="1">
      <alignment vertical="center"/>
    </xf>
    <xf numFmtId="0" fontId="131" fillId="0" borderId="0" xfId="12" applyFont="1" applyFill="1" applyAlignment="1">
      <alignment vertical="center"/>
    </xf>
    <xf numFmtId="0" fontId="49" fillId="0" borderId="0" xfId="12" applyFont="1" applyAlignment="1">
      <alignment vertical="center" wrapText="1"/>
    </xf>
    <xf numFmtId="0" fontId="15" fillId="0" borderId="0" xfId="12" applyFont="1" applyAlignment="1">
      <alignment vertical="center"/>
    </xf>
    <xf numFmtId="180" fontId="126" fillId="0" borderId="18" xfId="12" applyNumberFormat="1" applyFont="1" applyBorder="1" applyAlignment="1">
      <alignment horizontal="right" vertical="top"/>
    </xf>
    <xf numFmtId="180" fontId="126" fillId="0" borderId="18" xfId="12" applyNumberFormat="1" applyFont="1" applyBorder="1" applyAlignment="1">
      <alignment horizontal="right" vertical="top" shrinkToFit="1"/>
    </xf>
    <xf numFmtId="179" fontId="126" fillId="0" borderId="18" xfId="12" applyNumberFormat="1" applyFont="1" applyBorder="1" applyAlignment="1">
      <alignment horizontal="right" vertical="top"/>
    </xf>
    <xf numFmtId="192" fontId="126" fillId="0" borderId="28" xfId="12" applyNumberFormat="1" applyFont="1" applyBorder="1" applyAlignment="1">
      <alignment horizontal="distributed" vertical="top"/>
    </xf>
    <xf numFmtId="180" fontId="126" fillId="0" borderId="52" xfId="12" applyNumberFormat="1" applyFont="1" applyBorder="1" applyAlignment="1">
      <alignment horizontal="right" vertical="top"/>
    </xf>
    <xf numFmtId="192" fontId="126" fillId="0" borderId="53" xfId="12" applyNumberFormat="1" applyFont="1" applyBorder="1" applyAlignment="1">
      <alignment horizontal="distributed" vertical="top"/>
    </xf>
    <xf numFmtId="185" fontId="49" fillId="0" borderId="1" xfId="12" applyNumberFormat="1" applyFont="1" applyBorder="1" applyAlignment="1">
      <alignment horizontal="right"/>
    </xf>
    <xf numFmtId="184" fontId="49" fillId="0" borderId="13" xfId="12" applyNumberFormat="1" applyFont="1" applyBorder="1" applyAlignment="1">
      <alignment horizontal="right"/>
    </xf>
    <xf numFmtId="179" fontId="126" fillId="0" borderId="0" xfId="12" applyNumberFormat="1" applyFont="1" applyBorder="1" applyAlignment="1">
      <alignment horizontal="right" vertical="top"/>
    </xf>
    <xf numFmtId="194" fontId="126" fillId="0" borderId="0" xfId="12" applyNumberFormat="1" applyFont="1" applyAlignment="1">
      <alignment horizontal="right" vertical="top"/>
    </xf>
    <xf numFmtId="49" fontId="130" fillId="0" borderId="57" xfId="12" applyNumberFormat="1" applyFont="1" applyBorder="1" applyAlignment="1">
      <alignment horizontal="distributed"/>
    </xf>
    <xf numFmtId="196" fontId="130" fillId="0" borderId="59" xfId="12" applyNumberFormat="1" applyFont="1" applyBorder="1" applyAlignment="1">
      <alignment horizontal="distributed"/>
    </xf>
    <xf numFmtId="49" fontId="128" fillId="0" borderId="59" xfId="12" applyNumberFormat="1" applyFont="1" applyBorder="1" applyAlignment="1">
      <alignment horizontal="distributed"/>
    </xf>
    <xf numFmtId="49" fontId="130" fillId="0" borderId="43" xfId="12" applyNumberFormat="1" applyFont="1" applyBorder="1" applyAlignment="1">
      <alignment horizontal="distributed"/>
    </xf>
    <xf numFmtId="49" fontId="126" fillId="0" borderId="52" xfId="12" applyNumberFormat="1" applyFont="1" applyBorder="1" applyAlignment="1">
      <alignment horizontal="right" vertical="top"/>
    </xf>
    <xf numFmtId="49" fontId="126" fillId="0" borderId="18" xfId="12" applyNumberFormat="1" applyFont="1" applyBorder="1" applyAlignment="1">
      <alignment horizontal="right" vertical="top" shrinkToFit="1"/>
    </xf>
    <xf numFmtId="49" fontId="126" fillId="0" borderId="18" xfId="12" applyNumberFormat="1" applyFont="1" applyBorder="1" applyAlignment="1">
      <alignment horizontal="right" vertical="top"/>
    </xf>
    <xf numFmtId="195" fontId="126" fillId="0" borderId="4" xfId="12" quotePrefix="1" applyNumberFormat="1" applyFont="1" applyBorder="1" applyAlignment="1">
      <alignment horizontal="right" vertical="top"/>
    </xf>
    <xf numFmtId="197" fontId="49" fillId="0" borderId="0" xfId="12" applyNumberFormat="1" applyFont="1" applyAlignment="1">
      <alignment horizontal="right"/>
    </xf>
    <xf numFmtId="49" fontId="130" fillId="0" borderId="57" xfId="12" applyNumberFormat="1" applyFont="1" applyBorder="1" applyAlignment="1">
      <alignment horizontal="distributed" vertical="top"/>
    </xf>
    <xf numFmtId="49" fontId="130" fillId="0" borderId="57" xfId="12" applyNumberFormat="1" applyFont="1" applyBorder="1" applyAlignment="1">
      <alignment horizontal="distributed" vertical="center"/>
    </xf>
    <xf numFmtId="0" fontId="130" fillId="0" borderId="5" xfId="12" applyFont="1" applyBorder="1" applyAlignment="1">
      <alignment horizontal="distributed"/>
    </xf>
    <xf numFmtId="196" fontId="126" fillId="0" borderId="52" xfId="12" quotePrefix="1" applyNumberFormat="1" applyFont="1" applyBorder="1" applyAlignment="1">
      <alignment horizontal="right" vertical="top"/>
    </xf>
    <xf numFmtId="196" fontId="126" fillId="0" borderId="18" xfId="12" quotePrefix="1" applyNumberFormat="1" applyFont="1" applyBorder="1" applyAlignment="1">
      <alignment horizontal="right" vertical="top" shrinkToFit="1"/>
    </xf>
    <xf numFmtId="196" fontId="126" fillId="0" borderId="18" xfId="12" quotePrefix="1" applyNumberFormat="1" applyFont="1" applyBorder="1" applyAlignment="1">
      <alignment horizontal="right" vertical="top"/>
    </xf>
    <xf numFmtId="192" fontId="126" fillId="0" borderId="53" xfId="12" applyNumberFormat="1" applyFont="1" applyBorder="1" applyAlignment="1">
      <alignment horizontal="distributed" vertical="top" wrapText="1"/>
    </xf>
    <xf numFmtId="192" fontId="126" fillId="0" borderId="28" xfId="12" applyNumberFormat="1" applyFont="1" applyBorder="1" applyAlignment="1">
      <alignment horizontal="distributed" vertical="top" wrapText="1"/>
    </xf>
    <xf numFmtId="196" fontId="126" fillId="0" borderId="56" xfId="12" quotePrefix="1" applyNumberFormat="1" applyFont="1" applyBorder="1" applyAlignment="1">
      <alignment horizontal="right" vertical="top"/>
    </xf>
    <xf numFmtId="196" fontId="126" fillId="0" borderId="0" xfId="12" quotePrefix="1" applyNumberFormat="1" applyFont="1" applyAlignment="1">
      <alignment horizontal="right" vertical="top" shrinkToFit="1"/>
    </xf>
    <xf numFmtId="196" fontId="126" fillId="0" borderId="0" xfId="12" quotePrefix="1" applyNumberFormat="1" applyFont="1" applyAlignment="1">
      <alignment horizontal="right" vertical="top"/>
    </xf>
    <xf numFmtId="196" fontId="126" fillId="0" borderId="0" xfId="12" quotePrefix="1" applyNumberFormat="1" applyFont="1" applyBorder="1" applyAlignment="1">
      <alignment horizontal="right" vertical="top"/>
    </xf>
    <xf numFmtId="196" fontId="126" fillId="0" borderId="0" xfId="12" applyNumberFormat="1" applyFont="1" applyAlignment="1">
      <alignment horizontal="right" vertical="top" shrinkToFit="1"/>
    </xf>
    <xf numFmtId="194" fontId="128" fillId="0" borderId="58" xfId="12" quotePrefix="1" applyNumberFormat="1" applyFont="1" applyBorder="1" applyAlignment="1">
      <alignment horizontal="right" vertical="top"/>
    </xf>
    <xf numFmtId="196" fontId="132" fillId="0" borderId="3" xfId="12" quotePrefix="1" applyNumberFormat="1" applyFont="1" applyBorder="1" applyAlignment="1">
      <alignment horizontal="right" vertical="top" shrinkToFit="1"/>
    </xf>
    <xf numFmtId="0" fontId="132" fillId="0" borderId="4" xfId="12" quotePrefix="1" applyNumberFormat="1" applyFont="1" applyBorder="1" applyAlignment="1">
      <alignment horizontal="right" vertical="top"/>
    </xf>
    <xf numFmtId="49" fontId="130" fillId="0" borderId="57" xfId="12" applyNumberFormat="1" applyFont="1" applyBorder="1" applyAlignment="1">
      <alignment horizontal="distributed" vertical="center" wrapText="1"/>
    </xf>
    <xf numFmtId="194" fontId="128" fillId="0" borderId="3" xfId="12" quotePrefix="1" applyNumberFormat="1" applyFont="1" applyBorder="1" applyAlignment="1">
      <alignment horizontal="right" vertical="top"/>
    </xf>
    <xf numFmtId="49" fontId="130" fillId="0" borderId="2" xfId="12" applyNumberFormat="1" applyFont="1" applyBorder="1" applyAlignment="1">
      <alignment horizontal="distributed" vertical="center" wrapText="1"/>
    </xf>
    <xf numFmtId="198" fontId="126" fillId="0" borderId="16" xfId="12" quotePrefix="1" applyNumberFormat="1" applyFont="1" applyBorder="1" applyAlignment="1">
      <alignment horizontal="right" vertical="top"/>
    </xf>
    <xf numFmtId="194" fontId="126" fillId="0" borderId="52" xfId="12" quotePrefix="1" applyNumberFormat="1" applyFont="1" applyBorder="1" applyAlignment="1">
      <alignment horizontal="right" vertical="top"/>
    </xf>
    <xf numFmtId="187" fontId="126" fillId="0" borderId="18" xfId="12" quotePrefix="1" applyNumberFormat="1" applyFont="1" applyBorder="1" applyAlignment="1">
      <alignment horizontal="right" vertical="top" shrinkToFit="1"/>
    </xf>
    <xf numFmtId="49" fontId="126" fillId="0" borderId="52" xfId="12" quotePrefix="1" applyNumberFormat="1" applyFont="1" applyBorder="1" applyAlignment="1">
      <alignment horizontal="right" vertical="top"/>
    </xf>
    <xf numFmtId="49" fontId="126" fillId="0" borderId="18" xfId="12" quotePrefix="1" applyNumberFormat="1" applyFont="1" applyBorder="1" applyAlignment="1">
      <alignment horizontal="right" vertical="top" shrinkToFit="1"/>
    </xf>
    <xf numFmtId="198" fontId="126" fillId="0" borderId="0" xfId="12" quotePrefix="1" applyNumberFormat="1" applyFont="1" applyAlignment="1">
      <alignment horizontal="right" vertical="top"/>
    </xf>
    <xf numFmtId="194" fontId="126" fillId="0" borderId="58" xfId="12" quotePrefix="1" applyNumberFormat="1" applyFont="1" applyBorder="1" applyAlignment="1">
      <alignment horizontal="right" vertical="top"/>
    </xf>
    <xf numFmtId="187" fontId="126" fillId="0" borderId="0" xfId="12" quotePrefix="1" applyNumberFormat="1" applyFont="1" applyAlignment="1">
      <alignment horizontal="right" vertical="top" shrinkToFit="1"/>
    </xf>
    <xf numFmtId="194" fontId="126" fillId="0" borderId="0" xfId="12" quotePrefix="1" applyNumberFormat="1" applyFont="1" applyAlignment="1">
      <alignment horizontal="right" vertical="top" shrinkToFit="1"/>
    </xf>
    <xf numFmtId="187" fontId="49" fillId="0" borderId="0" xfId="12" quotePrefix="1" applyNumberFormat="1" applyFont="1" applyAlignment="1">
      <alignment horizontal="right" vertical="top" shrinkToFit="1"/>
    </xf>
    <xf numFmtId="198" fontId="132" fillId="0" borderId="4" xfId="12" quotePrefix="1" applyNumberFormat="1" applyFont="1" applyBorder="1" applyAlignment="1">
      <alignment horizontal="right" vertical="top"/>
    </xf>
    <xf numFmtId="199" fontId="133" fillId="0" borderId="3" xfId="12" quotePrefix="1" applyNumberFormat="1" applyFont="1" applyBorder="1" applyAlignment="1">
      <alignment horizontal="right" vertical="top" shrinkToFit="1"/>
    </xf>
    <xf numFmtId="194" fontId="128" fillId="0" borderId="3" xfId="12" quotePrefix="1" applyNumberFormat="1" applyFont="1" applyBorder="1" applyAlignment="1">
      <alignment horizontal="right" vertical="top" shrinkToFit="1"/>
    </xf>
    <xf numFmtId="0" fontId="39" fillId="0" borderId="0" xfId="12" applyFont="1" applyAlignment="1">
      <alignment horizontal="right" vertical="center"/>
    </xf>
    <xf numFmtId="49" fontId="126" fillId="0" borderId="18" xfId="12" quotePrefix="1" applyNumberFormat="1" applyFont="1" applyBorder="1" applyAlignment="1">
      <alignment horizontal="right" vertical="top"/>
    </xf>
    <xf numFmtId="192" fontId="49" fillId="0" borderId="28" xfId="12" applyNumberFormat="1" applyFont="1" applyBorder="1" applyAlignment="1">
      <alignment horizontal="distributed" vertical="top"/>
    </xf>
    <xf numFmtId="200" fontId="49" fillId="0" borderId="0" xfId="12" applyNumberFormat="1" applyFont="1" applyAlignment="1">
      <alignment horizontal="right" shrinkToFit="1"/>
    </xf>
    <xf numFmtId="194" fontId="132" fillId="0" borderId="58" xfId="12" quotePrefix="1" applyNumberFormat="1" applyFont="1" applyBorder="1" applyAlignment="1">
      <alignment horizontal="right" vertical="top"/>
    </xf>
    <xf numFmtId="194" fontId="132" fillId="0" borderId="3" xfId="12" quotePrefix="1" applyNumberFormat="1" applyFont="1" applyBorder="1" applyAlignment="1">
      <alignment horizontal="right" vertical="top" shrinkToFit="1"/>
    </xf>
    <xf numFmtId="195" fontId="132" fillId="0" borderId="4" xfId="12" quotePrefix="1" applyNumberFormat="1" applyFont="1" applyBorder="1" applyAlignment="1">
      <alignment horizontal="right" vertical="top"/>
    </xf>
    <xf numFmtId="194" fontId="132" fillId="0" borderId="3" xfId="12" quotePrefix="1" applyNumberFormat="1" applyFont="1" applyBorder="1" applyAlignment="1">
      <alignment horizontal="right" vertical="top"/>
    </xf>
    <xf numFmtId="49" fontId="130" fillId="0" borderId="2" xfId="12" applyNumberFormat="1" applyFont="1" applyBorder="1" applyAlignment="1">
      <alignment horizontal="distributed" vertical="center"/>
    </xf>
    <xf numFmtId="194" fontId="126" fillId="0" borderId="18" xfId="12" quotePrefix="1" applyNumberFormat="1" applyFont="1" applyBorder="1" applyAlignment="1">
      <alignment horizontal="right" vertical="top"/>
    </xf>
    <xf numFmtId="194" fontId="126" fillId="0" borderId="18" xfId="12" quotePrefix="1" applyNumberFormat="1" applyFont="1" applyBorder="1" applyAlignment="1">
      <alignment horizontal="right" vertical="top" shrinkToFit="1"/>
    </xf>
    <xf numFmtId="195" fontId="126" fillId="0" borderId="16" xfId="12" quotePrefix="1" applyNumberFormat="1" applyFont="1" applyBorder="1" applyAlignment="1">
      <alignment horizontal="right" vertical="top"/>
    </xf>
    <xf numFmtId="187" fontId="126" fillId="0" borderId="52" xfId="12" quotePrefix="1" applyNumberFormat="1" applyFont="1" applyBorder="1" applyAlignment="1">
      <alignment horizontal="right" vertical="top"/>
    </xf>
    <xf numFmtId="198" fontId="126" fillId="0" borderId="18" xfId="12" quotePrefix="1" applyNumberFormat="1" applyFont="1" applyBorder="1" applyAlignment="1">
      <alignment horizontal="right" vertical="top"/>
    </xf>
    <xf numFmtId="0" fontId="52" fillId="0" borderId="7" xfId="12" applyFont="1" applyBorder="1" applyAlignment="1">
      <alignment horizontal="distributed"/>
    </xf>
    <xf numFmtId="194" fontId="126" fillId="0" borderId="0" xfId="12" quotePrefix="1" applyNumberFormat="1" applyFont="1" applyBorder="1" applyAlignment="1">
      <alignment horizontal="right" vertical="top" shrinkToFit="1"/>
    </xf>
    <xf numFmtId="195" fontId="126" fillId="0" borderId="0" xfId="12" quotePrefix="1" applyNumberFormat="1" applyFont="1" applyBorder="1" applyAlignment="1">
      <alignment horizontal="right" vertical="top"/>
    </xf>
    <xf numFmtId="195" fontId="128" fillId="0" borderId="4" xfId="12" quotePrefix="1" applyNumberFormat="1" applyFont="1" applyBorder="1" applyAlignment="1">
      <alignment horizontal="right" vertical="top"/>
    </xf>
    <xf numFmtId="185" fontId="130" fillId="0" borderId="22" xfId="12" applyNumberFormat="1" applyFont="1" applyBorder="1" applyAlignment="1">
      <alignment horizontal="right" shrinkToFit="1"/>
    </xf>
    <xf numFmtId="193" fontId="130" fillId="0" borderId="22" xfId="12" applyNumberFormat="1" applyFont="1" applyBorder="1" applyAlignment="1">
      <alignment horizontal="right"/>
    </xf>
    <xf numFmtId="185" fontId="130" fillId="0" borderId="63" xfId="12" applyNumberFormat="1" applyFont="1" applyBorder="1" applyAlignment="1">
      <alignment horizontal="right"/>
    </xf>
    <xf numFmtId="0" fontId="130" fillId="0" borderId="43" xfId="12" applyFont="1" applyBorder="1" applyAlignment="1">
      <alignment horizontal="distributed"/>
    </xf>
    <xf numFmtId="196" fontId="128" fillId="0" borderId="3" xfId="12" quotePrefix="1" applyNumberFormat="1" applyFont="1" applyBorder="1" applyAlignment="1">
      <alignment horizontal="right" vertical="top" shrinkToFit="1"/>
    </xf>
    <xf numFmtId="0" fontId="128" fillId="0" borderId="4" xfId="12" quotePrefix="1" applyNumberFormat="1" applyFont="1" applyBorder="1" applyAlignment="1">
      <alignment horizontal="right" vertical="top"/>
    </xf>
    <xf numFmtId="0" fontId="49" fillId="0" borderId="51" xfId="12" applyFont="1" applyBorder="1" applyAlignment="1">
      <alignment horizontal="center" vertical="center"/>
    </xf>
    <xf numFmtId="0" fontId="49" fillId="0" borderId="64" xfId="12" applyFont="1" applyBorder="1" applyAlignment="1">
      <alignment horizontal="center" vertical="center"/>
    </xf>
    <xf numFmtId="187" fontId="126" fillId="0" borderId="0" xfId="12" applyNumberFormat="1" applyFont="1" applyAlignment="1">
      <alignment horizontal="right" vertical="top" shrinkToFit="1"/>
    </xf>
    <xf numFmtId="198" fontId="128" fillId="0" borderId="4" xfId="12" quotePrefix="1" applyNumberFormat="1" applyFont="1" applyBorder="1" applyAlignment="1">
      <alignment horizontal="right" vertical="top"/>
    </xf>
    <xf numFmtId="199" fontId="128" fillId="0" borderId="3" xfId="12" quotePrefix="1" applyNumberFormat="1" applyFont="1" applyBorder="1" applyAlignment="1">
      <alignment horizontal="right" vertical="top" shrinkToFit="1"/>
    </xf>
    <xf numFmtId="201" fontId="128" fillId="0" borderId="4" xfId="12" quotePrefix="1" applyNumberFormat="1" applyFont="1" applyBorder="1" applyAlignment="1">
      <alignment horizontal="right" vertical="top"/>
    </xf>
    <xf numFmtId="194" fontId="126" fillId="0" borderId="0" xfId="12" quotePrefix="1" applyNumberFormat="1" applyFont="1" applyAlignment="1">
      <alignment horizontal="right" vertical="top"/>
    </xf>
    <xf numFmtId="202" fontId="49" fillId="0" borderId="13" xfId="12" quotePrefix="1" applyNumberFormat="1" applyFont="1" applyBorder="1" applyAlignment="1">
      <alignment horizontal="right"/>
    </xf>
    <xf numFmtId="194" fontId="127" fillId="0" borderId="58" xfId="12" quotePrefix="1" applyNumberFormat="1" applyFont="1" applyBorder="1" applyAlignment="1">
      <alignment horizontal="right" vertical="top"/>
    </xf>
    <xf numFmtId="202" fontId="49" fillId="0" borderId="0" xfId="12" applyNumberFormat="1" applyFont="1" applyBorder="1" applyAlignment="1">
      <alignment horizontal="right"/>
    </xf>
    <xf numFmtId="194" fontId="127" fillId="0" borderId="56" xfId="12" quotePrefix="1" applyNumberFormat="1" applyFont="1" applyBorder="1" applyAlignment="1">
      <alignment horizontal="right" vertical="top"/>
    </xf>
    <xf numFmtId="199" fontId="132" fillId="0" borderId="3" xfId="12" quotePrefix="1" applyNumberFormat="1" applyFont="1" applyBorder="1" applyAlignment="1">
      <alignment horizontal="right" vertical="top" shrinkToFit="1"/>
    </xf>
    <xf numFmtId="49" fontId="128" fillId="0" borderId="59" xfId="12" applyNumberFormat="1" applyFont="1" applyBorder="1" applyAlignment="1">
      <alignment horizontal="distributed" wrapText="1"/>
    </xf>
    <xf numFmtId="193" fontId="49" fillId="0" borderId="0" xfId="12" applyNumberFormat="1" applyFont="1" applyAlignment="1">
      <alignment vertical="center"/>
    </xf>
    <xf numFmtId="0" fontId="52" fillId="0" borderId="0" xfId="12" applyFont="1" applyAlignment="1"/>
    <xf numFmtId="180" fontId="49" fillId="0" borderId="0" xfId="12" applyNumberFormat="1" applyFont="1" applyAlignment="1">
      <alignment vertical="center"/>
    </xf>
    <xf numFmtId="185" fontId="49" fillId="0" borderId="1" xfId="12" quotePrefix="1" applyNumberFormat="1" applyFont="1" applyFill="1" applyBorder="1" applyAlignment="1">
      <alignment horizontal="right" shrinkToFit="1"/>
    </xf>
    <xf numFmtId="192" fontId="127" fillId="0" borderId="0" xfId="12" applyNumberFormat="1" applyFont="1" applyAlignment="1">
      <alignment vertical="top"/>
    </xf>
    <xf numFmtId="194" fontId="127" fillId="0" borderId="3" xfId="12" applyNumberFormat="1" applyFont="1" applyBorder="1" applyAlignment="1">
      <alignment horizontal="right" vertical="top"/>
    </xf>
    <xf numFmtId="194" fontId="127" fillId="0" borderId="3" xfId="12" applyNumberFormat="1" applyFont="1" applyBorder="1" applyAlignment="1">
      <alignment horizontal="right" vertical="top" shrinkToFit="1"/>
    </xf>
    <xf numFmtId="179" fontId="127" fillId="0" borderId="3" xfId="12" applyNumberFormat="1" applyFont="1" applyBorder="1" applyAlignment="1">
      <alignment horizontal="right" vertical="top"/>
    </xf>
    <xf numFmtId="0" fontId="17" fillId="0" borderId="57" xfId="12" applyBorder="1" applyAlignment="1"/>
    <xf numFmtId="194" fontId="127" fillId="0" borderId="58" xfId="12" applyNumberFormat="1" applyFont="1" applyBorder="1" applyAlignment="1">
      <alignment horizontal="right" vertical="top"/>
    </xf>
    <xf numFmtId="49" fontId="17" fillId="0" borderId="57" xfId="12" applyNumberFormat="1" applyBorder="1" applyAlignment="1">
      <alignment vertical="center"/>
    </xf>
    <xf numFmtId="49" fontId="17" fillId="0" borderId="2" xfId="12" applyNumberFormat="1" applyBorder="1" applyAlignment="1">
      <alignment vertical="center"/>
    </xf>
    <xf numFmtId="0" fontId="49" fillId="0" borderId="22" xfId="12" applyFont="1" applyBorder="1" applyAlignment="1">
      <alignment horizontal="center" vertical="center"/>
    </xf>
    <xf numFmtId="180" fontId="126" fillId="0" borderId="18" xfId="12" applyNumberFormat="1" applyFont="1" applyFill="1" applyBorder="1" applyAlignment="1">
      <alignment horizontal="right" vertical="top"/>
    </xf>
    <xf numFmtId="180" fontId="126" fillId="0" borderId="18" xfId="12" applyNumberFormat="1" applyFont="1" applyFill="1" applyBorder="1" applyAlignment="1">
      <alignment horizontal="right" vertical="top" shrinkToFit="1"/>
    </xf>
    <xf numFmtId="203" fontId="126" fillId="0" borderId="18" xfId="12" applyNumberFormat="1" applyFont="1" applyFill="1" applyBorder="1" applyAlignment="1">
      <alignment horizontal="right" vertical="top"/>
    </xf>
    <xf numFmtId="192" fontId="126" fillId="0" borderId="28" xfId="12" applyNumberFormat="1" applyFont="1" applyFill="1" applyBorder="1" applyAlignment="1">
      <alignment horizontal="distributed" vertical="top"/>
    </xf>
    <xf numFmtId="185" fontId="126" fillId="0" borderId="1" xfId="12" quotePrefix="1" applyNumberFormat="1" applyFont="1" applyFill="1" applyBorder="1" applyAlignment="1">
      <alignment horizontal="right" shrinkToFit="1"/>
    </xf>
    <xf numFmtId="204" fontId="49" fillId="0" borderId="13" xfId="12" quotePrefix="1" applyNumberFormat="1" applyFont="1" applyBorder="1" applyAlignment="1">
      <alignment horizontal="right"/>
    </xf>
    <xf numFmtId="205" fontId="49" fillId="0" borderId="0" xfId="12" applyNumberFormat="1" applyFont="1" applyBorder="1" applyAlignment="1">
      <alignment horizontal="right"/>
    </xf>
    <xf numFmtId="185" fontId="49" fillId="0" borderId="0" xfId="12" applyNumberFormat="1" applyFont="1" applyAlignment="1">
      <alignment shrinkToFit="1"/>
    </xf>
    <xf numFmtId="49" fontId="17" fillId="0" borderId="57" xfId="12" applyNumberFormat="1" applyBorder="1" applyAlignment="1">
      <alignment horizontal="distributed" vertical="top"/>
    </xf>
    <xf numFmtId="192" fontId="127" fillId="0" borderId="2" xfId="12" applyNumberFormat="1" applyFont="1" applyBorder="1" applyAlignment="1">
      <alignment horizontal="distributed" vertical="top"/>
    </xf>
    <xf numFmtId="0" fontId="53" fillId="0" borderId="0" xfId="12" applyFont="1">
      <alignment vertical="center"/>
    </xf>
    <xf numFmtId="0" fontId="53" fillId="0" borderId="0" xfId="12" applyFont="1" applyFill="1">
      <alignment vertical="center"/>
    </xf>
    <xf numFmtId="0" fontId="134" fillId="0" borderId="0" xfId="12" applyFont="1" applyFill="1" applyBorder="1" applyAlignment="1"/>
    <xf numFmtId="0" fontId="134" fillId="0" borderId="0" xfId="12" applyFont="1" applyFill="1">
      <alignment vertical="center"/>
    </xf>
    <xf numFmtId="186" fontId="57" fillId="0" borderId="65" xfId="12" applyNumberFormat="1" applyFont="1" applyFill="1" applyBorder="1">
      <alignment vertical="center"/>
    </xf>
    <xf numFmtId="179" fontId="57" fillId="0" borderId="66" xfId="12" applyNumberFormat="1" applyFont="1" applyFill="1" applyBorder="1">
      <alignment vertical="center"/>
    </xf>
    <xf numFmtId="186" fontId="57" fillId="0" borderId="67" xfId="12" applyNumberFormat="1" applyFont="1" applyFill="1" applyBorder="1">
      <alignment vertical="center"/>
    </xf>
    <xf numFmtId="179" fontId="57" fillId="0" borderId="67" xfId="12" applyNumberFormat="1" applyFont="1" applyFill="1" applyBorder="1">
      <alignment vertical="center"/>
    </xf>
    <xf numFmtId="0" fontId="57" fillId="0" borderId="12" xfId="12" applyFont="1" applyFill="1" applyBorder="1" applyAlignment="1">
      <alignment horizontal="center" vertical="center"/>
    </xf>
    <xf numFmtId="186" fontId="57" fillId="0" borderId="68" xfId="12" applyNumberFormat="1" applyFont="1" applyFill="1" applyBorder="1">
      <alignment vertical="center"/>
    </xf>
    <xf numFmtId="179" fontId="57" fillId="0" borderId="69" xfId="12" applyNumberFormat="1" applyFont="1" applyFill="1" applyBorder="1">
      <alignment vertical="center"/>
    </xf>
    <xf numFmtId="186" fontId="57" fillId="0" borderId="70" xfId="12" applyNumberFormat="1" applyFont="1" applyFill="1" applyBorder="1">
      <alignment vertical="center"/>
    </xf>
    <xf numFmtId="179" fontId="57" fillId="0" borderId="70" xfId="12" applyNumberFormat="1" applyFont="1" applyFill="1" applyBorder="1">
      <alignment vertical="center"/>
    </xf>
    <xf numFmtId="0" fontId="57" fillId="0" borderId="14" xfId="12" applyFont="1" applyFill="1" applyBorder="1" applyAlignment="1">
      <alignment horizontal="center" vertical="center"/>
    </xf>
    <xf numFmtId="186" fontId="53" fillId="0" borderId="71" xfId="12" applyNumberFormat="1" applyFont="1" applyFill="1" applyBorder="1">
      <alignment vertical="center"/>
    </xf>
    <xf numFmtId="179" fontId="53" fillId="0" borderId="72" xfId="12" applyNumberFormat="1" applyFont="1" applyFill="1" applyBorder="1">
      <alignment vertical="center"/>
    </xf>
    <xf numFmtId="186" fontId="53" fillId="0" borderId="70" xfId="12" applyNumberFormat="1" applyFont="1" applyFill="1" applyBorder="1">
      <alignment vertical="center"/>
    </xf>
    <xf numFmtId="179" fontId="53" fillId="0" borderId="69" xfId="12" applyNumberFormat="1" applyFont="1" applyFill="1" applyBorder="1">
      <alignment vertical="center"/>
    </xf>
    <xf numFmtId="0" fontId="53" fillId="0" borderId="14" xfId="12" applyFont="1" applyFill="1" applyBorder="1" applyAlignment="1">
      <alignment horizontal="center" vertical="center"/>
    </xf>
    <xf numFmtId="0" fontId="53" fillId="0" borderId="0" xfId="12" applyFont="1" applyAlignment="1">
      <alignment horizontal="center"/>
    </xf>
    <xf numFmtId="0" fontId="53" fillId="0" borderId="9" xfId="12" applyFont="1" applyFill="1" applyBorder="1" applyAlignment="1">
      <alignment horizontal="center" vertical="center"/>
    </xf>
    <xf numFmtId="0" fontId="53" fillId="0" borderId="73" xfId="12" applyFont="1" applyFill="1" applyBorder="1" applyAlignment="1">
      <alignment horizontal="center" vertical="center"/>
    </xf>
    <xf numFmtId="0" fontId="53" fillId="0" borderId="74" xfId="12" applyFont="1" applyFill="1" applyBorder="1" applyAlignment="1">
      <alignment horizontal="center" vertical="center"/>
    </xf>
    <xf numFmtId="0" fontId="53" fillId="0" borderId="10" xfId="12" applyFont="1" applyFill="1" applyBorder="1" applyAlignment="1">
      <alignment horizontal="center" vertical="center"/>
    </xf>
    <xf numFmtId="0" fontId="53" fillId="0" borderId="75" xfId="12" applyFont="1" applyFill="1" applyBorder="1" applyAlignment="1">
      <alignment horizontal="center" vertical="center"/>
    </xf>
    <xf numFmtId="0" fontId="53" fillId="0" borderId="8" xfId="12" applyFont="1" applyFill="1" applyBorder="1" applyAlignment="1">
      <alignment horizontal="center" vertical="center"/>
    </xf>
    <xf numFmtId="0" fontId="53" fillId="0" borderId="9" xfId="12" applyFont="1" applyFill="1" applyBorder="1" applyAlignment="1">
      <alignment horizontal="center"/>
    </xf>
    <xf numFmtId="0" fontId="53" fillId="0" borderId="10" xfId="12" applyFont="1" applyFill="1" applyBorder="1" applyAlignment="1">
      <alignment horizontal="center"/>
    </xf>
    <xf numFmtId="0" fontId="53" fillId="0" borderId="11" xfId="12" applyFont="1" applyFill="1" applyBorder="1" applyAlignment="1">
      <alignment horizontal="center"/>
    </xf>
    <xf numFmtId="0" fontId="8" fillId="0" borderId="3" xfId="12" applyFont="1" applyFill="1" applyBorder="1" applyAlignment="1">
      <alignment horizontal="center" vertical="center"/>
    </xf>
    <xf numFmtId="0" fontId="9" fillId="0" borderId="3" xfId="12" applyFont="1" applyBorder="1" applyAlignment="1"/>
    <xf numFmtId="0" fontId="53" fillId="0" borderId="0" xfId="12" applyFont="1" applyBorder="1">
      <alignment vertical="center"/>
    </xf>
    <xf numFmtId="186" fontId="53" fillId="0" borderId="0" xfId="12" applyNumberFormat="1" applyFont="1" applyFill="1" applyBorder="1">
      <alignment vertical="center"/>
    </xf>
    <xf numFmtId="179" fontId="53" fillId="0" borderId="0" xfId="12" applyNumberFormat="1" applyFont="1" applyFill="1" applyBorder="1">
      <alignment vertical="center"/>
    </xf>
    <xf numFmtId="0" fontId="53" fillId="0" borderId="0" xfId="12" applyFont="1" applyFill="1" applyBorder="1" applyAlignment="1">
      <alignment horizontal="center" vertical="center"/>
    </xf>
    <xf numFmtId="0" fontId="53" fillId="0" borderId="0" xfId="12" applyFont="1" applyFill="1" applyBorder="1">
      <alignment vertical="center"/>
    </xf>
    <xf numFmtId="0" fontId="134" fillId="0" borderId="0" xfId="12" applyFont="1">
      <alignment vertical="center"/>
    </xf>
    <xf numFmtId="186" fontId="134" fillId="0" borderId="0" xfId="12" applyNumberFormat="1" applyFont="1" applyFill="1" applyBorder="1">
      <alignment vertical="center"/>
    </xf>
    <xf numFmtId="179" fontId="134" fillId="0" borderId="0" xfId="12" applyNumberFormat="1" applyFont="1" applyFill="1" applyBorder="1">
      <alignment vertical="center"/>
    </xf>
    <xf numFmtId="0" fontId="134" fillId="2" borderId="0" xfId="12" applyFont="1" applyFill="1" applyBorder="1" applyAlignment="1">
      <alignment horizontal="center" vertical="center"/>
    </xf>
    <xf numFmtId="0" fontId="134" fillId="2" borderId="0" xfId="12" applyFont="1" applyFill="1" applyBorder="1">
      <alignment vertical="center"/>
    </xf>
    <xf numFmtId="0" fontId="9" fillId="2" borderId="0" xfId="12" applyFont="1" applyFill="1" applyAlignment="1">
      <alignment vertical="center"/>
    </xf>
    <xf numFmtId="0" fontId="134" fillId="0" borderId="0" xfId="12" applyFont="1" applyFill="1" applyBorder="1" applyAlignment="1">
      <alignment horizontal="center" vertical="center"/>
    </xf>
    <xf numFmtId="179" fontId="57" fillId="0" borderId="76" xfId="12" applyNumberFormat="1" applyFont="1" applyFill="1" applyBorder="1">
      <alignment vertical="center"/>
    </xf>
    <xf numFmtId="186" fontId="57" fillId="0" borderId="65" xfId="12" applyNumberFormat="1" applyFont="1" applyFill="1" applyBorder="1" applyAlignment="1">
      <alignment horizontal="right" vertical="center"/>
    </xf>
    <xf numFmtId="179" fontId="57" fillId="0" borderId="4" xfId="12" applyNumberFormat="1" applyFont="1" applyFill="1" applyBorder="1" applyAlignment="1">
      <alignment horizontal="right" vertical="center"/>
    </xf>
    <xf numFmtId="179" fontId="57" fillId="0" borderId="77" xfId="12" applyNumberFormat="1" applyFont="1" applyFill="1" applyBorder="1">
      <alignment vertical="center"/>
    </xf>
    <xf numFmtId="186" fontId="57" fillId="0" borderId="3" xfId="12" applyNumberFormat="1" applyFont="1" applyFill="1" applyBorder="1">
      <alignment vertical="center"/>
    </xf>
    <xf numFmtId="179" fontId="57" fillId="0" borderId="66" xfId="12" applyNumberFormat="1" applyFont="1" applyFill="1" applyBorder="1" applyAlignment="1">
      <alignment vertical="center"/>
    </xf>
    <xf numFmtId="0" fontId="53" fillId="0" borderId="4" xfId="12" applyFont="1" applyFill="1" applyBorder="1" applyAlignment="1">
      <alignment vertical="center"/>
    </xf>
    <xf numFmtId="179" fontId="57" fillId="0" borderId="78" xfId="12" applyNumberFormat="1" applyFont="1" applyFill="1" applyBorder="1">
      <alignment vertical="center"/>
    </xf>
    <xf numFmtId="186" fontId="57" fillId="0" borderId="68" xfId="12" applyNumberFormat="1" applyFont="1" applyFill="1" applyBorder="1" applyAlignment="1">
      <alignment horizontal="right" vertical="center"/>
    </xf>
    <xf numFmtId="179" fontId="57" fillId="0" borderId="6" xfId="12" applyNumberFormat="1" applyFont="1" applyFill="1" applyBorder="1" applyAlignment="1">
      <alignment horizontal="right" vertical="center"/>
    </xf>
    <xf numFmtId="179" fontId="57" fillId="0" borderId="79" xfId="12" applyNumberFormat="1" applyFont="1" applyFill="1" applyBorder="1">
      <alignment vertical="center"/>
    </xf>
    <xf numFmtId="186" fontId="57" fillId="0" borderId="0" xfId="12" applyNumberFormat="1" applyFont="1" applyFill="1" applyBorder="1">
      <alignment vertical="center"/>
    </xf>
    <xf numFmtId="179" fontId="57" fillId="0" borderId="69" xfId="12" applyNumberFormat="1" applyFont="1" applyFill="1" applyBorder="1" applyAlignment="1">
      <alignment vertical="center"/>
    </xf>
    <xf numFmtId="0" fontId="53" fillId="0" borderId="6" xfId="12" applyFont="1" applyFill="1" applyBorder="1" applyAlignment="1">
      <alignment vertical="center"/>
    </xf>
    <xf numFmtId="186" fontId="57" fillId="0" borderId="7" xfId="12" applyNumberFormat="1" applyFont="1" applyFill="1" applyBorder="1">
      <alignment vertical="center"/>
    </xf>
    <xf numFmtId="186" fontId="57" fillId="0" borderId="71" xfId="12" applyNumberFormat="1" applyFont="1" applyFill="1" applyBorder="1" applyAlignment="1">
      <alignment horizontal="right" vertical="center"/>
    </xf>
    <xf numFmtId="186" fontId="57" fillId="0" borderId="71" xfId="12" applyNumberFormat="1" applyFont="1" applyFill="1" applyBorder="1">
      <alignment vertical="center"/>
    </xf>
    <xf numFmtId="186" fontId="57" fillId="0" borderId="5" xfId="12" applyNumberFormat="1" applyFont="1" applyFill="1" applyBorder="1">
      <alignment vertical="center"/>
    </xf>
    <xf numFmtId="0" fontId="57" fillId="0" borderId="6" xfId="12" applyFont="1" applyFill="1" applyBorder="1" applyAlignment="1">
      <alignment vertical="center"/>
    </xf>
    <xf numFmtId="179" fontId="57" fillId="0" borderId="72" xfId="12" applyNumberFormat="1" applyFont="1" applyFill="1" applyBorder="1" applyAlignment="1">
      <alignment vertical="center"/>
    </xf>
    <xf numFmtId="0" fontId="57" fillId="0" borderId="14" xfId="12" applyFont="1" applyFill="1" applyBorder="1" applyAlignment="1">
      <alignment vertical="center"/>
    </xf>
    <xf numFmtId="0" fontId="57" fillId="0" borderId="3" xfId="12" applyFont="1" applyFill="1" applyBorder="1">
      <alignment vertical="center"/>
    </xf>
    <xf numFmtId="0" fontId="57" fillId="0" borderId="6" xfId="12" applyFont="1" applyFill="1" applyBorder="1">
      <alignment vertical="center"/>
    </xf>
    <xf numFmtId="0" fontId="57" fillId="0" borderId="0" xfId="12" applyFont="1" applyFill="1" applyBorder="1">
      <alignment vertical="center"/>
    </xf>
    <xf numFmtId="0" fontId="53" fillId="0" borderId="4" xfId="12" applyFont="1" applyFill="1" applyBorder="1">
      <alignment vertical="center"/>
    </xf>
    <xf numFmtId="0" fontId="53" fillId="0" borderId="6" xfId="12" applyFont="1" applyFill="1" applyBorder="1">
      <alignment vertical="center"/>
    </xf>
    <xf numFmtId="186" fontId="53" fillId="0" borderId="7" xfId="12" applyNumberFormat="1" applyFont="1" applyFill="1" applyBorder="1">
      <alignment vertical="center"/>
    </xf>
    <xf numFmtId="179" fontId="53" fillId="0" borderId="80" xfId="12" applyNumberFormat="1" applyFont="1" applyFill="1" applyBorder="1">
      <alignment vertical="center"/>
    </xf>
    <xf numFmtId="186" fontId="53" fillId="0" borderId="71" xfId="12" applyNumberFormat="1" applyFont="1" applyFill="1" applyBorder="1" applyAlignment="1">
      <alignment horizontal="right" vertical="center"/>
    </xf>
    <xf numFmtId="179" fontId="53" fillId="0" borderId="11" xfId="12" applyNumberFormat="1" applyFont="1" applyFill="1" applyBorder="1" applyAlignment="1">
      <alignment horizontal="right" vertical="center"/>
    </xf>
    <xf numFmtId="179" fontId="53" fillId="0" borderId="81" xfId="12" applyNumberFormat="1" applyFont="1" applyFill="1" applyBorder="1">
      <alignment vertical="center"/>
    </xf>
    <xf numFmtId="186" fontId="53" fillId="0" borderId="74" xfId="12" applyNumberFormat="1" applyFont="1" applyFill="1" applyBorder="1">
      <alignment vertical="center"/>
    </xf>
    <xf numFmtId="179" fontId="53" fillId="0" borderId="73" xfId="12" applyNumberFormat="1" applyFont="1" applyFill="1" applyBorder="1">
      <alignment vertical="center"/>
    </xf>
    <xf numFmtId="186" fontId="53" fillId="0" borderId="10" xfId="12" applyNumberFormat="1" applyFont="1" applyFill="1" applyBorder="1">
      <alignment vertical="center"/>
    </xf>
    <xf numFmtId="179" fontId="53" fillId="0" borderId="73" xfId="12" applyNumberFormat="1" applyFont="1" applyFill="1" applyBorder="1" applyAlignment="1">
      <alignment vertical="center"/>
    </xf>
    <xf numFmtId="0" fontId="60" fillId="0" borderId="2" xfId="12" applyFont="1" applyFill="1" applyBorder="1" applyAlignment="1">
      <alignment vertical="center"/>
    </xf>
    <xf numFmtId="179" fontId="53" fillId="0" borderId="82" xfId="12" applyNumberFormat="1" applyFont="1" applyFill="1" applyBorder="1">
      <alignment vertical="center"/>
    </xf>
    <xf numFmtId="179" fontId="53" fillId="0" borderId="13" xfId="12" applyNumberFormat="1" applyFont="1" applyFill="1" applyBorder="1" applyAlignment="1">
      <alignment horizontal="right" vertical="center"/>
    </xf>
    <xf numFmtId="179" fontId="53" fillId="0" borderId="83" xfId="12" applyNumberFormat="1" applyFont="1" applyFill="1" applyBorder="1">
      <alignment vertical="center"/>
    </xf>
    <xf numFmtId="186" fontId="53" fillId="0" borderId="1" xfId="12" applyNumberFormat="1" applyFont="1" applyFill="1" applyBorder="1">
      <alignment vertical="center"/>
    </xf>
    <xf numFmtId="179" fontId="53" fillId="0" borderId="72" xfId="12" applyNumberFormat="1" applyFont="1" applyFill="1" applyBorder="1" applyAlignment="1">
      <alignment vertical="center"/>
    </xf>
    <xf numFmtId="0" fontId="53" fillId="0" borderId="15" xfId="12" applyFont="1" applyFill="1" applyBorder="1" applyAlignment="1">
      <alignment horizontal="center" vertical="center"/>
    </xf>
    <xf numFmtId="0" fontId="60" fillId="0" borderId="7" xfId="12" applyFont="1" applyFill="1" applyBorder="1" applyAlignment="1">
      <alignment vertical="center"/>
    </xf>
    <xf numFmtId="0" fontId="53" fillId="2" borderId="9" xfId="12" applyFont="1" applyFill="1" applyBorder="1" applyAlignment="1">
      <alignment horizontal="center" vertical="center"/>
    </xf>
    <xf numFmtId="0" fontId="53" fillId="2" borderId="80" xfId="12" applyFont="1" applyFill="1" applyBorder="1" applyAlignment="1">
      <alignment horizontal="center" vertical="center"/>
    </xf>
    <xf numFmtId="0" fontId="53" fillId="0" borderId="74" xfId="12" applyFont="1" applyBorder="1" applyAlignment="1">
      <alignment horizontal="right" vertical="center"/>
    </xf>
    <xf numFmtId="0" fontId="53" fillId="0" borderId="11" xfId="12" applyFont="1" applyFill="1" applyBorder="1" applyAlignment="1">
      <alignment horizontal="center" vertical="center"/>
    </xf>
    <xf numFmtId="0" fontId="53" fillId="0" borderId="74" xfId="12" applyFont="1" applyBorder="1" applyAlignment="1">
      <alignment horizontal="center" vertical="center"/>
    </xf>
    <xf numFmtId="0" fontId="53" fillId="0" borderId="81" xfId="12" applyFont="1" applyBorder="1" applyAlignment="1">
      <alignment horizontal="center" vertical="center"/>
    </xf>
    <xf numFmtId="0" fontId="53" fillId="0" borderId="75" xfId="12" applyFont="1" applyBorder="1" applyAlignment="1">
      <alignment horizontal="center" vertical="center"/>
    </xf>
    <xf numFmtId="0" fontId="53" fillId="0" borderId="8" xfId="12" applyFont="1" applyBorder="1" applyAlignment="1">
      <alignment horizontal="center" vertical="center"/>
    </xf>
    <xf numFmtId="0" fontId="53" fillId="0" borderId="9" xfId="12" applyFont="1" applyBorder="1" applyAlignment="1">
      <alignment horizontal="center"/>
    </xf>
    <xf numFmtId="0" fontId="53" fillId="0" borderId="10" xfId="12" applyFont="1" applyBorder="1" applyAlignment="1">
      <alignment horizontal="center"/>
    </xf>
    <xf numFmtId="0" fontId="53" fillId="0" borderId="11" xfId="12" applyFont="1" applyBorder="1" applyAlignment="1">
      <alignment horizontal="center"/>
    </xf>
    <xf numFmtId="0" fontId="8" fillId="0" borderId="3" xfId="12" applyFont="1" applyBorder="1" applyAlignment="1">
      <alignment horizontal="center" vertical="center"/>
    </xf>
    <xf numFmtId="0" fontId="53" fillId="2" borderId="0" xfId="12" applyFont="1" applyFill="1">
      <alignment vertical="center"/>
    </xf>
    <xf numFmtId="0" fontId="53" fillId="0" borderId="0" xfId="12" applyFont="1" applyAlignment="1">
      <alignment horizontal="right" vertical="center"/>
    </xf>
    <xf numFmtId="0" fontId="52" fillId="0" borderId="0" xfId="12" applyFont="1" applyFill="1" applyAlignment="1">
      <alignment vertical="center"/>
    </xf>
    <xf numFmtId="0" fontId="58" fillId="0" borderId="12" xfId="12" applyFont="1" applyFill="1" applyBorder="1" applyAlignment="1">
      <alignment horizontal="center" vertical="center"/>
    </xf>
    <xf numFmtId="0" fontId="57" fillId="0" borderId="2" xfId="12" applyFont="1" applyBorder="1">
      <alignment vertical="center"/>
    </xf>
    <xf numFmtId="0" fontId="57" fillId="0" borderId="3" xfId="12" applyFont="1" applyBorder="1">
      <alignment vertical="center"/>
    </xf>
    <xf numFmtId="0" fontId="57" fillId="0" borderId="4" xfId="12" applyFont="1" applyBorder="1">
      <alignment vertical="center"/>
    </xf>
    <xf numFmtId="0" fontId="57" fillId="0" borderId="5" xfId="12" applyFont="1" applyFill="1" applyBorder="1">
      <alignment vertical="center"/>
    </xf>
    <xf numFmtId="0" fontId="57" fillId="0" borderId="6" xfId="12" applyFont="1" applyBorder="1">
      <alignment vertical="center"/>
    </xf>
    <xf numFmtId="0" fontId="57" fillId="0" borderId="2" xfId="12" applyFont="1" applyFill="1" applyBorder="1">
      <alignment vertical="center"/>
    </xf>
    <xf numFmtId="186" fontId="53" fillId="0" borderId="5" xfId="12" applyNumberFormat="1" applyFont="1" applyFill="1" applyBorder="1">
      <alignment vertical="center"/>
    </xf>
    <xf numFmtId="179" fontId="53" fillId="0" borderId="76" xfId="12" applyNumberFormat="1" applyFont="1" applyFill="1" applyBorder="1">
      <alignment vertical="center"/>
    </xf>
    <xf numFmtId="186" fontId="53" fillId="0" borderId="68" xfId="12" applyNumberFormat="1" applyFont="1" applyFill="1" applyBorder="1" applyAlignment="1">
      <alignment horizontal="right" vertical="center"/>
    </xf>
    <xf numFmtId="179" fontId="53" fillId="0" borderId="66" xfId="12" applyNumberFormat="1" applyFont="1" applyFill="1" applyBorder="1">
      <alignment vertical="center"/>
    </xf>
    <xf numFmtId="186" fontId="53" fillId="0" borderId="65" xfId="12" applyNumberFormat="1" applyFont="1" applyFill="1" applyBorder="1">
      <alignment vertical="center"/>
    </xf>
    <xf numFmtId="186" fontId="53" fillId="0" borderId="67" xfId="12" applyNumberFormat="1" applyFont="1" applyFill="1" applyBorder="1">
      <alignment vertical="center"/>
    </xf>
    <xf numFmtId="0" fontId="135" fillId="0" borderId="12" xfId="12" applyFont="1" applyFill="1" applyBorder="1" applyAlignment="1">
      <alignment horizontal="center" vertical="center"/>
    </xf>
    <xf numFmtId="0" fontId="60" fillId="0" borderId="2" xfId="12" applyFont="1" applyFill="1" applyBorder="1">
      <alignment vertical="center"/>
    </xf>
    <xf numFmtId="0" fontId="60" fillId="0" borderId="3" xfId="12" applyFont="1" applyFill="1" applyBorder="1">
      <alignment vertical="center"/>
    </xf>
    <xf numFmtId="0" fontId="60" fillId="0" borderId="4" xfId="12" applyFont="1" applyBorder="1">
      <alignment vertical="center"/>
    </xf>
    <xf numFmtId="179" fontId="53" fillId="0" borderId="78" xfId="12" applyNumberFormat="1" applyFont="1" applyFill="1" applyBorder="1">
      <alignment vertical="center"/>
    </xf>
    <xf numFmtId="179" fontId="53" fillId="0" borderId="6" xfId="12" applyNumberFormat="1" applyFont="1" applyFill="1" applyBorder="1" applyAlignment="1">
      <alignment horizontal="right" vertical="center"/>
    </xf>
    <xf numFmtId="179" fontId="53" fillId="0" borderId="70" xfId="12" applyNumberFormat="1" applyFont="1" applyFill="1" applyBorder="1">
      <alignment vertical="center"/>
    </xf>
    <xf numFmtId="0" fontId="60" fillId="0" borderId="5" xfId="12" applyFont="1" applyFill="1" applyBorder="1">
      <alignment vertical="center"/>
    </xf>
    <xf numFmtId="0" fontId="60" fillId="0" borderId="0" xfId="12" applyFont="1" applyFill="1" applyBorder="1">
      <alignment vertical="center"/>
    </xf>
    <xf numFmtId="0" fontId="53" fillId="0" borderId="80" xfId="12" applyFont="1" applyFill="1" applyBorder="1" applyAlignment="1">
      <alignment horizontal="center" vertical="center"/>
    </xf>
    <xf numFmtId="0" fontId="47" fillId="0" borderId="0" xfId="12" applyFont="1" applyAlignment="1"/>
    <xf numFmtId="0" fontId="140" fillId="0" borderId="0" xfId="11" applyFont="1" applyBorder="1" applyAlignment="1">
      <alignment horizontal="center" vertical="center" textRotation="255"/>
    </xf>
    <xf numFmtId="0" fontId="140" fillId="0" borderId="0" xfId="11" applyFont="1" applyBorder="1" applyAlignment="1">
      <alignment horizontal="center" vertical="center"/>
    </xf>
    <xf numFmtId="0" fontId="141" fillId="0" borderId="0" xfId="11" applyFont="1" applyBorder="1" applyAlignment="1">
      <alignment horizontal="center" vertical="center"/>
    </xf>
    <xf numFmtId="0" fontId="7" fillId="0" borderId="13" xfId="11" applyFont="1" applyBorder="1" applyAlignment="1">
      <alignment horizontal="center" vertical="center"/>
    </xf>
    <xf numFmtId="0" fontId="21" fillId="0" borderId="1" xfId="11" applyFont="1" applyBorder="1" applyAlignment="1">
      <alignment vertical="center"/>
    </xf>
    <xf numFmtId="0" fontId="21" fillId="0" borderId="7" xfId="11" applyFont="1" applyBorder="1" applyAlignment="1">
      <alignment vertical="center"/>
    </xf>
    <xf numFmtId="0" fontId="21" fillId="0" borderId="6" xfId="11" applyFont="1" applyBorder="1" applyAlignment="1">
      <alignment vertical="center"/>
    </xf>
    <xf numFmtId="0" fontId="21" fillId="0" borderId="0" xfId="11" applyFont="1" applyAlignment="1">
      <alignment vertical="center"/>
    </xf>
    <xf numFmtId="0" fontId="21" fillId="0" borderId="5" xfId="11" applyFont="1" applyBorder="1" applyAlignment="1">
      <alignment vertical="center"/>
    </xf>
    <xf numFmtId="0" fontId="7" fillId="0" borderId="13" xfId="11" applyFont="1" applyBorder="1" applyAlignment="1">
      <alignment horizontal="left" vertical="center"/>
    </xf>
    <xf numFmtId="0" fontId="6" fillId="0" borderId="13" xfId="11" applyFont="1" applyBorder="1" applyAlignment="1">
      <alignment horizontal="center" vertical="center"/>
    </xf>
    <xf numFmtId="0" fontId="21" fillId="0" borderId="4" xfId="11" applyFont="1" applyBorder="1" applyAlignment="1">
      <alignment vertical="center"/>
    </xf>
    <xf numFmtId="0" fontId="21" fillId="0" borderId="2" xfId="11" applyFont="1" applyBorder="1" applyAlignment="1">
      <alignment vertical="center"/>
    </xf>
    <xf numFmtId="3" fontId="23" fillId="0" borderId="15" xfId="12" applyNumberFormat="1" applyFont="1" applyBorder="1" applyAlignment="1" applyProtection="1">
      <alignment horizontal="center" vertical="center" shrinkToFit="1"/>
      <protection locked="0"/>
    </xf>
    <xf numFmtId="0" fontId="17" fillId="0" borderId="12" xfId="12" applyBorder="1" applyAlignment="1">
      <alignment vertical="center"/>
    </xf>
    <xf numFmtId="3" fontId="23" fillId="0" borderId="13" xfId="12" applyNumberFormat="1" applyFont="1" applyBorder="1" applyAlignment="1" applyProtection="1">
      <alignment horizontal="center" vertical="center" shrinkToFit="1"/>
      <protection locked="0"/>
    </xf>
    <xf numFmtId="0" fontId="17" fillId="0" borderId="4" xfId="12" applyBorder="1" applyAlignment="1">
      <alignment vertical="center"/>
    </xf>
    <xf numFmtId="0" fontId="23" fillId="0" borderId="43" xfId="12" applyFont="1" applyBorder="1" applyAlignment="1" applyProtection="1">
      <alignment horizontal="center" vertical="center" textRotation="255" shrinkToFit="1"/>
      <protection locked="0"/>
    </xf>
    <xf numFmtId="0" fontId="23" fillId="0" borderId="5" xfId="12" applyFont="1" applyBorder="1" applyAlignment="1" applyProtection="1">
      <alignment horizontal="center" vertical="center" textRotation="255" shrinkToFit="1"/>
      <protection locked="0"/>
    </xf>
    <xf numFmtId="0" fontId="23" fillId="0" borderId="2" xfId="12" applyFont="1" applyBorder="1" applyAlignment="1" applyProtection="1">
      <alignment horizontal="center" vertical="center" textRotation="255" shrinkToFit="1"/>
      <protection locked="0"/>
    </xf>
    <xf numFmtId="3" fontId="33" fillId="0" borderId="15" xfId="12" applyNumberFormat="1" applyFont="1" applyFill="1" applyBorder="1" applyAlignment="1" applyProtection="1">
      <alignment horizontal="center" vertical="center" shrinkToFit="1"/>
      <protection locked="0"/>
    </xf>
    <xf numFmtId="0" fontId="38" fillId="0" borderId="12" xfId="12" applyFont="1" applyFill="1" applyBorder="1" applyAlignment="1">
      <alignment vertical="center"/>
    </xf>
    <xf numFmtId="0" fontId="38" fillId="0" borderId="12" xfId="12" applyFont="1" applyFill="1" applyBorder="1" applyAlignment="1">
      <alignment horizontal="center" vertical="center"/>
    </xf>
    <xf numFmtId="0" fontId="23" fillId="0" borderId="15" xfId="12" applyFont="1" applyBorder="1" applyAlignment="1" applyProtection="1">
      <alignment horizontal="center" vertical="center" shrinkToFit="1"/>
      <protection locked="0"/>
    </xf>
    <xf numFmtId="0" fontId="23" fillId="0" borderId="11" xfId="12" applyFont="1" applyBorder="1" applyAlignment="1" applyProtection="1">
      <alignment horizontal="center" vertical="center"/>
      <protection locked="0"/>
    </xf>
    <xf numFmtId="0" fontId="23" fillId="0" borderId="9" xfId="12" applyFont="1" applyBorder="1" applyAlignment="1" applyProtection="1">
      <alignment horizontal="center" vertical="center"/>
      <protection locked="0"/>
    </xf>
    <xf numFmtId="183" fontId="6" fillId="0" borderId="18" xfId="12" applyNumberFormat="1" applyFont="1" applyBorder="1" applyAlignment="1">
      <alignment horizontal="right" vertical="center"/>
    </xf>
    <xf numFmtId="184" fontId="6" fillId="0" borderId="16" xfId="12" applyNumberFormat="1" applyFont="1" applyBorder="1" applyAlignment="1">
      <alignment horizontal="right" vertical="center"/>
    </xf>
    <xf numFmtId="184" fontId="6" fillId="0" borderId="18" xfId="12" applyNumberFormat="1" applyFont="1" applyBorder="1" applyAlignment="1">
      <alignment horizontal="right" vertical="center"/>
    </xf>
    <xf numFmtId="0" fontId="6" fillId="0" borderId="18" xfId="12" applyFont="1" applyBorder="1" applyAlignment="1">
      <alignment horizontal="distributed" vertical="center"/>
    </xf>
    <xf numFmtId="0" fontId="6" fillId="0" borderId="0" xfId="12" applyFont="1" applyBorder="1" applyAlignment="1">
      <alignment horizontal="distributed" vertical="center"/>
    </xf>
    <xf numFmtId="184" fontId="6" fillId="0" borderId="6" xfId="12" quotePrefix="1" applyNumberFormat="1" applyFont="1" applyBorder="1" applyAlignment="1">
      <alignment horizontal="right" vertical="center"/>
    </xf>
    <xf numFmtId="184" fontId="6" fillId="0" borderId="0" xfId="12" applyNumberFormat="1" applyFont="1" applyBorder="1" applyAlignment="1">
      <alignment horizontal="right" vertical="center"/>
    </xf>
    <xf numFmtId="183" fontId="6" fillId="0" borderId="0" xfId="12" quotePrefix="1" applyNumberFormat="1" applyFont="1" applyBorder="1" applyAlignment="1">
      <alignment horizontal="right" vertical="center"/>
    </xf>
    <xf numFmtId="183" fontId="6" fillId="0" borderId="0" xfId="12" applyNumberFormat="1" applyFont="1" applyBorder="1" applyAlignment="1">
      <alignment horizontal="right" vertical="center"/>
    </xf>
    <xf numFmtId="184" fontId="6" fillId="0" borderId="6" xfId="12" applyNumberFormat="1" applyFont="1" applyBorder="1" applyAlignment="1">
      <alignment horizontal="right" vertical="center"/>
    </xf>
    <xf numFmtId="0" fontId="46" fillId="0" borderId="0" xfId="12" quotePrefix="1" applyFont="1" applyBorder="1" applyAlignment="1">
      <alignment horizontal="distributed" vertical="center"/>
    </xf>
    <xf numFmtId="184" fontId="46" fillId="0" borderId="6" xfId="12" applyNumberFormat="1" applyFont="1" applyBorder="1" applyAlignment="1">
      <alignment horizontal="right" vertical="center"/>
    </xf>
    <xf numFmtId="184" fontId="46" fillId="0" borderId="0" xfId="12" applyNumberFormat="1" applyFont="1" applyBorder="1" applyAlignment="1">
      <alignment horizontal="right" vertical="center"/>
    </xf>
    <xf numFmtId="183" fontId="46" fillId="0" borderId="0" xfId="12" applyNumberFormat="1" applyFont="1" applyBorder="1" applyAlignment="1">
      <alignment horizontal="right" vertical="center"/>
    </xf>
    <xf numFmtId="0" fontId="6" fillId="0" borderId="0" xfId="12" quotePrefix="1" applyFont="1" applyBorder="1" applyAlignment="1">
      <alignment horizontal="distributed" vertical="center"/>
    </xf>
    <xf numFmtId="0" fontId="9" fillId="0" borderId="0" xfId="12" applyFont="1" applyBorder="1" applyAlignment="1">
      <alignment horizontal="distributed" vertical="center"/>
    </xf>
    <xf numFmtId="184" fontId="6" fillId="0" borderId="13" xfId="12" applyNumberFormat="1" applyFont="1" applyBorder="1" applyAlignment="1">
      <alignment horizontal="right" vertical="center"/>
    </xf>
    <xf numFmtId="184" fontId="6" fillId="0" borderId="1" xfId="12" applyNumberFormat="1" applyFont="1" applyBorder="1" applyAlignment="1">
      <alignment horizontal="right" vertical="center"/>
    </xf>
    <xf numFmtId="183" fontId="6" fillId="0" borderId="1" xfId="12" applyNumberFormat="1" applyFont="1" applyBorder="1" applyAlignment="1">
      <alignment horizontal="right" vertical="center"/>
    </xf>
    <xf numFmtId="0" fontId="6" fillId="0" borderId="4" xfId="12" applyFont="1" applyBorder="1" applyAlignment="1">
      <alignment horizontal="center" vertical="center"/>
    </xf>
    <xf numFmtId="0" fontId="6" fillId="0" borderId="3" xfId="12" applyFont="1" applyBorder="1" applyAlignment="1">
      <alignment horizontal="center" vertical="center"/>
    </xf>
    <xf numFmtId="0" fontId="6" fillId="0" borderId="11" xfId="12" applyFont="1" applyBorder="1" applyAlignment="1">
      <alignment horizontal="center" vertical="center"/>
    </xf>
    <xf numFmtId="0" fontId="6" fillId="0" borderId="10" xfId="12" applyFont="1" applyBorder="1" applyAlignment="1">
      <alignment horizontal="center" vertical="center"/>
    </xf>
    <xf numFmtId="0" fontId="7" fillId="0" borderId="3" xfId="12" applyFont="1" applyBorder="1" applyAlignment="1">
      <alignment horizontal="distributed" vertical="center"/>
    </xf>
    <xf numFmtId="0" fontId="7" fillId="0" borderId="2" xfId="12" applyFont="1" applyBorder="1" applyAlignment="1">
      <alignment horizontal="distributed" vertical="center"/>
    </xf>
    <xf numFmtId="184" fontId="7" fillId="0" borderId="4" xfId="12" applyNumberFormat="1" applyFont="1" applyBorder="1" applyAlignment="1">
      <alignment horizontal="right" vertical="center"/>
    </xf>
    <xf numFmtId="184" fontId="7" fillId="0" borderId="3" xfId="12" applyNumberFormat="1" applyFont="1" applyBorder="1" applyAlignment="1">
      <alignment horizontal="right" vertical="center"/>
    </xf>
    <xf numFmtId="183" fontId="7" fillId="0" borderId="3" xfId="12" applyNumberFormat="1" applyFont="1" applyBorder="1" applyAlignment="1">
      <alignment horizontal="right" vertical="center"/>
    </xf>
    <xf numFmtId="184" fontId="7" fillId="0" borderId="4" xfId="12" applyNumberFormat="1" applyFont="1" applyFill="1" applyBorder="1" applyAlignment="1">
      <alignment horizontal="right" vertical="center"/>
    </xf>
    <xf numFmtId="184" fontId="7" fillId="0" borderId="3" xfId="12" applyNumberFormat="1" applyFont="1" applyFill="1" applyBorder="1" applyAlignment="1">
      <alignment horizontal="right" vertical="center"/>
    </xf>
    <xf numFmtId="183" fontId="7" fillId="0" borderId="3" xfId="12" applyNumberFormat="1" applyFont="1" applyFill="1" applyBorder="1" applyAlignment="1">
      <alignment horizontal="right" vertical="center"/>
    </xf>
    <xf numFmtId="182" fontId="24" fillId="0" borderId="4" xfId="12" applyNumberFormat="1" applyFont="1" applyBorder="1" applyAlignment="1">
      <alignment horizontal="center" vertical="center"/>
    </xf>
    <xf numFmtId="182" fontId="24" fillId="0" borderId="3" xfId="12" applyNumberFormat="1" applyFont="1" applyBorder="1" applyAlignment="1">
      <alignment horizontal="center" vertical="center"/>
    </xf>
    <xf numFmtId="182" fontId="24" fillId="0" borderId="11" xfId="12" applyNumberFormat="1" applyFont="1" applyBorder="1" applyAlignment="1">
      <alignment horizontal="center" vertical="center"/>
    </xf>
    <xf numFmtId="182" fontId="24" fillId="0" borderId="10" xfId="12" applyNumberFormat="1" applyFont="1" applyBorder="1" applyAlignment="1">
      <alignment horizontal="center" vertical="center"/>
    </xf>
    <xf numFmtId="182" fontId="24" fillId="0" borderId="9" xfId="12" applyNumberFormat="1" applyFont="1" applyBorder="1" applyAlignment="1">
      <alignment horizontal="center" vertical="center"/>
    </xf>
    <xf numFmtId="0" fontId="6" fillId="0" borderId="9" xfId="12" applyFont="1" applyBorder="1" applyAlignment="1">
      <alignment horizontal="center" vertical="center"/>
    </xf>
    <xf numFmtId="182" fontId="6" fillId="0" borderId="20" xfId="12" applyNumberFormat="1" applyFont="1" applyBorder="1" applyAlignment="1">
      <alignment horizontal="center" vertical="center"/>
    </xf>
    <xf numFmtId="182" fontId="6" fillId="0" borderId="19" xfId="12" applyNumberFormat="1" applyFont="1" applyBorder="1" applyAlignment="1">
      <alignment horizontal="center" vertical="center"/>
    </xf>
    <xf numFmtId="182" fontId="6" fillId="0" borderId="0" xfId="12" applyNumberFormat="1" applyFont="1" applyBorder="1" applyAlignment="1">
      <alignment horizontal="center" vertical="center"/>
    </xf>
    <xf numFmtId="182" fontId="6" fillId="0" borderId="5" xfId="12" applyNumberFormat="1" applyFont="1" applyBorder="1" applyAlignment="1">
      <alignment horizontal="center" vertical="center"/>
    </xf>
    <xf numFmtId="182" fontId="6" fillId="0" borderId="11" xfId="12" applyNumberFormat="1" applyFont="1" applyBorder="1" applyAlignment="1">
      <alignment horizontal="center" vertical="center"/>
    </xf>
    <xf numFmtId="182" fontId="6" fillId="0" borderId="10" xfId="12" applyNumberFormat="1" applyFont="1" applyBorder="1" applyAlignment="1">
      <alignment horizontal="center" vertical="center"/>
    </xf>
    <xf numFmtId="185" fontId="7" fillId="0" borderId="18" xfId="12" applyNumberFormat="1" applyFont="1" applyBorder="1" applyAlignment="1">
      <alignment horizontal="right" vertical="center"/>
    </xf>
    <xf numFmtId="184" fontId="6" fillId="0" borderId="6" xfId="12" quotePrefix="1" applyNumberFormat="1" applyFont="1" applyFill="1" applyBorder="1" applyAlignment="1">
      <alignment horizontal="right" vertical="center" shrinkToFit="1"/>
    </xf>
    <xf numFmtId="184" fontId="6" fillId="0" borderId="0" xfId="12" quotePrefix="1" applyNumberFormat="1" applyFont="1" applyFill="1" applyBorder="1" applyAlignment="1">
      <alignment horizontal="right" vertical="center" shrinkToFit="1"/>
    </xf>
    <xf numFmtId="0" fontId="47" fillId="0" borderId="0" xfId="12" applyFont="1" applyAlignment="1">
      <alignment horizontal="center" vertical="center"/>
    </xf>
    <xf numFmtId="0" fontId="7" fillId="0" borderId="18" xfId="12" applyFont="1" applyBorder="1" applyAlignment="1">
      <alignment horizontal="distributed" vertical="center"/>
    </xf>
    <xf numFmtId="0" fontId="7" fillId="0" borderId="28" xfId="12" applyFont="1" applyBorder="1" applyAlignment="1">
      <alignment horizontal="distributed" vertical="center"/>
    </xf>
    <xf numFmtId="184" fontId="7" fillId="0" borderId="16" xfId="12" quotePrefix="1" applyNumberFormat="1" applyFont="1" applyFill="1" applyBorder="1" applyAlignment="1">
      <alignment horizontal="right" vertical="center" shrinkToFit="1"/>
    </xf>
    <xf numFmtId="184" fontId="7" fillId="0" borderId="18" xfId="12" quotePrefix="1" applyNumberFormat="1" applyFont="1" applyFill="1" applyBorder="1" applyAlignment="1">
      <alignment horizontal="right" vertical="center" shrinkToFit="1"/>
    </xf>
    <xf numFmtId="185" fontId="6" fillId="0" borderId="0" xfId="12" applyNumberFormat="1" applyFont="1" applyBorder="1" applyAlignment="1">
      <alignment horizontal="right" vertical="center"/>
    </xf>
    <xf numFmtId="185" fontId="7" fillId="0" borderId="3" xfId="12" applyNumberFormat="1" applyFont="1" applyFill="1" applyBorder="1" applyAlignment="1">
      <alignment horizontal="right" vertical="center"/>
    </xf>
    <xf numFmtId="185" fontId="7" fillId="0" borderId="1" xfId="12" applyNumberFormat="1" applyFont="1" applyBorder="1" applyAlignment="1">
      <alignment horizontal="right" vertical="center"/>
    </xf>
    <xf numFmtId="0" fontId="7" fillId="0" borderId="1" xfId="12" applyFont="1" applyBorder="1" applyAlignment="1">
      <alignment horizontal="distributed" vertical="center"/>
    </xf>
    <xf numFmtId="0" fontId="7" fillId="0" borderId="7" xfId="12" applyFont="1" applyBorder="1" applyAlignment="1">
      <alignment horizontal="distributed" vertical="center"/>
    </xf>
    <xf numFmtId="184" fontId="7" fillId="0" borderId="13" xfId="12" quotePrefix="1" applyNumberFormat="1" applyFont="1" applyFill="1" applyBorder="1" applyAlignment="1">
      <alignment horizontal="right" vertical="center" shrinkToFit="1"/>
    </xf>
    <xf numFmtId="184" fontId="7" fillId="0" borderId="1" xfId="12" quotePrefix="1" applyNumberFormat="1" applyFont="1" applyFill="1" applyBorder="1" applyAlignment="1">
      <alignment horizontal="right" vertical="center" shrinkToFit="1"/>
    </xf>
    <xf numFmtId="185" fontId="7" fillId="0" borderId="2" xfId="12" applyNumberFormat="1" applyFont="1" applyFill="1" applyBorder="1" applyAlignment="1">
      <alignment horizontal="right" vertical="center"/>
    </xf>
    <xf numFmtId="0" fontId="6" fillId="0" borderId="20" xfId="12" applyFont="1" applyBorder="1" applyAlignment="1">
      <alignment horizontal="center" vertical="center"/>
    </xf>
    <xf numFmtId="0" fontId="6" fillId="0" borderId="19" xfId="12" applyFont="1" applyBorder="1" applyAlignment="1">
      <alignment horizontal="center" vertical="center"/>
    </xf>
    <xf numFmtId="0" fontId="6" fillId="0" borderId="21" xfId="12" applyFont="1" applyBorder="1" applyAlignment="1">
      <alignment horizontal="center" vertical="center"/>
    </xf>
    <xf numFmtId="0" fontId="6" fillId="0" borderId="2" xfId="12" applyFont="1" applyBorder="1" applyAlignment="1">
      <alignment horizontal="center" vertical="center"/>
    </xf>
    <xf numFmtId="0" fontId="17" fillId="0" borderId="0" xfId="12" applyAlignment="1">
      <alignment horizontal="distributed" vertical="center"/>
    </xf>
    <xf numFmtId="0" fontId="17" fillId="0" borderId="5" xfId="12" applyBorder="1" applyAlignment="1">
      <alignment horizontal="distributed" vertical="center"/>
    </xf>
    <xf numFmtId="0" fontId="49" fillId="0" borderId="0" xfId="12" applyFont="1" applyBorder="1" applyAlignment="1">
      <alignment horizontal="distributed" vertical="center"/>
    </xf>
    <xf numFmtId="0" fontId="48" fillId="0" borderId="0" xfId="12" applyFont="1" applyAlignment="1">
      <alignment horizontal="distributed" vertical="center"/>
    </xf>
    <xf numFmtId="0" fontId="48" fillId="0" borderId="5" xfId="12" applyFont="1" applyBorder="1" applyAlignment="1">
      <alignment horizontal="distributed" vertical="center"/>
    </xf>
    <xf numFmtId="0" fontId="2" fillId="0" borderId="22" xfId="12" applyFont="1" applyBorder="1" applyAlignment="1">
      <alignment horizontal="distributed" vertical="center" justifyLastLine="1"/>
    </xf>
    <xf numFmtId="0" fontId="1" fillId="0" borderId="22" xfId="12" applyFont="1" applyBorder="1" applyAlignment="1">
      <alignment horizontal="distributed" vertical="center" justifyLastLine="1"/>
    </xf>
    <xf numFmtId="0" fontId="1" fillId="0" borderId="43" xfId="12" applyFont="1" applyBorder="1" applyAlignment="1">
      <alignment horizontal="distributed" vertical="center" justifyLastLine="1"/>
    </xf>
    <xf numFmtId="0" fontId="1" fillId="0" borderId="3" xfId="12" applyFont="1" applyBorder="1" applyAlignment="1">
      <alignment horizontal="distributed" vertical="center" justifyLastLine="1"/>
    </xf>
    <xf numFmtId="0" fontId="1" fillId="0" borderId="2" xfId="12" applyFont="1" applyBorder="1" applyAlignment="1">
      <alignment horizontal="distributed" vertical="center" justifyLastLine="1"/>
    </xf>
    <xf numFmtId="0" fontId="64" fillId="0" borderId="22" xfId="12" applyFont="1" applyBorder="1" applyAlignment="1">
      <alignment horizontal="center" vertical="center"/>
    </xf>
    <xf numFmtId="0" fontId="65" fillId="0" borderId="22" xfId="12" applyFont="1" applyBorder="1" applyAlignment="1">
      <alignment horizontal="center" vertical="center"/>
    </xf>
    <xf numFmtId="0" fontId="65" fillId="0" borderId="43" xfId="12" applyFont="1" applyBorder="1" applyAlignment="1">
      <alignment horizontal="center" vertical="center"/>
    </xf>
    <xf numFmtId="0" fontId="65" fillId="0" borderId="3" xfId="12" applyFont="1" applyBorder="1" applyAlignment="1">
      <alignment horizontal="center" vertical="center"/>
    </xf>
    <xf numFmtId="0" fontId="65" fillId="0" borderId="2" xfId="12" applyFont="1" applyBorder="1" applyAlignment="1">
      <alignment horizontal="center" vertical="center"/>
    </xf>
    <xf numFmtId="0" fontId="64" fillId="0" borderId="24" xfId="12" applyFont="1" applyBorder="1" applyAlignment="1">
      <alignment horizontal="center" vertical="center"/>
    </xf>
    <xf numFmtId="0" fontId="65" fillId="0" borderId="12" xfId="12" applyFont="1" applyBorder="1" applyAlignment="1">
      <alignment horizontal="center" vertical="center"/>
    </xf>
    <xf numFmtId="49" fontId="24" fillId="0" borderId="1" xfId="12" applyNumberFormat="1" applyFont="1" applyBorder="1" applyAlignment="1">
      <alignment horizontal="center" vertical="center"/>
    </xf>
    <xf numFmtId="49" fontId="24" fillId="0" borderId="7" xfId="12" applyNumberFormat="1" applyFont="1" applyBorder="1" applyAlignment="1">
      <alignment horizontal="center" vertical="center"/>
    </xf>
    <xf numFmtId="49" fontId="24" fillId="0" borderId="0" xfId="12" applyNumberFormat="1" applyFont="1" applyBorder="1" applyAlignment="1">
      <alignment horizontal="center" vertical="center"/>
    </xf>
    <xf numFmtId="49" fontId="24" fillId="0" borderId="5" xfId="12" applyNumberFormat="1" applyFont="1" applyBorder="1" applyAlignment="1">
      <alignment horizontal="center" vertical="center"/>
    </xf>
    <xf numFmtId="49" fontId="24" fillId="0" borderId="0" xfId="12" applyNumberFormat="1" applyFont="1" applyAlignment="1">
      <alignment horizontal="center" vertical="center"/>
    </xf>
    <xf numFmtId="49" fontId="24" fillId="0" borderId="0" xfId="12" applyNumberFormat="1" applyFont="1" applyFill="1" applyAlignment="1">
      <alignment horizontal="center" vertical="center"/>
    </xf>
    <xf numFmtId="49" fontId="24" fillId="0" borderId="5" xfId="12" applyNumberFormat="1" applyFont="1" applyFill="1" applyBorder="1" applyAlignment="1">
      <alignment horizontal="center" vertical="center"/>
    </xf>
    <xf numFmtId="49" fontId="24" fillId="0" borderId="3" xfId="12" applyNumberFormat="1" applyFont="1" applyFill="1" applyBorder="1" applyAlignment="1">
      <alignment horizontal="center" vertical="center"/>
    </xf>
    <xf numFmtId="49" fontId="24" fillId="0" borderId="2" xfId="12" applyNumberFormat="1" applyFont="1" applyFill="1" applyBorder="1" applyAlignment="1">
      <alignment horizontal="center" vertical="center"/>
    </xf>
    <xf numFmtId="49" fontId="24" fillId="0" borderId="25" xfId="12" applyNumberFormat="1" applyFont="1" applyFill="1" applyBorder="1" applyAlignment="1">
      <alignment horizontal="center" vertical="center"/>
    </xf>
    <xf numFmtId="49" fontId="24" fillId="0" borderId="84" xfId="12" applyNumberFormat="1" applyFont="1" applyFill="1" applyBorder="1" applyAlignment="1">
      <alignment horizontal="center" vertical="center"/>
    </xf>
    <xf numFmtId="49" fontId="24" fillId="0" borderId="0" xfId="12" applyNumberFormat="1" applyFont="1" applyFill="1" applyBorder="1" applyAlignment="1">
      <alignment horizontal="center" vertical="center"/>
    </xf>
    <xf numFmtId="0" fontId="6" fillId="0" borderId="22" xfId="16" applyFont="1" applyBorder="1" applyAlignment="1">
      <alignment horizontal="center" vertical="center"/>
    </xf>
    <xf numFmtId="0" fontId="69" fillId="0" borderId="22" xfId="13" applyBorder="1" applyAlignment="1">
      <alignment horizontal="center" vertical="center"/>
    </xf>
    <xf numFmtId="0" fontId="69" fillId="0" borderId="43" xfId="13" applyBorder="1" applyAlignment="1">
      <alignment horizontal="center" vertical="center"/>
    </xf>
    <xf numFmtId="0" fontId="69" fillId="0" borderId="3" xfId="13" applyBorder="1" applyAlignment="1">
      <alignment horizontal="center" vertical="center"/>
    </xf>
    <xf numFmtId="0" fontId="69" fillId="0" borderId="2" xfId="13" applyBorder="1" applyAlignment="1">
      <alignment horizontal="center" vertical="center"/>
    </xf>
    <xf numFmtId="0" fontId="9" fillId="0" borderId="1" xfId="15" applyFont="1" applyBorder="1" applyAlignment="1">
      <alignment horizontal="center" vertical="center" wrapText="1"/>
    </xf>
    <xf numFmtId="0" fontId="38" fillId="0" borderId="15" xfId="12" applyFont="1" applyBorder="1" applyAlignment="1">
      <alignment horizontal="center" vertical="center"/>
    </xf>
    <xf numFmtId="0" fontId="38" fillId="0" borderId="12" xfId="12" applyFont="1" applyBorder="1" applyAlignment="1">
      <alignment horizontal="center" vertical="center"/>
    </xf>
    <xf numFmtId="0" fontId="2" fillId="0" borderId="15" xfId="12" applyFont="1" applyBorder="1" applyAlignment="1">
      <alignment horizontal="center" vertical="center"/>
    </xf>
    <xf numFmtId="0" fontId="1" fillId="0" borderId="12" xfId="12" applyFont="1" applyBorder="1" applyAlignment="1">
      <alignment horizontal="center" vertical="center"/>
    </xf>
    <xf numFmtId="0" fontId="2" fillId="0" borderId="13" xfId="12" applyFont="1" applyBorder="1" applyAlignment="1">
      <alignment horizontal="center" vertical="center"/>
    </xf>
    <xf numFmtId="0" fontId="1" fillId="0" borderId="4" xfId="12" applyFont="1" applyBorder="1" applyAlignment="1">
      <alignment horizontal="center" vertical="center"/>
    </xf>
    <xf numFmtId="0" fontId="2" fillId="0" borderId="43" xfId="12" quotePrefix="1" applyFont="1" applyBorder="1" applyAlignment="1">
      <alignment horizontal="center" vertical="center" textRotation="255"/>
    </xf>
    <xf numFmtId="0" fontId="1" fillId="0" borderId="5" xfId="12" applyFont="1" applyBorder="1" applyAlignment="1">
      <alignment horizontal="center" vertical="center" textRotation="255"/>
    </xf>
    <xf numFmtId="0" fontId="1" fillId="0" borderId="2" xfId="12" applyFont="1" applyBorder="1" applyAlignment="1">
      <alignment horizontal="center" vertical="center" textRotation="255"/>
    </xf>
    <xf numFmtId="0" fontId="38" fillId="0" borderId="43" xfId="12" applyFont="1" applyFill="1" applyBorder="1" applyAlignment="1">
      <alignment horizontal="center" vertical="center"/>
    </xf>
    <xf numFmtId="0" fontId="38" fillId="0" borderId="5" xfId="12" applyFont="1" applyFill="1" applyBorder="1" applyAlignment="1">
      <alignment horizontal="center" vertical="center"/>
    </xf>
    <xf numFmtId="0" fontId="38" fillId="0" borderId="2" xfId="12" applyFont="1" applyFill="1" applyBorder="1" applyAlignment="1">
      <alignment horizontal="center" vertical="center"/>
    </xf>
    <xf numFmtId="0" fontId="2" fillId="0" borderId="11" xfId="12" applyFont="1" applyBorder="1" applyAlignment="1">
      <alignment horizontal="right" vertical="center"/>
    </xf>
    <xf numFmtId="0" fontId="2" fillId="0" borderId="10" xfId="12" applyFont="1" applyBorder="1" applyAlignment="1">
      <alignment horizontal="right" vertical="center"/>
    </xf>
    <xf numFmtId="0" fontId="86" fillId="0" borderId="2" xfId="12" applyFont="1" applyBorder="1" applyAlignment="1">
      <alignment horizontal="center" vertical="center"/>
    </xf>
    <xf numFmtId="0" fontId="6" fillId="0" borderId="38" xfId="12" applyFont="1" applyBorder="1" applyAlignment="1">
      <alignment horizontal="center" vertical="center"/>
    </xf>
    <xf numFmtId="0" fontId="95" fillId="0" borderId="22" xfId="12" applyFont="1" applyFill="1" applyBorder="1" applyAlignment="1" applyProtection="1">
      <alignment horizontal="center" vertical="center"/>
      <protection locked="0"/>
    </xf>
    <xf numFmtId="0" fontId="95" fillId="0" borderId="0" xfId="12" applyFont="1" applyFill="1" applyBorder="1" applyAlignment="1" applyProtection="1">
      <alignment horizontal="center" vertical="center"/>
      <protection locked="0"/>
    </xf>
    <xf numFmtId="0" fontId="95" fillId="0" borderId="3" xfId="12" applyFont="1" applyFill="1" applyBorder="1" applyAlignment="1" applyProtection="1">
      <alignment horizontal="center" vertical="center"/>
      <protection locked="0"/>
    </xf>
    <xf numFmtId="0" fontId="95" fillId="0" borderId="20" xfId="12" applyFont="1" applyFill="1" applyBorder="1" applyAlignment="1" applyProtection="1">
      <alignment horizontal="center" vertical="center"/>
      <protection locked="0"/>
    </xf>
    <xf numFmtId="0" fontId="95" fillId="0" borderId="19" xfId="12" applyFont="1" applyFill="1" applyBorder="1" applyAlignment="1" applyProtection="1">
      <alignment horizontal="center" vertical="center"/>
      <protection locked="0"/>
    </xf>
    <xf numFmtId="0" fontId="95" fillId="0" borderId="21" xfId="12" applyFont="1" applyFill="1" applyBorder="1" applyAlignment="1" applyProtection="1">
      <alignment horizontal="center" vertical="center"/>
      <protection locked="0"/>
    </xf>
    <xf numFmtId="0" fontId="95" fillId="0" borderId="23" xfId="12" applyFont="1" applyFill="1" applyBorder="1" applyAlignment="1" applyProtection="1">
      <alignment horizontal="center" vertical="center" textRotation="255"/>
      <protection locked="0"/>
    </xf>
    <xf numFmtId="0" fontId="95" fillId="0" borderId="6" xfId="12" applyFont="1" applyFill="1" applyBorder="1" applyAlignment="1" applyProtection="1">
      <alignment horizontal="center" vertical="center" textRotation="255"/>
      <protection locked="0"/>
    </xf>
    <xf numFmtId="0" fontId="95" fillId="0" borderId="4" xfId="12" applyFont="1" applyFill="1" applyBorder="1" applyAlignment="1" applyProtection="1">
      <alignment horizontal="center" vertical="center" textRotation="255"/>
      <protection locked="0"/>
    </xf>
    <xf numFmtId="0" fontId="95" fillId="0" borderId="8" xfId="12" applyFont="1" applyFill="1" applyBorder="1" applyAlignment="1" applyProtection="1">
      <alignment horizontal="center" vertical="center"/>
      <protection locked="0"/>
    </xf>
    <xf numFmtId="0" fontId="95" fillId="0" borderId="11" xfId="12" applyFont="1" applyFill="1" applyBorder="1" applyAlignment="1" applyProtection="1">
      <alignment horizontal="center" vertical="center"/>
      <protection locked="0"/>
    </xf>
    <xf numFmtId="0" fontId="95" fillId="0" borderId="10" xfId="12" applyFont="1" applyFill="1" applyBorder="1" applyAlignment="1" applyProtection="1">
      <alignment horizontal="center" vertical="center"/>
      <protection locked="0"/>
    </xf>
    <xf numFmtId="0" fontId="95" fillId="0" borderId="9" xfId="12" applyFont="1" applyFill="1" applyBorder="1" applyAlignment="1" applyProtection="1">
      <alignment horizontal="center" vertical="center"/>
      <protection locked="0"/>
    </xf>
    <xf numFmtId="0" fontId="47" fillId="0" borderId="0" xfId="12" applyFont="1" applyFill="1" applyAlignment="1">
      <alignment horizontal="center" vertical="center"/>
    </xf>
    <xf numFmtId="0" fontId="66" fillId="0" borderId="24" xfId="12" applyFont="1" applyFill="1" applyBorder="1" applyAlignment="1">
      <alignment horizontal="center" vertical="center" wrapText="1"/>
    </xf>
    <xf numFmtId="0" fontId="66" fillId="0" borderId="14" xfId="12" applyFont="1" applyFill="1" applyBorder="1" applyAlignment="1">
      <alignment horizontal="center" vertical="center"/>
    </xf>
    <xf numFmtId="0" fontId="66" fillId="0" borderId="12" xfId="12" applyFont="1" applyFill="1" applyBorder="1" applyAlignment="1">
      <alignment horizontal="center" vertical="center"/>
    </xf>
    <xf numFmtId="0" fontId="9" fillId="0" borderId="20" xfId="12" applyFont="1" applyFill="1" applyBorder="1" applyAlignment="1">
      <alignment horizontal="center" vertical="center"/>
    </xf>
    <xf numFmtId="0" fontId="9" fillId="0" borderId="19" xfId="12" applyFont="1" applyFill="1" applyBorder="1" applyAlignment="1">
      <alignment horizontal="center" vertical="center"/>
    </xf>
    <xf numFmtId="0" fontId="9" fillId="0" borderId="21" xfId="12" applyFont="1" applyFill="1" applyBorder="1" applyAlignment="1">
      <alignment horizontal="center" vertical="center"/>
    </xf>
    <xf numFmtId="0" fontId="66" fillId="0" borderId="23" xfId="12" applyFont="1" applyFill="1" applyBorder="1" applyAlignment="1">
      <alignment horizontal="center" vertical="center" wrapText="1"/>
    </xf>
    <xf numFmtId="0" fontId="66" fillId="0" borderId="6" xfId="12" applyFont="1" applyFill="1" applyBorder="1" applyAlignment="1">
      <alignment horizontal="center" vertical="center"/>
    </xf>
    <xf numFmtId="0" fontId="66" fillId="0" borderId="4" xfId="12" applyFont="1" applyFill="1" applyBorder="1" applyAlignment="1">
      <alignment vertical="center"/>
    </xf>
    <xf numFmtId="0" fontId="66" fillId="0" borderId="15" xfId="12" applyFont="1" applyFill="1" applyBorder="1" applyAlignment="1">
      <alignment horizontal="center" vertical="center"/>
    </xf>
    <xf numFmtId="0" fontId="9" fillId="0" borderId="8" xfId="12" applyFont="1" applyFill="1" applyBorder="1" applyAlignment="1">
      <alignment horizontal="center" vertical="center"/>
    </xf>
    <xf numFmtId="0" fontId="7" fillId="0" borderId="15" xfId="12" applyFont="1" applyFill="1" applyBorder="1" applyAlignment="1">
      <alignment horizontal="center" vertical="center"/>
    </xf>
    <xf numFmtId="0" fontId="6" fillId="0" borderId="15" xfId="12" applyFont="1" applyFill="1" applyBorder="1" applyAlignment="1">
      <alignment horizontal="center" vertical="center"/>
    </xf>
    <xf numFmtId="0" fontId="105" fillId="0" borderId="7" xfId="12" applyFont="1" applyFill="1" applyBorder="1" applyAlignment="1" applyProtection="1">
      <alignment horizontal="center" vertical="center" shrinkToFit="1"/>
      <protection locked="0"/>
    </xf>
    <xf numFmtId="0" fontId="2" fillId="0" borderId="2" xfId="12" applyFont="1" applyBorder="1" applyAlignment="1"/>
    <xf numFmtId="0" fontId="23" fillId="0" borderId="7" xfId="12" applyFont="1" applyFill="1" applyBorder="1" applyAlignment="1" applyProtection="1">
      <alignment horizontal="center" vertical="center" shrinkToFit="1"/>
      <protection locked="0"/>
    </xf>
    <xf numFmtId="0" fontId="2" fillId="0" borderId="2" xfId="12" applyFont="1" applyFill="1" applyBorder="1" applyAlignment="1"/>
    <xf numFmtId="0" fontId="7" fillId="0" borderId="20" xfId="12" applyNumberFormat="1" applyFont="1" applyBorder="1" applyAlignment="1">
      <alignment horizontal="center" vertical="center"/>
    </xf>
    <xf numFmtId="0" fontId="7" fillId="0" borderId="19" xfId="12" applyNumberFormat="1" applyFont="1" applyBorder="1" applyAlignment="1">
      <alignment horizontal="center" vertical="center"/>
    </xf>
    <xf numFmtId="0" fontId="6" fillId="0" borderId="20" xfId="12" applyNumberFormat="1" applyFont="1" applyBorder="1" applyAlignment="1">
      <alignment horizontal="center" vertical="center"/>
    </xf>
    <xf numFmtId="0" fontId="6" fillId="0" borderId="19" xfId="12" applyNumberFormat="1" applyFont="1" applyBorder="1" applyAlignment="1">
      <alignment horizontal="center" vertical="center"/>
    </xf>
    <xf numFmtId="0" fontId="6" fillId="0" borderId="21" xfId="12" applyNumberFormat="1" applyFont="1" applyBorder="1" applyAlignment="1">
      <alignment horizontal="center" vertical="center"/>
    </xf>
    <xf numFmtId="0" fontId="6" fillId="0" borderId="19" xfId="12" quotePrefix="1" applyNumberFormat="1" applyFont="1" applyBorder="1" applyAlignment="1">
      <alignment horizontal="center" vertical="center"/>
    </xf>
    <xf numFmtId="184" fontId="6" fillId="0" borderId="0" xfId="12" applyNumberFormat="1" applyFont="1" applyBorder="1" applyAlignment="1">
      <alignment horizontal="distributed" vertical="center" wrapText="1"/>
    </xf>
    <xf numFmtId="0" fontId="93" fillId="0" borderId="15" xfId="11" applyFont="1" applyBorder="1" applyAlignment="1">
      <alignment horizontal="center" vertical="center" wrapText="1"/>
    </xf>
    <xf numFmtId="0" fontId="93" fillId="0" borderId="12" xfId="11" applyFont="1" applyBorder="1" applyAlignment="1">
      <alignment horizontal="center" vertical="center"/>
    </xf>
    <xf numFmtId="0" fontId="93" fillId="0" borderId="15" xfId="11" applyFont="1" applyBorder="1" applyAlignment="1">
      <alignment horizontal="center" vertical="center"/>
    </xf>
    <xf numFmtId="0" fontId="93" fillId="0" borderId="11" xfId="11" applyFont="1" applyBorder="1" applyAlignment="1">
      <alignment horizontal="center" vertical="center"/>
    </xf>
    <xf numFmtId="0" fontId="93" fillId="0" borderId="9" xfId="11" applyFont="1" applyBorder="1" applyAlignment="1">
      <alignment horizontal="center" vertical="center"/>
    </xf>
    <xf numFmtId="0" fontId="52" fillId="0" borderId="15" xfId="11" applyFont="1" applyBorder="1" applyAlignment="1">
      <alignment horizontal="center" vertical="center" wrapText="1"/>
    </xf>
    <xf numFmtId="0" fontId="52" fillId="0" borderId="12" xfId="11" applyFont="1" applyBorder="1" applyAlignment="1">
      <alignment horizontal="center" vertical="center"/>
    </xf>
    <xf numFmtId="0" fontId="6" fillId="0" borderId="20" xfId="11" applyFont="1" applyBorder="1" applyAlignment="1">
      <alignment horizontal="center" vertical="center"/>
    </xf>
    <xf numFmtId="0" fontId="6" fillId="0" borderId="19" xfId="11" applyFont="1" applyBorder="1" applyAlignment="1">
      <alignment horizontal="center" vertical="center"/>
    </xf>
    <xf numFmtId="0" fontId="6" fillId="0" borderId="21" xfId="11" applyFont="1" applyBorder="1" applyAlignment="1">
      <alignment horizontal="center" vertical="center"/>
    </xf>
    <xf numFmtId="0" fontId="52" fillId="0" borderId="15" xfId="11" applyFont="1" applyBorder="1" applyAlignment="1">
      <alignment horizontal="center" vertical="center"/>
    </xf>
    <xf numFmtId="0" fontId="52" fillId="0" borderId="11" xfId="11" applyFont="1" applyBorder="1" applyAlignment="1">
      <alignment horizontal="center" vertical="center"/>
    </xf>
    <xf numFmtId="0" fontId="52" fillId="0" borderId="9" xfId="11" applyFont="1" applyBorder="1" applyAlignment="1">
      <alignment horizontal="center" vertical="center"/>
    </xf>
    <xf numFmtId="0" fontId="52" fillId="0" borderId="10" xfId="11" applyFont="1" applyBorder="1" applyAlignment="1">
      <alignment horizontal="center" vertical="center"/>
    </xf>
    <xf numFmtId="0" fontId="24" fillId="0" borderId="0" xfId="12" applyFont="1" applyFill="1" applyBorder="1" applyAlignment="1">
      <alignment horizontal="distributed" vertical="center"/>
    </xf>
    <xf numFmtId="179" fontId="24" fillId="0" borderId="6" xfId="12" applyNumberFormat="1" applyFont="1" applyFill="1" applyBorder="1" applyAlignment="1">
      <alignment vertical="center"/>
    </xf>
    <xf numFmtId="0" fontId="17" fillId="0" borderId="0" xfId="12" applyAlignment="1">
      <alignment vertical="center"/>
    </xf>
    <xf numFmtId="184" fontId="24" fillId="0" borderId="6" xfId="12" applyNumberFormat="1" applyFont="1" applyFill="1" applyBorder="1" applyAlignment="1">
      <alignment horizontal="right" vertical="center"/>
    </xf>
    <xf numFmtId="184" fontId="24" fillId="0" borderId="0" xfId="12" applyNumberFormat="1" applyFont="1" applyFill="1" applyBorder="1" applyAlignment="1">
      <alignment horizontal="right" vertical="center"/>
    </xf>
    <xf numFmtId="0" fontId="44" fillId="0" borderId="0" xfId="12" applyFont="1" applyFill="1" applyBorder="1" applyAlignment="1" applyProtection="1">
      <alignment horizontal="center" vertical="center"/>
      <protection locked="0"/>
    </xf>
    <xf numFmtId="0" fontId="70" fillId="0" borderId="0" xfId="12" applyFont="1" applyFill="1" applyBorder="1" applyAlignment="1">
      <alignment horizontal="distributed" vertical="center"/>
    </xf>
    <xf numFmtId="179" fontId="70" fillId="0" borderId="6" xfId="12" applyNumberFormat="1" applyFont="1" applyFill="1" applyBorder="1" applyAlignment="1">
      <alignment vertical="center"/>
    </xf>
    <xf numFmtId="0" fontId="17" fillId="0" borderId="0" xfId="12" applyBorder="1" applyAlignment="1">
      <alignment vertical="center"/>
    </xf>
    <xf numFmtId="38" fontId="6" fillId="0" borderId="6" xfId="6" applyFont="1" applyBorder="1" applyAlignment="1"/>
    <xf numFmtId="0" fontId="17" fillId="0" borderId="0" xfId="12" applyAlignment="1"/>
    <xf numFmtId="3" fontId="24" fillId="0" borderId="16" xfId="12" applyNumberFormat="1" applyFont="1" applyFill="1" applyBorder="1" applyAlignment="1" applyProtection="1">
      <alignment horizontal="distributed" vertical="center"/>
      <protection locked="0"/>
    </xf>
    <xf numFmtId="3" fontId="24" fillId="0" borderId="18" xfId="12" applyNumberFormat="1" applyFont="1" applyFill="1" applyBorder="1" applyAlignment="1" applyProtection="1">
      <alignment horizontal="distributed" vertical="center"/>
      <protection locked="0"/>
    </xf>
    <xf numFmtId="3" fontId="24" fillId="0" borderId="28" xfId="12" applyNumberFormat="1" applyFont="1" applyFill="1" applyBorder="1" applyAlignment="1" applyProtection="1">
      <alignment horizontal="distributed" vertical="center"/>
      <protection locked="0"/>
    </xf>
    <xf numFmtId="179" fontId="70" fillId="0" borderId="6" xfId="12" applyNumberFormat="1" applyFont="1" applyFill="1" applyBorder="1" applyAlignment="1">
      <alignment horizontal="right" vertical="center"/>
    </xf>
    <xf numFmtId="179" fontId="70" fillId="0" borderId="0" xfId="12" applyNumberFormat="1" applyFont="1" applyFill="1" applyBorder="1" applyAlignment="1">
      <alignment horizontal="right" vertical="center"/>
    </xf>
    <xf numFmtId="179" fontId="24" fillId="0" borderId="6" xfId="12" applyNumberFormat="1" applyFont="1" applyFill="1" applyBorder="1" applyAlignment="1">
      <alignment horizontal="right" vertical="center"/>
    </xf>
    <xf numFmtId="179" fontId="24" fillId="0" borderId="0" xfId="12" applyNumberFormat="1" applyFont="1" applyFill="1" applyBorder="1" applyAlignment="1">
      <alignment horizontal="right" vertical="center"/>
    </xf>
    <xf numFmtId="0" fontId="23" fillId="0" borderId="19" xfId="12" applyFont="1" applyFill="1" applyBorder="1" applyAlignment="1" applyProtection="1">
      <alignment horizontal="center" vertical="center"/>
      <protection locked="0"/>
    </xf>
    <xf numFmtId="0" fontId="23" fillId="0" borderId="21" xfId="12" applyFont="1" applyFill="1" applyBorder="1" applyAlignment="1" applyProtection="1">
      <alignment horizontal="center" vertical="center"/>
      <protection locked="0"/>
    </xf>
    <xf numFmtId="0" fontId="23" fillId="0" borderId="20" xfId="12" applyFont="1" applyFill="1" applyBorder="1" applyAlignment="1" applyProtection="1">
      <alignment horizontal="center" vertical="center"/>
      <protection locked="0"/>
    </xf>
    <xf numFmtId="0" fontId="17" fillId="0" borderId="21" xfId="12" applyBorder="1" applyAlignment="1">
      <alignment vertical="center"/>
    </xf>
    <xf numFmtId="0" fontId="24" fillId="0" borderId="20" xfId="12" applyFont="1" applyFill="1" applyBorder="1" applyAlignment="1" applyProtection="1">
      <alignment horizontal="center" vertical="center"/>
      <protection locked="0"/>
    </xf>
    <xf numFmtId="0" fontId="17" fillId="0" borderId="19" xfId="12" applyBorder="1" applyAlignment="1">
      <alignment horizontal="center" vertical="center"/>
    </xf>
    <xf numFmtId="0" fontId="17" fillId="0" borderId="21" xfId="12" applyBorder="1" applyAlignment="1">
      <alignment horizontal="center" vertical="center"/>
    </xf>
    <xf numFmtId="3" fontId="24" fillId="0" borderId="6" xfId="12" applyNumberFormat="1" applyFont="1" applyFill="1" applyBorder="1" applyAlignment="1" applyProtection="1">
      <alignment horizontal="distributed" vertical="center"/>
      <protection locked="0"/>
    </xf>
    <xf numFmtId="3" fontId="24" fillId="0" borderId="0" xfId="12" applyNumberFormat="1" applyFont="1" applyFill="1" applyBorder="1" applyAlignment="1" applyProtection="1">
      <alignment horizontal="distributed" vertical="center"/>
      <protection locked="0"/>
    </xf>
    <xf numFmtId="179" fontId="24" fillId="0" borderId="6" xfId="12" applyNumberFormat="1" applyFont="1" applyFill="1" applyBorder="1" applyAlignment="1" applyProtection="1">
      <alignment horizontal="right" vertical="center" shrinkToFit="1"/>
      <protection locked="0"/>
    </xf>
    <xf numFmtId="179" fontId="24" fillId="0" borderId="0" xfId="12" applyNumberFormat="1" applyFont="1" applyFill="1" applyBorder="1" applyAlignment="1" applyProtection="1">
      <alignment horizontal="right" vertical="center" shrinkToFit="1"/>
      <protection locked="0"/>
    </xf>
    <xf numFmtId="179" fontId="24" fillId="0" borderId="5" xfId="12" applyNumberFormat="1" applyFont="1" applyFill="1" applyBorder="1" applyAlignment="1" applyProtection="1">
      <alignment horizontal="right" vertical="center" shrinkToFit="1"/>
      <protection locked="0"/>
    </xf>
    <xf numFmtId="185" fontId="24" fillId="0" borderId="6" xfId="12" applyNumberFormat="1" applyFont="1" applyFill="1" applyBorder="1" applyAlignment="1" applyProtection="1">
      <alignment horizontal="center" vertical="center"/>
      <protection locked="0"/>
    </xf>
    <xf numFmtId="185" fontId="17" fillId="0" borderId="0" xfId="12" applyNumberFormat="1" applyAlignment="1">
      <alignment horizontal="center" vertical="center"/>
    </xf>
    <xf numFmtId="179" fontId="24" fillId="0" borderId="16" xfId="12" applyNumberFormat="1" applyFont="1" applyFill="1" applyBorder="1" applyAlignment="1" applyProtection="1">
      <alignment horizontal="right" vertical="center" shrinkToFit="1"/>
      <protection locked="0"/>
    </xf>
    <xf numFmtId="179" fontId="24" fillId="0" borderId="18" xfId="12" applyNumberFormat="1" applyFont="1" applyFill="1" applyBorder="1" applyAlignment="1" applyProtection="1">
      <alignment horizontal="right" vertical="center" shrinkToFit="1"/>
      <protection locked="0"/>
    </xf>
    <xf numFmtId="179" fontId="24" fillId="0" borderId="28" xfId="12" applyNumberFormat="1" applyFont="1" applyFill="1" applyBorder="1" applyAlignment="1" applyProtection="1">
      <alignment horizontal="right" vertical="center" shrinkToFit="1"/>
      <protection locked="0"/>
    </xf>
    <xf numFmtId="185" fontId="24" fillId="0" borderId="16" xfId="12" applyNumberFormat="1" applyFont="1" applyFill="1" applyBorder="1" applyAlignment="1" applyProtection="1">
      <alignment horizontal="center" vertical="center"/>
      <protection locked="0"/>
    </xf>
    <xf numFmtId="185" fontId="17" fillId="0" borderId="18" xfId="12" applyNumberFormat="1" applyBorder="1" applyAlignment="1">
      <alignment horizontal="center" vertical="center"/>
    </xf>
    <xf numFmtId="0" fontId="24" fillId="0" borderId="5" xfId="12" applyFont="1" applyFill="1" applyBorder="1" applyAlignment="1" applyProtection="1">
      <alignment horizontal="center" vertical="center" textRotation="255"/>
      <protection locked="0"/>
    </xf>
    <xf numFmtId="0" fontId="24" fillId="0" borderId="2" xfId="12" applyFont="1" applyFill="1" applyBorder="1" applyAlignment="1" applyProtection="1">
      <alignment horizontal="center" vertical="center" textRotation="255"/>
      <protection locked="0"/>
    </xf>
    <xf numFmtId="0" fontId="24" fillId="0" borderId="23" xfId="12" applyFont="1" applyFill="1" applyBorder="1" applyAlignment="1" applyProtection="1">
      <alignment horizontal="center" vertical="center"/>
      <protection locked="0"/>
    </xf>
    <xf numFmtId="0" fontId="24" fillId="0" borderId="22" xfId="12" applyFont="1" applyFill="1" applyBorder="1" applyAlignment="1" applyProtection="1">
      <alignment horizontal="center" vertical="center"/>
      <protection locked="0"/>
    </xf>
    <xf numFmtId="0" fontId="24" fillId="0" borderId="43" xfId="12" applyFont="1" applyFill="1" applyBorder="1" applyAlignment="1" applyProtection="1">
      <alignment horizontal="center" vertical="center"/>
      <protection locked="0"/>
    </xf>
    <xf numFmtId="0" fontId="24" fillId="0" borderId="4" xfId="12" applyFont="1" applyFill="1" applyBorder="1" applyAlignment="1" applyProtection="1">
      <alignment horizontal="center" vertical="center"/>
      <protection locked="0"/>
    </xf>
    <xf numFmtId="0" fontId="24" fillId="0" borderId="3" xfId="12" applyFont="1" applyFill="1" applyBorder="1" applyAlignment="1" applyProtection="1">
      <alignment horizontal="center" vertical="center"/>
      <protection locked="0"/>
    </xf>
    <xf numFmtId="0" fontId="24" fillId="0" borderId="2" xfId="12" applyFont="1" applyFill="1" applyBorder="1" applyAlignment="1" applyProtection="1">
      <alignment horizontal="center" vertical="center"/>
      <protection locked="0"/>
    </xf>
    <xf numFmtId="179" fontId="24" fillId="0" borderId="13" xfId="12" applyNumberFormat="1" applyFont="1" applyFill="1" applyBorder="1" applyAlignment="1" applyProtection="1">
      <alignment horizontal="right" vertical="center" shrinkToFit="1"/>
      <protection locked="0"/>
    </xf>
    <xf numFmtId="179" fontId="24" fillId="0" borderId="1" xfId="12" applyNumberFormat="1" applyFont="1" applyFill="1" applyBorder="1" applyAlignment="1" applyProtection="1">
      <alignment horizontal="right" vertical="center" shrinkToFit="1"/>
      <protection locked="0"/>
    </xf>
    <xf numFmtId="179" fontId="24" fillId="0" borderId="7" xfId="12" applyNumberFormat="1" applyFont="1" applyFill="1" applyBorder="1" applyAlignment="1" applyProtection="1">
      <alignment horizontal="right" vertical="center" shrinkToFit="1"/>
      <protection locked="0"/>
    </xf>
    <xf numFmtId="38" fontId="6" fillId="0" borderId="0" xfId="6" applyFont="1" applyBorder="1" applyAlignment="1"/>
    <xf numFmtId="38" fontId="70" fillId="0" borderId="16" xfId="6" applyFont="1" applyFill="1" applyBorder="1" applyAlignment="1">
      <alignment vertical="center"/>
    </xf>
    <xf numFmtId="38" fontId="21" fillId="0" borderId="18" xfId="6" applyFont="1" applyBorder="1" applyAlignment="1">
      <alignment vertical="center"/>
    </xf>
    <xf numFmtId="38" fontId="0" fillId="0" borderId="18" xfId="6" applyFont="1" applyBorder="1" applyAlignment="1">
      <alignment vertical="center"/>
    </xf>
    <xf numFmtId="0" fontId="44" fillId="0" borderId="0" xfId="12" applyFont="1" applyFill="1" applyAlignment="1" applyProtection="1">
      <alignment horizontal="center" vertical="center"/>
      <protection locked="0"/>
    </xf>
    <xf numFmtId="185" fontId="24" fillId="0" borderId="13" xfId="12" applyNumberFormat="1" applyFont="1" applyFill="1" applyBorder="1" applyAlignment="1" applyProtection="1">
      <alignment horizontal="center" vertical="center" shrinkToFit="1"/>
      <protection locked="0"/>
    </xf>
    <xf numFmtId="185" fontId="17" fillId="0" borderId="1" xfId="12" applyNumberFormat="1" applyBorder="1" applyAlignment="1">
      <alignment horizontal="center" vertical="center" shrinkToFit="1"/>
    </xf>
    <xf numFmtId="0" fontId="47" fillId="0" borderId="0" xfId="12" applyFont="1" applyAlignment="1">
      <alignment horizontal="center"/>
    </xf>
    <xf numFmtId="0" fontId="6" fillId="0" borderId="22" xfId="12" applyFont="1" applyBorder="1" applyAlignment="1">
      <alignment horizontal="center" vertical="center"/>
    </xf>
    <xf numFmtId="0" fontId="6" fillId="0" borderId="43" xfId="12" applyFont="1" applyBorder="1" applyAlignment="1">
      <alignment horizontal="center" vertical="center"/>
    </xf>
    <xf numFmtId="0" fontId="6" fillId="0" borderId="0" xfId="12" applyFont="1" applyBorder="1" applyAlignment="1">
      <alignment horizontal="center"/>
    </xf>
    <xf numFmtId="0" fontId="6" fillId="0" borderId="5" xfId="12" applyFont="1" applyBorder="1" applyAlignment="1">
      <alignment horizontal="center"/>
    </xf>
    <xf numFmtId="0" fontId="6" fillId="0" borderId="6" xfId="12" applyFont="1" applyBorder="1" applyAlignment="1">
      <alignment horizontal="center"/>
    </xf>
    <xf numFmtId="179" fontId="24" fillId="0" borderId="6" xfId="12" quotePrefix="1" applyNumberFormat="1" applyFont="1" applyFill="1" applyBorder="1" applyAlignment="1">
      <alignment horizontal="right" vertical="center"/>
    </xf>
    <xf numFmtId="179" fontId="24" fillId="0" borderId="0" xfId="12" quotePrefix="1" applyNumberFormat="1" applyFont="1" applyFill="1" applyBorder="1" applyAlignment="1">
      <alignment horizontal="right" vertical="center"/>
    </xf>
    <xf numFmtId="184" fontId="24" fillId="0" borderId="6" xfId="12" applyNumberFormat="1" applyFont="1" applyFill="1" applyBorder="1" applyAlignment="1">
      <alignment vertical="center"/>
    </xf>
    <xf numFmtId="184" fontId="17" fillId="0" borderId="0" xfId="12" applyNumberFormat="1" applyBorder="1" applyAlignment="1">
      <alignment vertical="center"/>
    </xf>
    <xf numFmtId="0" fontId="6" fillId="0" borderId="0" xfId="12" applyFont="1" applyFill="1" applyBorder="1" applyAlignment="1">
      <alignment horizontal="distributed" vertical="center"/>
    </xf>
    <xf numFmtId="0" fontId="24" fillId="0" borderId="0" xfId="12" applyFont="1" applyFill="1" applyBorder="1" applyAlignment="1" applyProtection="1">
      <alignment horizontal="distributed" vertical="center"/>
      <protection locked="0"/>
    </xf>
    <xf numFmtId="0" fontId="7" fillId="0" borderId="0" xfId="12" applyFont="1" applyFill="1" applyBorder="1" applyAlignment="1">
      <alignment horizontal="distributed" vertical="center"/>
    </xf>
    <xf numFmtId="0" fontId="44" fillId="0" borderId="0" xfId="12" applyFont="1" applyFill="1" applyAlignment="1" applyProtection="1">
      <alignment horizontal="center" vertical="top"/>
      <protection locked="0"/>
    </xf>
    <xf numFmtId="0" fontId="17" fillId="0" borderId="22" xfId="12" applyBorder="1" applyAlignment="1">
      <alignment vertical="center"/>
    </xf>
    <xf numFmtId="0" fontId="17" fillId="0" borderId="43" xfId="12" applyBorder="1" applyAlignment="1">
      <alignment vertical="center"/>
    </xf>
    <xf numFmtId="0" fontId="17" fillId="0" borderId="3" xfId="12" applyBorder="1" applyAlignment="1">
      <alignment vertical="center"/>
    </xf>
    <xf numFmtId="0" fontId="17" fillId="0" borderId="2" xfId="12" applyBorder="1" applyAlignment="1">
      <alignment vertical="center"/>
    </xf>
    <xf numFmtId="0" fontId="74" fillId="0" borderId="48" xfId="11" applyFont="1" applyFill="1" applyBorder="1" applyAlignment="1">
      <alignment horizontal="distributed" vertical="center"/>
    </xf>
    <xf numFmtId="0" fontId="74" fillId="0" borderId="50" xfId="11" applyFont="1" applyFill="1" applyBorder="1" applyAlignment="1">
      <alignment horizontal="distributed" vertical="center"/>
    </xf>
    <xf numFmtId="0" fontId="9" fillId="0" borderId="22" xfId="11" applyFont="1" applyFill="1" applyBorder="1" applyAlignment="1">
      <alignment horizontal="center" vertical="center"/>
    </xf>
    <xf numFmtId="0" fontId="9" fillId="0" borderId="18" xfId="11" applyFont="1" applyFill="1" applyBorder="1" applyAlignment="1">
      <alignment horizontal="center" vertical="center"/>
    </xf>
    <xf numFmtId="0" fontId="125" fillId="0" borderId="5" xfId="11" applyFont="1" applyBorder="1" applyAlignment="1" applyProtection="1">
      <alignment horizontal="center" vertical="center"/>
      <protection locked="0"/>
    </xf>
    <xf numFmtId="0" fontId="125" fillId="0" borderId="28" xfId="11" applyFont="1" applyBorder="1" applyAlignment="1" applyProtection="1">
      <alignment horizontal="center" vertical="center"/>
      <protection locked="0"/>
    </xf>
    <xf numFmtId="0" fontId="40" fillId="0" borderId="14" xfId="11" applyFont="1" applyBorder="1" applyAlignment="1" applyProtection="1">
      <alignment horizontal="center" vertical="center"/>
      <protection locked="0"/>
    </xf>
    <xf numFmtId="0" fontId="40" fillId="0" borderId="17" xfId="11" applyFont="1" applyBorder="1" applyAlignment="1" applyProtection="1">
      <alignment horizontal="center" vertical="center"/>
      <protection locked="0"/>
    </xf>
    <xf numFmtId="49" fontId="49" fillId="0" borderId="5" xfId="12" applyNumberFormat="1" applyFont="1" applyBorder="1" applyAlignment="1">
      <alignment horizontal="distributed" vertical="center" wrapText="1"/>
    </xf>
    <xf numFmtId="0" fontId="83" fillId="0" borderId="5" xfId="12" applyFont="1" applyBorder="1" applyAlignment="1">
      <alignment horizontal="distributed" vertical="center"/>
    </xf>
    <xf numFmtId="49" fontId="49" fillId="0" borderId="85" xfId="12" applyNumberFormat="1" applyFont="1" applyBorder="1" applyAlignment="1">
      <alignment horizontal="distributed" vertical="center" wrapText="1"/>
    </xf>
    <xf numFmtId="0" fontId="83" fillId="0" borderId="85" xfId="12" applyFont="1" applyBorder="1" applyAlignment="1">
      <alignment horizontal="distributed" vertical="center"/>
    </xf>
    <xf numFmtId="0" fontId="49" fillId="0" borderId="5" xfId="12" applyFont="1" applyBorder="1" applyAlignment="1">
      <alignment horizontal="distributed" vertical="top" wrapText="1"/>
    </xf>
    <xf numFmtId="0" fontId="83" fillId="0" borderId="5" xfId="12" applyFont="1" applyBorder="1" applyAlignment="1">
      <alignment horizontal="distributed" vertical="top"/>
    </xf>
    <xf numFmtId="49" fontId="49" fillId="0" borderId="7" xfId="12" applyNumberFormat="1" applyFont="1" applyBorder="1" applyAlignment="1">
      <alignment horizontal="distributed" vertical="center" wrapText="1"/>
    </xf>
    <xf numFmtId="0" fontId="49" fillId="0" borderId="5" xfId="12" applyFont="1" applyBorder="1" applyAlignment="1">
      <alignment horizontal="distributed" vertical="center"/>
    </xf>
    <xf numFmtId="49" fontId="49" fillId="0" borderId="55" xfId="12" applyNumberFormat="1" applyFont="1" applyBorder="1" applyAlignment="1">
      <alignment horizontal="distributed" vertical="center" wrapText="1"/>
    </xf>
    <xf numFmtId="0" fontId="49" fillId="0" borderId="85" xfId="12" applyFont="1" applyBorder="1" applyAlignment="1">
      <alignment horizontal="distributed" vertical="center"/>
    </xf>
    <xf numFmtId="0" fontId="83" fillId="0" borderId="57" xfId="12" applyFont="1" applyBorder="1" applyAlignment="1">
      <alignment horizontal="distributed" vertical="center"/>
    </xf>
    <xf numFmtId="49" fontId="49" fillId="0" borderId="85" xfId="12" applyNumberFormat="1" applyFont="1" applyFill="1" applyBorder="1" applyAlignment="1">
      <alignment horizontal="distributed" vertical="center" wrapText="1"/>
    </xf>
    <xf numFmtId="0" fontId="83" fillId="0" borderId="85" xfId="12" applyFont="1" applyFill="1" applyBorder="1" applyAlignment="1">
      <alignment horizontal="distributed" vertical="center"/>
    </xf>
    <xf numFmtId="0" fontId="17" fillId="0" borderId="85" xfId="12" applyBorder="1" applyAlignment="1">
      <alignment horizontal="distributed" vertical="center"/>
    </xf>
    <xf numFmtId="49" fontId="130" fillId="0" borderId="59" xfId="12" applyNumberFormat="1" applyFont="1" applyBorder="1" applyAlignment="1">
      <alignment horizontal="distributed" vertical="center" wrapText="1"/>
    </xf>
    <xf numFmtId="0" fontId="17" fillId="0" borderId="57" xfId="12" applyBorder="1" applyAlignment="1">
      <alignment vertical="center"/>
    </xf>
    <xf numFmtId="0" fontId="57" fillId="0" borderId="6" xfId="12" applyFont="1" applyFill="1" applyBorder="1" applyAlignment="1">
      <alignment horizontal="center" vertical="center"/>
    </xf>
    <xf numFmtId="0" fontId="57" fillId="0" borderId="0" xfId="12" applyFont="1" applyFill="1" applyAlignment="1">
      <alignment horizontal="center" vertical="center"/>
    </xf>
    <xf numFmtId="0" fontId="57" fillId="0" borderId="5" xfId="12" applyFont="1" applyFill="1" applyBorder="1" applyAlignment="1">
      <alignment horizontal="center" vertical="center"/>
    </xf>
    <xf numFmtId="0" fontId="57" fillId="0" borderId="4" xfId="12" applyFont="1" applyFill="1" applyBorder="1" applyAlignment="1">
      <alignment horizontal="center" vertical="center"/>
    </xf>
    <xf numFmtId="0" fontId="57" fillId="0" borderId="3" xfId="12" applyFont="1" applyFill="1" applyBorder="1" applyAlignment="1">
      <alignment horizontal="center" vertical="center"/>
    </xf>
    <xf numFmtId="0" fontId="57" fillId="0" borderId="2" xfId="12" applyFont="1" applyFill="1" applyBorder="1" applyAlignment="1">
      <alignment horizontal="center" vertical="center"/>
    </xf>
    <xf numFmtId="0" fontId="8" fillId="0" borderId="0" xfId="12" applyFont="1" applyBorder="1" applyAlignment="1">
      <alignment horizontal="center" vertical="center"/>
    </xf>
    <xf numFmtId="0" fontId="8" fillId="0" borderId="0" xfId="12" applyFont="1" applyFill="1" applyBorder="1" applyAlignment="1">
      <alignment horizontal="center" vertical="center"/>
    </xf>
    <xf numFmtId="0" fontId="57" fillId="0" borderId="13" xfId="12" applyFont="1" applyFill="1" applyBorder="1" applyAlignment="1">
      <alignment vertical="center" wrapText="1"/>
    </xf>
    <xf numFmtId="0" fontId="57" fillId="0" borderId="7" xfId="12" applyFont="1" applyFill="1" applyBorder="1" applyAlignment="1">
      <alignment vertical="center" wrapText="1"/>
    </xf>
    <xf numFmtId="0" fontId="57" fillId="0" borderId="4" xfId="12" applyFont="1" applyFill="1" applyBorder="1" applyAlignment="1">
      <alignment vertical="center" wrapText="1"/>
    </xf>
    <xf numFmtId="0" fontId="57" fillId="0" borderId="2" xfId="12" applyFont="1" applyFill="1" applyBorder="1" applyAlignment="1">
      <alignment vertical="center" wrapText="1"/>
    </xf>
    <xf numFmtId="0" fontId="53" fillId="0" borderId="13" xfId="12" applyFont="1" applyFill="1" applyBorder="1" applyAlignment="1">
      <alignment vertical="center"/>
    </xf>
    <xf numFmtId="0" fontId="53" fillId="0" borderId="1" xfId="12" applyFont="1" applyFill="1" applyBorder="1" applyAlignment="1">
      <alignment vertical="center"/>
    </xf>
    <xf numFmtId="0" fontId="53" fillId="0" borderId="4" xfId="12" applyFont="1" applyFill="1" applyBorder="1" applyAlignment="1">
      <alignment vertical="center"/>
    </xf>
    <xf numFmtId="0" fontId="53" fillId="0" borderId="3" xfId="12" applyFont="1" applyFill="1" applyBorder="1" applyAlignment="1">
      <alignment vertical="center"/>
    </xf>
    <xf numFmtId="0" fontId="57" fillId="0" borderId="15" xfId="12" applyFont="1" applyFill="1" applyBorder="1" applyAlignment="1">
      <alignment vertical="center" wrapText="1"/>
    </xf>
    <xf numFmtId="0" fontId="57" fillId="0" borderId="14" xfId="12" applyFont="1" applyFill="1" applyBorder="1" applyAlignment="1">
      <alignment vertical="center" wrapText="1"/>
    </xf>
    <xf numFmtId="0" fontId="57" fillId="0" borderId="12" xfId="12" applyFont="1" applyFill="1" applyBorder="1" applyAlignment="1">
      <alignment vertical="center" wrapText="1"/>
    </xf>
    <xf numFmtId="0" fontId="53" fillId="0" borderId="13" xfId="12" applyFont="1" applyFill="1" applyBorder="1" applyAlignment="1">
      <alignment horizontal="center" vertical="center"/>
    </xf>
    <xf numFmtId="0" fontId="53" fillId="0" borderId="1" xfId="12" applyFont="1" applyFill="1" applyBorder="1" applyAlignment="1">
      <alignment horizontal="center" vertical="center"/>
    </xf>
    <xf numFmtId="0" fontId="53" fillId="0" borderId="7" xfId="12" applyFont="1" applyFill="1" applyBorder="1" applyAlignment="1">
      <alignment horizontal="center" vertical="center"/>
    </xf>
  </cellXfs>
  <cellStyles count="17">
    <cellStyle name="パーセント 2" xfId="1"/>
    <cellStyle name="桁区切り" xfId="2" builtinId="6"/>
    <cellStyle name="桁区切り 2" xfId="3"/>
    <cellStyle name="桁区切り 2 2" xfId="4"/>
    <cellStyle name="桁区切り 3" xfId="5"/>
    <cellStyle name="桁区切り 4" xfId="6"/>
    <cellStyle name="桁区切り 5" xfId="7"/>
    <cellStyle name="標準" xfId="0" builtinId="0"/>
    <cellStyle name="標準 2" xfId="8"/>
    <cellStyle name="標準 2 2" xfId="9"/>
    <cellStyle name="標準 2 3" xfId="10"/>
    <cellStyle name="標準 3" xfId="11"/>
    <cellStyle name="標準 4" xfId="12"/>
    <cellStyle name="標準 5" xfId="13"/>
    <cellStyle name="標準_P14外内貿コンテナ個数年次月別推移表" xfId="14"/>
    <cellStyle name="標準_P41-入港船舶年次月別推移表" xfId="15"/>
    <cellStyle name="標準_Sheet1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21</xdr:row>
      <xdr:rowOff>57150</xdr:rowOff>
    </xdr:from>
    <xdr:to>
      <xdr:col>2</xdr:col>
      <xdr:colOff>371475</xdr:colOff>
      <xdr:row>23</xdr:row>
      <xdr:rowOff>104775</xdr:rowOff>
    </xdr:to>
    <xdr:sp macro="" textlink="">
      <xdr:nvSpPr>
        <xdr:cNvPr id="33801" name="AutoShape 18"/>
        <xdr:cNvSpPr>
          <a:spLocks/>
        </xdr:cNvSpPr>
      </xdr:nvSpPr>
      <xdr:spPr bwMode="auto">
        <a:xfrm>
          <a:off x="1000125" y="3867150"/>
          <a:ext cx="38100" cy="409575"/>
        </a:xfrm>
        <a:prstGeom prst="leftBracket">
          <a:avLst>
            <a:gd name="adj" fmla="val 89583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219075</xdr:colOff>
      <xdr:row>6</xdr:row>
      <xdr:rowOff>19050</xdr:rowOff>
    </xdr:from>
    <xdr:to>
      <xdr:col>1</xdr:col>
      <xdr:colOff>266700</xdr:colOff>
      <xdr:row>10</xdr:row>
      <xdr:rowOff>161925</xdr:rowOff>
    </xdr:to>
    <xdr:sp macro="" textlink="">
      <xdr:nvSpPr>
        <xdr:cNvPr id="33802" name="AutoShape 18"/>
        <xdr:cNvSpPr>
          <a:spLocks/>
        </xdr:cNvSpPr>
      </xdr:nvSpPr>
      <xdr:spPr bwMode="auto">
        <a:xfrm>
          <a:off x="609600" y="1247775"/>
          <a:ext cx="47625" cy="866775"/>
        </a:xfrm>
        <a:prstGeom prst="leftBracket">
          <a:avLst>
            <a:gd name="adj" fmla="val 86029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54</xdr:row>
      <xdr:rowOff>0</xdr:rowOff>
    </xdr:from>
    <xdr:to>
      <xdr:col>9</xdr:col>
      <xdr:colOff>0</xdr:colOff>
      <xdr:row>54</xdr:row>
      <xdr:rowOff>0</xdr:rowOff>
    </xdr:to>
    <xdr:sp macro="" textlink="">
      <xdr:nvSpPr>
        <xdr:cNvPr id="2" name="テキスト 16"/>
        <xdr:cNvSpPr txBox="1">
          <a:spLocks noChangeArrowheads="1"/>
        </xdr:cNvSpPr>
      </xdr:nvSpPr>
      <xdr:spPr bwMode="auto">
        <a:xfrm>
          <a:off x="5086350" y="9448800"/>
          <a:ext cx="10858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貿易額９年度のデータは”横浜税関管内貿易速報”Ｐ１０の</a:t>
          </a:r>
          <a:r>
            <a:rPr lang="en-US" altLang="ja-JP" sz="1100" b="0" i="0" strike="noStrike">
              <a:solidFill>
                <a:srgbClr val="0000FF"/>
              </a:solidFill>
              <a:latin typeface="明朝"/>
            </a:rPr>
            <a:t>[</a:t>
          </a: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管内港別貿易額</a:t>
          </a:r>
          <a:r>
            <a:rPr lang="en-US" altLang="ja-JP" sz="1100" b="0" i="0" strike="noStrike">
              <a:solidFill>
                <a:srgbClr val="0000FF"/>
              </a:solidFill>
              <a:latin typeface="明朝"/>
            </a:rPr>
            <a:t>]</a:t>
          </a: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・横浜のところをみて入力して下さい。</a:t>
          </a: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7</xdr:col>
      <xdr:colOff>285750</xdr:colOff>
      <xdr:row>54</xdr:row>
      <xdr:rowOff>0</xdr:rowOff>
    </xdr:from>
    <xdr:to>
      <xdr:col>9</xdr:col>
      <xdr:colOff>0</xdr:colOff>
      <xdr:row>54</xdr:row>
      <xdr:rowOff>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5086350" y="9448800"/>
          <a:ext cx="10858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貿易額９年度のデータは”横浜税関管内貿易速報”Ｐ１０の</a:t>
          </a:r>
          <a:r>
            <a:rPr lang="en-US" altLang="ja-JP" sz="1100" b="0" i="0" strike="noStrike">
              <a:solidFill>
                <a:srgbClr val="0000FF"/>
              </a:solidFill>
              <a:latin typeface="明朝"/>
            </a:rPr>
            <a:t>[</a:t>
          </a: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管内港別貿易額</a:t>
          </a:r>
          <a:r>
            <a:rPr lang="en-US" altLang="ja-JP" sz="1100" b="0" i="0" strike="noStrike">
              <a:solidFill>
                <a:srgbClr val="0000FF"/>
              </a:solidFill>
              <a:latin typeface="明朝"/>
            </a:rPr>
            <a:t>]</a:t>
          </a: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・横浜のところをみて入力して下さい。</a:t>
          </a: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6595</xdr:colOff>
      <xdr:row>2</xdr:row>
      <xdr:rowOff>18317</xdr:rowOff>
    </xdr:from>
    <xdr:to>
      <xdr:col>8</xdr:col>
      <xdr:colOff>197095</xdr:colOff>
      <xdr:row>3</xdr:row>
      <xdr:rowOff>157529</xdr:rowOff>
    </xdr:to>
    <xdr:cxnSp macro="">
      <xdr:nvCxnSpPr>
        <xdr:cNvPr id="2" name="直線コネクタ 1"/>
        <xdr:cNvCxnSpPr/>
      </xdr:nvCxnSpPr>
      <xdr:spPr>
        <a:xfrm>
          <a:off x="6595" y="361217"/>
          <a:ext cx="5676900" cy="31066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4403" name="Line 2"/>
        <xdr:cNvSpPr>
          <a:spLocks noChangeShapeType="1"/>
        </xdr:cNvSpPr>
      </xdr:nvSpPr>
      <xdr:spPr bwMode="auto">
        <a:xfrm>
          <a:off x="9525" y="552450"/>
          <a:ext cx="952500" cy="3048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19050</xdr:colOff>
      <xdr:row>2</xdr:row>
      <xdr:rowOff>28575</xdr:rowOff>
    </xdr:from>
    <xdr:to>
      <xdr:col>1</xdr:col>
      <xdr:colOff>0</xdr:colOff>
      <xdr:row>5</xdr:row>
      <xdr:rowOff>0</xdr:rowOff>
    </xdr:to>
    <xdr:sp macro="" textlink="">
      <xdr:nvSpPr>
        <xdr:cNvPr id="14404" name="Line 3"/>
        <xdr:cNvSpPr>
          <a:spLocks noChangeShapeType="1"/>
        </xdr:cNvSpPr>
      </xdr:nvSpPr>
      <xdr:spPr bwMode="auto">
        <a:xfrm>
          <a:off x="19050" y="428625"/>
          <a:ext cx="942975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29</xdr:row>
      <xdr:rowOff>0</xdr:rowOff>
    </xdr:from>
    <xdr:to>
      <xdr:col>1</xdr:col>
      <xdr:colOff>0</xdr:colOff>
      <xdr:row>34</xdr:row>
      <xdr:rowOff>0</xdr:rowOff>
    </xdr:to>
    <xdr:sp macro="" textlink="">
      <xdr:nvSpPr>
        <xdr:cNvPr id="14405" name="Line 2"/>
        <xdr:cNvSpPr>
          <a:spLocks noChangeShapeType="1"/>
        </xdr:cNvSpPr>
      </xdr:nvSpPr>
      <xdr:spPr bwMode="auto">
        <a:xfrm>
          <a:off x="9525" y="5562600"/>
          <a:ext cx="952500" cy="723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29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4406" name="Line 3"/>
        <xdr:cNvSpPr>
          <a:spLocks noChangeShapeType="1"/>
        </xdr:cNvSpPr>
      </xdr:nvSpPr>
      <xdr:spPr bwMode="auto">
        <a:xfrm>
          <a:off x="28575" y="5562600"/>
          <a:ext cx="9334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29</xdr:row>
      <xdr:rowOff>0</xdr:rowOff>
    </xdr:from>
    <xdr:to>
      <xdr:col>1</xdr:col>
      <xdr:colOff>0</xdr:colOff>
      <xdr:row>34</xdr:row>
      <xdr:rowOff>0</xdr:rowOff>
    </xdr:to>
    <xdr:sp macro="" textlink="">
      <xdr:nvSpPr>
        <xdr:cNvPr id="14407" name="Line 2"/>
        <xdr:cNvSpPr>
          <a:spLocks noChangeShapeType="1"/>
        </xdr:cNvSpPr>
      </xdr:nvSpPr>
      <xdr:spPr bwMode="auto">
        <a:xfrm>
          <a:off x="9525" y="5562600"/>
          <a:ext cx="952500" cy="723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29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4408" name="Line 3"/>
        <xdr:cNvSpPr>
          <a:spLocks noChangeShapeType="1"/>
        </xdr:cNvSpPr>
      </xdr:nvSpPr>
      <xdr:spPr bwMode="auto">
        <a:xfrm>
          <a:off x="28575" y="5562600"/>
          <a:ext cx="9334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-1971675</xdr:rowOff>
    </xdr:from>
    <xdr:to>
      <xdr:col>0</xdr:col>
      <xdr:colOff>0</xdr:colOff>
      <xdr:row>15</xdr:row>
      <xdr:rowOff>0</xdr:rowOff>
    </xdr:to>
    <xdr:pic>
      <xdr:nvPicPr>
        <xdr:cNvPr id="25636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-1581150"/>
          <a:ext cx="0" cy="437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36</xdr:row>
      <xdr:rowOff>0</xdr:rowOff>
    </xdr:from>
    <xdr:to>
      <xdr:col>0</xdr:col>
      <xdr:colOff>390525</xdr:colOff>
      <xdr:row>48</xdr:row>
      <xdr:rowOff>9525</xdr:rowOff>
    </xdr:to>
    <xdr:sp macro="" textlink="">
      <xdr:nvSpPr>
        <xdr:cNvPr id="25637" name="AutoShape 9"/>
        <xdr:cNvSpPr>
          <a:spLocks/>
        </xdr:cNvSpPr>
      </xdr:nvSpPr>
      <xdr:spPr bwMode="auto">
        <a:xfrm>
          <a:off x="190500" y="6315075"/>
          <a:ext cx="85725" cy="1952625"/>
        </a:xfrm>
        <a:prstGeom prst="leftBrace">
          <a:avLst>
            <a:gd name="adj1" fmla="val 41843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190500</xdr:colOff>
      <xdr:row>49</xdr:row>
      <xdr:rowOff>0</xdr:rowOff>
    </xdr:from>
    <xdr:to>
      <xdr:col>0</xdr:col>
      <xdr:colOff>390525</xdr:colOff>
      <xdr:row>61</xdr:row>
      <xdr:rowOff>0</xdr:rowOff>
    </xdr:to>
    <xdr:sp macro="" textlink="">
      <xdr:nvSpPr>
        <xdr:cNvPr id="25638" name="AutoShape 10"/>
        <xdr:cNvSpPr>
          <a:spLocks/>
        </xdr:cNvSpPr>
      </xdr:nvSpPr>
      <xdr:spPr bwMode="auto">
        <a:xfrm>
          <a:off x="190500" y="8429625"/>
          <a:ext cx="85725" cy="1943100"/>
        </a:xfrm>
        <a:prstGeom prst="leftBrace">
          <a:avLst>
            <a:gd name="adj1" fmla="val 41629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190500</xdr:colOff>
      <xdr:row>36</xdr:row>
      <xdr:rowOff>0</xdr:rowOff>
    </xdr:from>
    <xdr:to>
      <xdr:col>0</xdr:col>
      <xdr:colOff>390525</xdr:colOff>
      <xdr:row>48</xdr:row>
      <xdr:rowOff>9525</xdr:rowOff>
    </xdr:to>
    <xdr:sp macro="" textlink="">
      <xdr:nvSpPr>
        <xdr:cNvPr id="25639" name="AutoShape 9"/>
        <xdr:cNvSpPr>
          <a:spLocks/>
        </xdr:cNvSpPr>
      </xdr:nvSpPr>
      <xdr:spPr bwMode="auto">
        <a:xfrm>
          <a:off x="190500" y="6315075"/>
          <a:ext cx="85725" cy="1952625"/>
        </a:xfrm>
        <a:prstGeom prst="leftBrace">
          <a:avLst>
            <a:gd name="adj1" fmla="val 41843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190500</xdr:colOff>
      <xdr:row>49</xdr:row>
      <xdr:rowOff>0</xdr:rowOff>
    </xdr:from>
    <xdr:to>
      <xdr:col>0</xdr:col>
      <xdr:colOff>390525</xdr:colOff>
      <xdr:row>61</xdr:row>
      <xdr:rowOff>0</xdr:rowOff>
    </xdr:to>
    <xdr:sp macro="" textlink="">
      <xdr:nvSpPr>
        <xdr:cNvPr id="25640" name="AutoShape 10"/>
        <xdr:cNvSpPr>
          <a:spLocks/>
        </xdr:cNvSpPr>
      </xdr:nvSpPr>
      <xdr:spPr bwMode="auto">
        <a:xfrm>
          <a:off x="190500" y="8429625"/>
          <a:ext cx="85725" cy="1943100"/>
        </a:xfrm>
        <a:prstGeom prst="leftBrace">
          <a:avLst>
            <a:gd name="adj1" fmla="val 41629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users\2-1%20&#24180;&#22577;\2015&#24180;\&#24180;&#36895;&#22577;\&#9733;&#26152;&#24180;&#12398;&#23436;&#25104;&#21407;&#31295;&#65288;&#26360;&#24335;&#12392;&#12375;&#12390;&#20351;&#29992;&#65289;\2006&#24180;&#36895;&#22577;&#65288;&#27010;&#35251;&#65289;\&#65288;&#38598;&#35336;&#29992;&#65289;&#23458;&#33337;&#20869;&#33322;&#33337;&#35519;&#26619;&#34920;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内貿ｐｔ"/>
      <sheetName val="内貿データ"/>
      <sheetName val="外貿ｐｔ"/>
      <sheetName val="外貿データ"/>
    </sheetNames>
    <sheetDataSet>
      <sheetData sheetId="0" refreshError="1"/>
      <sheetData sheetId="1"/>
      <sheetData sheetId="2" refreshError="1"/>
      <sheetData sheetId="3">
        <row r="6">
          <cell r="B6">
            <v>557</v>
          </cell>
          <cell r="C6">
            <v>1096</v>
          </cell>
        </row>
        <row r="7">
          <cell r="B7">
            <v>510</v>
          </cell>
          <cell r="C7">
            <v>1192</v>
          </cell>
        </row>
        <row r="8">
          <cell r="B8">
            <v>864</v>
          </cell>
          <cell r="C8">
            <v>1127</v>
          </cell>
        </row>
        <row r="9">
          <cell r="B9">
            <v>2281</v>
          </cell>
          <cell r="C9">
            <v>343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1041</v>
          </cell>
          <cell r="C12">
            <v>2144</v>
          </cell>
        </row>
        <row r="13">
          <cell r="B13">
            <v>0</v>
          </cell>
          <cell r="C13">
            <v>0</v>
          </cell>
        </row>
        <row r="14">
          <cell r="B14">
            <v>3168</v>
          </cell>
          <cell r="C14">
            <v>2738</v>
          </cell>
        </row>
        <row r="15">
          <cell r="B15">
            <v>845</v>
          </cell>
          <cell r="C15">
            <v>2003</v>
          </cell>
        </row>
        <row r="16">
          <cell r="B16">
            <v>1349</v>
          </cell>
          <cell r="C16">
            <v>444</v>
          </cell>
        </row>
        <row r="17">
          <cell r="B17">
            <v>1519</v>
          </cell>
          <cell r="C17">
            <v>759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showGridLines="0" tabSelected="1" zoomScaleNormal="100" workbookViewId="0"/>
  </sheetViews>
  <sheetFormatPr defaultRowHeight="13.5"/>
  <cols>
    <col min="1" max="1" width="5.125" style="1" customWidth="1"/>
    <col min="2" max="2" width="3.625" style="1" customWidth="1"/>
    <col min="3" max="3" width="33.625" style="1" customWidth="1"/>
    <col min="4" max="4" width="21.25" style="2" customWidth="1"/>
    <col min="5" max="5" width="17.625" style="1" customWidth="1"/>
    <col min="6" max="16384" width="9" style="1"/>
  </cols>
  <sheetData>
    <row r="1" spans="1:9" s="5" customFormat="1" ht="21" customHeight="1">
      <c r="A1" s="32" t="s">
        <v>0</v>
      </c>
      <c r="B1" s="3"/>
      <c r="C1" s="32"/>
      <c r="D1" s="33"/>
      <c r="E1" s="4"/>
      <c r="G1"/>
      <c r="H1"/>
    </row>
    <row r="2" spans="1:9" s="6" customFormat="1" ht="24.95" customHeight="1">
      <c r="A2" s="13"/>
      <c r="B2" s="13"/>
      <c r="C2" s="13"/>
      <c r="D2" s="11"/>
      <c r="E2" s="13"/>
      <c r="F2" s="13"/>
      <c r="G2"/>
      <c r="H2"/>
    </row>
    <row r="3" spans="1:9" s="9" customFormat="1" ht="17.100000000000001" customHeight="1">
      <c r="A3" s="25" t="s">
        <v>41</v>
      </c>
      <c r="B3" s="25"/>
      <c r="C3" s="25"/>
      <c r="D3" s="26"/>
      <c r="E3" s="25"/>
      <c r="F3" s="25"/>
      <c r="H3"/>
    </row>
    <row r="4" spans="1:9" s="6" customFormat="1" ht="3" customHeight="1">
      <c r="A4" s="27"/>
      <c r="B4" s="13"/>
      <c r="C4" s="13"/>
      <c r="D4" s="11"/>
      <c r="E4" s="13"/>
      <c r="F4" s="13"/>
      <c r="G4"/>
      <c r="H4"/>
    </row>
    <row r="5" spans="1:9" ht="15.95" customHeight="1">
      <c r="A5" s="21"/>
      <c r="B5" s="21" t="s">
        <v>1</v>
      </c>
      <c r="C5" s="21"/>
      <c r="D5" s="11" t="s">
        <v>40</v>
      </c>
      <c r="E5" s="21"/>
      <c r="F5" s="21"/>
      <c r="G5"/>
      <c r="H5"/>
    </row>
    <row r="6" spans="1:9" ht="15.95" customHeight="1">
      <c r="A6" s="21"/>
      <c r="B6" s="21" t="s">
        <v>2</v>
      </c>
      <c r="C6" s="21"/>
      <c r="D6" s="11" t="s">
        <v>30</v>
      </c>
      <c r="E6" s="21"/>
      <c r="F6" s="21"/>
      <c r="G6"/>
      <c r="H6"/>
    </row>
    <row r="7" spans="1:9" s="6" customFormat="1" ht="14.45" customHeight="1">
      <c r="A7" s="13"/>
      <c r="B7" s="13"/>
      <c r="C7" s="13" t="s">
        <v>3</v>
      </c>
      <c r="D7" s="11" t="s">
        <v>35</v>
      </c>
      <c r="E7" s="13"/>
      <c r="F7" s="13"/>
      <c r="G7"/>
      <c r="H7"/>
    </row>
    <row r="8" spans="1:9" s="6" customFormat="1" ht="14.45" customHeight="1">
      <c r="A8" s="13"/>
      <c r="B8" s="13"/>
      <c r="C8" s="13" t="s">
        <v>4</v>
      </c>
      <c r="D8" s="11" t="s">
        <v>36</v>
      </c>
      <c r="E8" s="13"/>
      <c r="F8" s="13"/>
      <c r="G8"/>
      <c r="H8"/>
    </row>
    <row r="9" spans="1:9" s="6" customFormat="1" ht="14.45" customHeight="1">
      <c r="A9" s="13"/>
      <c r="B9" s="13"/>
      <c r="C9" s="13" t="s">
        <v>5</v>
      </c>
      <c r="D9" s="11" t="s">
        <v>27</v>
      </c>
      <c r="E9" s="13"/>
      <c r="F9" s="13"/>
      <c r="G9"/>
      <c r="H9"/>
    </row>
    <row r="10" spans="1:9" s="6" customFormat="1" ht="14.45" customHeight="1">
      <c r="A10" s="13"/>
      <c r="B10" s="13"/>
      <c r="C10" s="13" t="s">
        <v>6</v>
      </c>
      <c r="D10" s="11" t="s">
        <v>31</v>
      </c>
      <c r="E10" s="13"/>
      <c r="F10" s="13"/>
      <c r="G10"/>
      <c r="H10"/>
    </row>
    <row r="11" spans="1:9" s="6" customFormat="1" ht="14.45" customHeight="1">
      <c r="A11" s="13"/>
      <c r="B11" s="13"/>
      <c r="C11" s="13" t="s">
        <v>7</v>
      </c>
      <c r="D11" s="11" t="s">
        <v>32</v>
      </c>
      <c r="E11" s="13"/>
      <c r="F11" s="13"/>
      <c r="G11"/>
      <c r="H11"/>
    </row>
    <row r="12" spans="1:9" s="6" customFormat="1" ht="20.100000000000001" customHeight="1">
      <c r="A12" s="13"/>
      <c r="B12" s="13"/>
      <c r="C12" s="13"/>
      <c r="D12" s="11"/>
      <c r="E12" s="13"/>
      <c r="F12" s="13"/>
      <c r="G12"/>
      <c r="H12"/>
    </row>
    <row r="13" spans="1:9" s="9" customFormat="1" ht="17.100000000000001" customHeight="1">
      <c r="A13" s="25" t="s">
        <v>42</v>
      </c>
      <c r="B13" s="25"/>
      <c r="C13" s="25"/>
      <c r="D13" s="26"/>
      <c r="E13" s="25"/>
      <c r="F13" s="25"/>
      <c r="G13"/>
      <c r="H13"/>
    </row>
    <row r="14" spans="1:9" s="6" customFormat="1" ht="3" customHeight="1">
      <c r="A14" s="27"/>
      <c r="B14" s="13"/>
      <c r="C14" s="13"/>
      <c r="D14" s="11"/>
      <c r="E14" s="13"/>
      <c r="F14" s="13"/>
      <c r="G14"/>
      <c r="H14"/>
    </row>
    <row r="15" spans="1:9" ht="17.100000000000001" customHeight="1">
      <c r="A15" s="21"/>
      <c r="B15" s="21" t="s">
        <v>37</v>
      </c>
      <c r="C15" s="21"/>
      <c r="D15" s="12"/>
      <c r="E15" s="21"/>
      <c r="F15" s="21"/>
      <c r="G15"/>
      <c r="H15"/>
    </row>
    <row r="16" spans="1:9" s="6" customFormat="1" ht="14.45" customHeight="1">
      <c r="A16" s="13"/>
      <c r="B16" s="13"/>
      <c r="C16" s="13" t="s">
        <v>24</v>
      </c>
      <c r="D16" s="11" t="s">
        <v>38</v>
      </c>
      <c r="E16" s="14"/>
      <c r="F16" s="13"/>
      <c r="G16" s="13"/>
      <c r="H16"/>
      <c r="I16" s="1"/>
    </row>
    <row r="17" spans="1:8" s="6" customFormat="1" ht="14.45" customHeight="1">
      <c r="A17" s="13"/>
      <c r="B17" s="13"/>
      <c r="C17" s="13" t="s">
        <v>28</v>
      </c>
      <c r="D17" s="11" t="s">
        <v>33</v>
      </c>
      <c r="E17" s="14"/>
      <c r="F17" s="13"/>
      <c r="G17"/>
      <c r="H17"/>
    </row>
    <row r="18" spans="1:8" s="6" customFormat="1" ht="3" customHeight="1">
      <c r="A18" s="13"/>
      <c r="B18" s="21"/>
      <c r="C18" s="13"/>
      <c r="D18" s="30"/>
      <c r="E18" s="23"/>
      <c r="F18" s="13"/>
      <c r="G18"/>
      <c r="H18"/>
    </row>
    <row r="19" spans="1:8" ht="17.100000000000001" customHeight="1">
      <c r="A19" s="21"/>
      <c r="B19" s="21" t="s">
        <v>25</v>
      </c>
      <c r="C19" s="21"/>
      <c r="D19" s="22"/>
      <c r="E19" s="31"/>
      <c r="F19" s="21"/>
      <c r="G19"/>
      <c r="H19"/>
    </row>
    <row r="20" spans="1:8" s="6" customFormat="1" ht="14.45" customHeight="1">
      <c r="A20" s="13"/>
      <c r="B20" s="13"/>
      <c r="C20" s="13" t="s">
        <v>26</v>
      </c>
      <c r="D20" s="11" t="s">
        <v>54</v>
      </c>
      <c r="E20" s="13" t="s">
        <v>53</v>
      </c>
      <c r="F20" s="13"/>
      <c r="G20"/>
      <c r="H20"/>
    </row>
    <row r="21" spans="1:8" s="6" customFormat="1" ht="14.45" customHeight="1">
      <c r="C21" s="6" t="s">
        <v>8</v>
      </c>
      <c r="D21" s="11" t="s">
        <v>59</v>
      </c>
      <c r="E21" s="13" t="s">
        <v>60</v>
      </c>
      <c r="G21"/>
      <c r="H21"/>
    </row>
    <row r="22" spans="1:8" s="6" customFormat="1" ht="14.45" customHeight="1">
      <c r="C22" s="6" t="s">
        <v>9</v>
      </c>
      <c r="D22" s="11" t="s">
        <v>61</v>
      </c>
      <c r="E22" s="13" t="s">
        <v>56</v>
      </c>
      <c r="G22"/>
      <c r="H22"/>
    </row>
    <row r="23" spans="1:8" s="6" customFormat="1" ht="14.45" customHeight="1">
      <c r="C23" s="6" t="s">
        <v>10</v>
      </c>
      <c r="D23" s="11" t="s">
        <v>55</v>
      </c>
      <c r="E23" s="13" t="s">
        <v>29</v>
      </c>
      <c r="G23"/>
      <c r="H23"/>
    </row>
    <row r="24" spans="1:8" s="6" customFormat="1" ht="14.45" customHeight="1">
      <c r="C24" s="6" t="s">
        <v>11</v>
      </c>
      <c r="D24" s="11" t="s">
        <v>62</v>
      </c>
      <c r="E24" s="13" t="s">
        <v>63</v>
      </c>
      <c r="G24"/>
      <c r="H24"/>
    </row>
    <row r="25" spans="1:8" s="6" customFormat="1" ht="20.100000000000001" customHeight="1">
      <c r="D25" s="7"/>
      <c r="G25"/>
      <c r="H25"/>
    </row>
    <row r="26" spans="1:8" s="9" customFormat="1" ht="17.100000000000001" customHeight="1">
      <c r="A26" s="9" t="s">
        <v>43</v>
      </c>
      <c r="D26" s="10"/>
      <c r="G26"/>
      <c r="H26"/>
    </row>
    <row r="27" spans="1:8" s="6" customFormat="1" ht="3" customHeight="1">
      <c r="A27" s="8"/>
      <c r="D27" s="7"/>
      <c r="G27"/>
      <c r="H27"/>
    </row>
    <row r="28" spans="1:8" ht="14.45" customHeight="1">
      <c r="B28" s="1" t="s">
        <v>12</v>
      </c>
      <c r="G28"/>
      <c r="H28"/>
    </row>
    <row r="29" spans="1:8" s="6" customFormat="1" ht="14.45" customHeight="1">
      <c r="C29" s="6" t="s">
        <v>13</v>
      </c>
      <c r="D29" s="11" t="s">
        <v>64</v>
      </c>
      <c r="H29"/>
    </row>
    <row r="30" spans="1:8" s="6" customFormat="1" ht="14.45" customHeight="1">
      <c r="C30" s="6" t="s">
        <v>14</v>
      </c>
      <c r="D30" s="11" t="s">
        <v>44</v>
      </c>
      <c r="G30"/>
      <c r="H30"/>
    </row>
    <row r="31" spans="1:8" s="6" customFormat="1" ht="14.45" customHeight="1">
      <c r="C31" s="6" t="s">
        <v>15</v>
      </c>
      <c r="D31" s="11" t="s">
        <v>45</v>
      </c>
      <c r="G31"/>
      <c r="H31"/>
    </row>
    <row r="32" spans="1:8" ht="14.45" customHeight="1">
      <c r="B32" s="1" t="s">
        <v>16</v>
      </c>
      <c r="D32" s="12"/>
      <c r="G32"/>
      <c r="H32"/>
    </row>
    <row r="33" spans="1:8" s="6" customFormat="1" ht="14.45" customHeight="1">
      <c r="C33" s="6" t="s">
        <v>17</v>
      </c>
      <c r="D33" s="11" t="s">
        <v>46</v>
      </c>
      <c r="G33"/>
      <c r="H33"/>
    </row>
    <row r="34" spans="1:8" s="6" customFormat="1" ht="14.45" customHeight="1">
      <c r="C34" s="6" t="s">
        <v>18</v>
      </c>
      <c r="D34" s="11" t="s">
        <v>47</v>
      </c>
      <c r="G34"/>
      <c r="H34"/>
    </row>
    <row r="35" spans="1:8" s="6" customFormat="1" ht="14.45" customHeight="1">
      <c r="C35" s="6" t="s">
        <v>15</v>
      </c>
      <c r="D35" s="11" t="s">
        <v>48</v>
      </c>
      <c r="G35"/>
      <c r="H35"/>
    </row>
    <row r="36" spans="1:8" ht="14.45" customHeight="1">
      <c r="B36" s="1" t="s">
        <v>39</v>
      </c>
      <c r="D36" s="22"/>
      <c r="G36"/>
      <c r="H36"/>
    </row>
    <row r="37" spans="1:8" s="6" customFormat="1" ht="14.45" customHeight="1">
      <c r="C37" s="6" t="s">
        <v>19</v>
      </c>
      <c r="D37" s="18" t="s">
        <v>49</v>
      </c>
      <c r="E37" s="24"/>
      <c r="G37"/>
      <c r="H37"/>
    </row>
    <row r="38" spans="1:8" s="6" customFormat="1" ht="14.45" customHeight="1">
      <c r="C38" s="6" t="s">
        <v>20</v>
      </c>
      <c r="D38" s="18" t="s">
        <v>57</v>
      </c>
      <c r="E38" s="24"/>
      <c r="G38"/>
      <c r="H38"/>
    </row>
    <row r="39" spans="1:8" s="6" customFormat="1" ht="14.45" customHeight="1">
      <c r="C39" s="6" t="s">
        <v>15</v>
      </c>
      <c r="D39" s="18" t="s">
        <v>58</v>
      </c>
      <c r="E39" s="24"/>
      <c r="G39"/>
      <c r="H39"/>
    </row>
    <row r="40" spans="1:8" ht="14.45" customHeight="1">
      <c r="B40" s="1" t="s">
        <v>21</v>
      </c>
      <c r="D40" s="22"/>
      <c r="G40"/>
      <c r="H40"/>
    </row>
    <row r="41" spans="1:8" s="6" customFormat="1" ht="14.45" customHeight="1">
      <c r="C41" s="6" t="s">
        <v>22</v>
      </c>
      <c r="D41" s="11" t="s">
        <v>50</v>
      </c>
      <c r="G41"/>
      <c r="H41"/>
    </row>
    <row r="42" spans="1:8" s="6" customFormat="1" ht="14.45" customHeight="1">
      <c r="C42" s="6" t="s">
        <v>23</v>
      </c>
      <c r="D42" s="11" t="s">
        <v>51</v>
      </c>
      <c r="G42"/>
      <c r="H42"/>
    </row>
    <row r="43" spans="1:8" s="6" customFormat="1" ht="14.45" customHeight="1">
      <c r="C43" s="6" t="s">
        <v>15</v>
      </c>
      <c r="D43" s="11" t="s">
        <v>52</v>
      </c>
      <c r="G43"/>
      <c r="H43"/>
    </row>
    <row r="44" spans="1:8" ht="14.45" customHeight="1">
      <c r="G44"/>
      <c r="H44"/>
    </row>
    <row r="45" spans="1:8" ht="14.45" customHeight="1">
      <c r="A45" s="15"/>
      <c r="G45"/>
      <c r="H45"/>
    </row>
    <row r="46" spans="1:8" ht="14.1" customHeight="1">
      <c r="B46" s="16"/>
      <c r="C46" s="16"/>
      <c r="D46" s="17"/>
      <c r="E46" s="16"/>
      <c r="G46"/>
      <c r="H46"/>
    </row>
    <row r="47" spans="1:8" ht="14.1" customHeight="1">
      <c r="A47" s="28" t="s">
        <v>34</v>
      </c>
      <c r="B47" s="29"/>
      <c r="G47"/>
      <c r="H47"/>
    </row>
    <row r="48" spans="1:8" ht="14.1" customHeight="1">
      <c r="A48" s="28"/>
      <c r="B48" s="29"/>
      <c r="G48"/>
      <c r="H48"/>
    </row>
    <row r="49" spans="1:8">
      <c r="G49"/>
      <c r="H49"/>
    </row>
    <row r="50" spans="1:8">
      <c r="A50" s="19"/>
      <c r="F50" s="34"/>
      <c r="G50"/>
      <c r="H50"/>
    </row>
    <row r="51" spans="1:8">
      <c r="A51" s="20"/>
    </row>
    <row r="53" spans="1:8">
      <c r="A53" s="15"/>
    </row>
    <row r="58" spans="1:8">
      <c r="A58" s="15"/>
    </row>
  </sheetData>
  <phoneticPr fontId="11"/>
  <printOptions horizontalCentered="1" gridLinesSet="0"/>
  <pageMargins left="0.59055118110236227" right="0.59055118110236227" top="0.59055118110236227" bottom="0.39370078740157483" header="0" footer="0.39370078740157483"/>
  <pageSetup paperSize="9" orientation="portrait" useFirstPageNumber="1" verticalDpi="300" r:id="rId1"/>
  <headerFooter alignWithMargins="0">
    <oddFooter>&amp;C&amp;"ＭＳ Ｐゴシック,標準"&amp;10-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zoomScaleNormal="100" workbookViewId="0"/>
  </sheetViews>
  <sheetFormatPr defaultRowHeight="13.5"/>
  <cols>
    <col min="1" max="1" width="2.625" style="480" customWidth="1"/>
    <col min="2" max="2" width="4" style="480" customWidth="1"/>
    <col min="3" max="3" width="15.125" style="480" customWidth="1"/>
    <col min="4" max="4" width="10.75" style="480" customWidth="1"/>
    <col min="5" max="6" width="5.5" style="480" customWidth="1"/>
    <col min="7" max="7" width="2.625" style="480" customWidth="1"/>
    <col min="8" max="8" width="4" style="480" customWidth="1"/>
    <col min="9" max="9" width="15.125" style="480" customWidth="1"/>
    <col min="10" max="10" width="10.75" style="480" customWidth="1"/>
    <col min="11" max="12" width="5.5" style="480" customWidth="1"/>
    <col min="13" max="13" width="0.625" style="480" customWidth="1"/>
    <col min="14" max="16384" width="9" style="480"/>
  </cols>
  <sheetData>
    <row r="1" spans="1:12" s="483" customFormat="1" ht="27" customHeight="1">
      <c r="A1" s="537" t="s">
        <v>409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</row>
    <row r="2" spans="1:12" s="481" customFormat="1" ht="12" thickBot="1">
      <c r="A2" s="529" t="s">
        <v>382</v>
      </c>
      <c r="B2" s="529"/>
      <c r="C2" s="529"/>
      <c r="D2" s="552"/>
      <c r="E2" s="529"/>
      <c r="F2" s="529"/>
      <c r="G2" s="529"/>
      <c r="H2" s="529"/>
      <c r="I2" s="529"/>
      <c r="J2" s="529"/>
      <c r="K2" s="529"/>
      <c r="L2" s="528" t="s">
        <v>405</v>
      </c>
    </row>
    <row r="3" spans="1:12" s="483" customFormat="1" ht="28.5" customHeight="1">
      <c r="A3" s="526" t="s">
        <v>403</v>
      </c>
      <c r="B3" s="526"/>
      <c r="C3" s="525" t="s">
        <v>404</v>
      </c>
      <c r="D3" s="524" t="s">
        <v>401</v>
      </c>
      <c r="E3" s="523" t="s">
        <v>259</v>
      </c>
      <c r="F3" s="527" t="s">
        <v>258</v>
      </c>
      <c r="G3" s="526" t="s">
        <v>403</v>
      </c>
      <c r="H3" s="526"/>
      <c r="I3" s="525" t="s">
        <v>402</v>
      </c>
      <c r="J3" s="524" t="s">
        <v>401</v>
      </c>
      <c r="K3" s="523" t="s">
        <v>259</v>
      </c>
      <c r="L3" s="522" t="s">
        <v>258</v>
      </c>
    </row>
    <row r="4" spans="1:12" s="515" customFormat="1" ht="21.75" customHeight="1">
      <c r="A4" s="520"/>
      <c r="B4" s="520"/>
      <c r="C4" s="519" t="s">
        <v>400</v>
      </c>
      <c r="D4" s="518">
        <v>14022980</v>
      </c>
      <c r="E4" s="517">
        <v>86.814712697247145</v>
      </c>
      <c r="F4" s="521">
        <v>100</v>
      </c>
      <c r="G4" s="520"/>
      <c r="H4" s="520"/>
      <c r="I4" s="519" t="s">
        <v>400</v>
      </c>
      <c r="J4" s="518">
        <v>14022980</v>
      </c>
      <c r="K4" s="517">
        <v>86.814712697247145</v>
      </c>
      <c r="L4" s="516">
        <v>100</v>
      </c>
    </row>
    <row r="5" spans="1:12" s="483" customFormat="1" ht="21.75" customHeight="1">
      <c r="A5" s="494">
        <v>1</v>
      </c>
      <c r="B5" s="505" t="s">
        <v>257</v>
      </c>
      <c r="C5" s="493" t="s">
        <v>392</v>
      </c>
      <c r="D5" s="492">
        <v>3005210</v>
      </c>
      <c r="E5" s="491">
        <v>73.870081806935033</v>
      </c>
      <c r="F5" s="495">
        <v>21.430608900533269</v>
      </c>
      <c r="G5" s="494">
        <v>1</v>
      </c>
      <c r="H5" s="505" t="s">
        <v>257</v>
      </c>
      <c r="I5" s="493" t="s">
        <v>254</v>
      </c>
      <c r="J5" s="492">
        <v>3268156</v>
      </c>
      <c r="K5" s="491">
        <v>98.609723577068962</v>
      </c>
      <c r="L5" s="490">
        <v>23.305716759205247</v>
      </c>
    </row>
    <row r="6" spans="1:12" s="483" customFormat="1" ht="12" customHeight="1">
      <c r="A6" s="494"/>
      <c r="B6" s="505"/>
      <c r="C6" s="493"/>
      <c r="D6" s="492"/>
      <c r="E6" s="491"/>
      <c r="F6" s="495"/>
      <c r="G6" s="494"/>
      <c r="H6" s="505"/>
      <c r="I6" s="493" t="s">
        <v>374</v>
      </c>
      <c r="J6" s="510">
        <v>366638</v>
      </c>
      <c r="K6" s="509">
        <v>85.579703886633823</v>
      </c>
      <c r="L6" s="508">
        <v>2.6145512580065011</v>
      </c>
    </row>
    <row r="7" spans="1:12" s="483" customFormat="1" ht="21.75" customHeight="1">
      <c r="A7" s="494">
        <v>2</v>
      </c>
      <c r="B7" s="505" t="s">
        <v>255</v>
      </c>
      <c r="C7" s="507" t="s">
        <v>365</v>
      </c>
      <c r="D7" s="492">
        <v>1914074</v>
      </c>
      <c r="E7" s="491">
        <v>99.549599684615771</v>
      </c>
      <c r="F7" s="495">
        <v>13.649552377597344</v>
      </c>
      <c r="G7" s="494">
        <v>2</v>
      </c>
      <c r="H7" s="505" t="s">
        <v>255</v>
      </c>
      <c r="I7" s="493" t="s">
        <v>366</v>
      </c>
      <c r="J7" s="492">
        <v>1150864</v>
      </c>
      <c r="K7" s="491">
        <v>81.520671226035873</v>
      </c>
      <c r="L7" s="490">
        <v>8.2069859616144356</v>
      </c>
    </row>
    <row r="8" spans="1:12" s="483" customFormat="1" ht="21.75" customHeight="1">
      <c r="A8" s="494">
        <v>3</v>
      </c>
      <c r="B8" s="505" t="s">
        <v>244</v>
      </c>
      <c r="C8" s="308" t="s">
        <v>393</v>
      </c>
      <c r="D8" s="492">
        <v>1281997</v>
      </c>
      <c r="E8" s="491">
        <v>90.007336808663752</v>
      </c>
      <c r="F8" s="495">
        <v>9.1421152993158366</v>
      </c>
      <c r="G8" s="494">
        <v>3</v>
      </c>
      <c r="H8" s="505" t="s">
        <v>244</v>
      </c>
      <c r="I8" s="493" t="s">
        <v>391</v>
      </c>
      <c r="J8" s="492">
        <v>874404</v>
      </c>
      <c r="K8" s="491">
        <v>98.402984486745922</v>
      </c>
      <c r="L8" s="490">
        <v>6.2355077166194341</v>
      </c>
    </row>
    <row r="9" spans="1:12" s="483" customFormat="1" ht="21.75" customHeight="1">
      <c r="A9" s="494">
        <v>4</v>
      </c>
      <c r="B9" s="505" t="s">
        <v>246</v>
      </c>
      <c r="C9" s="308" t="s">
        <v>360</v>
      </c>
      <c r="D9" s="492">
        <v>1266970</v>
      </c>
      <c r="E9" s="491">
        <v>82.675459489370695</v>
      </c>
      <c r="F9" s="495">
        <v>9.0349554802188976</v>
      </c>
      <c r="G9" s="494">
        <v>4</v>
      </c>
      <c r="H9" s="505" t="s">
        <v>242</v>
      </c>
      <c r="I9" s="493" t="s">
        <v>388</v>
      </c>
      <c r="J9" s="492">
        <v>848933</v>
      </c>
      <c r="K9" s="491">
        <v>98.395641969227199</v>
      </c>
      <c r="L9" s="490">
        <v>6.0538701474294339</v>
      </c>
    </row>
    <row r="10" spans="1:12" s="483" customFormat="1" ht="21.75" customHeight="1">
      <c r="A10" s="501">
        <v>5</v>
      </c>
      <c r="B10" s="500" t="s">
        <v>238</v>
      </c>
      <c r="C10" s="499" t="s">
        <v>368</v>
      </c>
      <c r="D10" s="498">
        <v>720305</v>
      </c>
      <c r="E10" s="497">
        <v>96.099223126625162</v>
      </c>
      <c r="F10" s="502">
        <v>5.1366043451534553</v>
      </c>
      <c r="G10" s="501">
        <v>5</v>
      </c>
      <c r="H10" s="500" t="s">
        <v>240</v>
      </c>
      <c r="I10" s="499" t="s">
        <v>361</v>
      </c>
      <c r="J10" s="498">
        <v>779352</v>
      </c>
      <c r="K10" s="497">
        <v>95.114146446241449</v>
      </c>
      <c r="L10" s="496">
        <v>5.5576774694109234</v>
      </c>
    </row>
    <row r="11" spans="1:12" s="483" customFormat="1" ht="21.75" customHeight="1">
      <c r="A11" s="494">
        <v>6</v>
      </c>
      <c r="B11" s="505" t="s">
        <v>240</v>
      </c>
      <c r="C11" s="493" t="s">
        <v>387</v>
      </c>
      <c r="D11" s="492">
        <v>696439</v>
      </c>
      <c r="E11" s="491">
        <v>88.157058625464884</v>
      </c>
      <c r="F11" s="495">
        <v>4.9664122747090849</v>
      </c>
      <c r="G11" s="494">
        <v>6</v>
      </c>
      <c r="H11" s="505" t="s">
        <v>246</v>
      </c>
      <c r="I11" s="493" t="s">
        <v>358</v>
      </c>
      <c r="J11" s="492">
        <v>679136</v>
      </c>
      <c r="K11" s="491">
        <v>75.477586312285723</v>
      </c>
      <c r="L11" s="490">
        <v>4.8430219539641364</v>
      </c>
    </row>
    <row r="12" spans="1:12" s="483" customFormat="1" ht="21.75" customHeight="1">
      <c r="A12" s="494">
        <v>7</v>
      </c>
      <c r="B12" s="505" t="s">
        <v>359</v>
      </c>
      <c r="C12" s="493" t="s">
        <v>389</v>
      </c>
      <c r="D12" s="492">
        <v>630858</v>
      </c>
      <c r="E12" s="491">
        <v>125.8986517230644</v>
      </c>
      <c r="F12" s="495">
        <v>4.4987442041563206</v>
      </c>
      <c r="G12" s="494">
        <v>7</v>
      </c>
      <c r="H12" s="505" t="s">
        <v>359</v>
      </c>
      <c r="I12" s="493" t="s">
        <v>241</v>
      </c>
      <c r="J12" s="492">
        <v>600979</v>
      </c>
      <c r="K12" s="491">
        <v>94.033587279830883</v>
      </c>
      <c r="L12" s="490">
        <v>4.2856725175390675</v>
      </c>
    </row>
    <row r="13" spans="1:12" s="483" customFormat="1" ht="21.75" customHeight="1">
      <c r="A13" s="494">
        <v>8</v>
      </c>
      <c r="B13" s="505" t="s">
        <v>242</v>
      </c>
      <c r="C13" s="493" t="s">
        <v>386</v>
      </c>
      <c r="D13" s="492">
        <v>583752</v>
      </c>
      <c r="E13" s="491">
        <v>70.939767938129791</v>
      </c>
      <c r="F13" s="495">
        <v>4.1628241643359685</v>
      </c>
      <c r="G13" s="494">
        <v>8</v>
      </c>
      <c r="H13" s="505" t="s">
        <v>364</v>
      </c>
      <c r="I13" s="534" t="s">
        <v>355</v>
      </c>
      <c r="J13" s="492">
        <v>542533</v>
      </c>
      <c r="K13" s="491">
        <v>89.393839532576919</v>
      </c>
      <c r="L13" s="490">
        <v>3.8688852155533278</v>
      </c>
    </row>
    <row r="14" spans="1:12" s="483" customFormat="1" ht="21.75" customHeight="1">
      <c r="A14" s="494">
        <v>9</v>
      </c>
      <c r="B14" s="505" t="s">
        <v>364</v>
      </c>
      <c r="C14" s="493" t="s">
        <v>370</v>
      </c>
      <c r="D14" s="492">
        <v>368631</v>
      </c>
      <c r="E14" s="491">
        <v>95.924463885628924</v>
      </c>
      <c r="F14" s="495">
        <v>2.6287636436763084</v>
      </c>
      <c r="G14" s="494">
        <v>9</v>
      </c>
      <c r="H14" s="505" t="s">
        <v>238</v>
      </c>
      <c r="I14" s="493" t="s">
        <v>229</v>
      </c>
      <c r="J14" s="492">
        <v>482532</v>
      </c>
      <c r="K14" s="491">
        <v>66.085608399231958</v>
      </c>
      <c r="L14" s="490">
        <v>3.4410089724152786</v>
      </c>
    </row>
    <row r="15" spans="1:12" s="483" customFormat="1" ht="21.75" customHeight="1">
      <c r="A15" s="501">
        <v>10</v>
      </c>
      <c r="B15" s="500" t="s">
        <v>408</v>
      </c>
      <c r="C15" s="499" t="s">
        <v>407</v>
      </c>
      <c r="D15" s="498">
        <v>323783</v>
      </c>
      <c r="E15" s="497">
        <v>118.34303738710585</v>
      </c>
      <c r="F15" s="502">
        <v>2.3089457447703698</v>
      </c>
      <c r="G15" s="501">
        <v>10</v>
      </c>
      <c r="H15" s="500" t="s">
        <v>353</v>
      </c>
      <c r="I15" s="305" t="s">
        <v>385</v>
      </c>
      <c r="J15" s="498">
        <v>340375</v>
      </c>
      <c r="K15" s="497">
        <v>80.367536119644029</v>
      </c>
      <c r="L15" s="496">
        <v>2.4272658165382821</v>
      </c>
    </row>
    <row r="16" spans="1:12" s="483" customFormat="1" ht="21.75" customHeight="1">
      <c r="A16" s="494"/>
      <c r="B16" s="494"/>
      <c r="C16" s="493" t="s">
        <v>352</v>
      </c>
      <c r="D16" s="492">
        <v>10792019</v>
      </c>
      <c r="E16" s="491">
        <v>86.549708212030694</v>
      </c>
      <c r="F16" s="495">
        <v>76.959526434466852</v>
      </c>
      <c r="G16" s="494"/>
      <c r="H16" s="494"/>
      <c r="I16" s="493" t="s">
        <v>351</v>
      </c>
      <c r="J16" s="492">
        <v>9567264</v>
      </c>
      <c r="K16" s="491">
        <v>90.289430652467757</v>
      </c>
      <c r="L16" s="490">
        <v>68.225612530289567</v>
      </c>
    </row>
    <row r="17" spans="1:12" s="483" customFormat="1" ht="21.75" customHeight="1" thickBot="1">
      <c r="A17" s="488"/>
      <c r="B17" s="488"/>
      <c r="C17" s="487" t="s">
        <v>350</v>
      </c>
      <c r="D17" s="486">
        <v>3230961</v>
      </c>
      <c r="E17" s="485">
        <v>87.711762259434494</v>
      </c>
      <c r="F17" s="489">
        <v>23.040473565533144</v>
      </c>
      <c r="G17" s="488"/>
      <c r="H17" s="488"/>
      <c r="I17" s="487" t="s">
        <v>350</v>
      </c>
      <c r="J17" s="486">
        <v>4455716</v>
      </c>
      <c r="K17" s="485">
        <v>80.18850538967331</v>
      </c>
      <c r="L17" s="484">
        <v>31.77438746971043</v>
      </c>
    </row>
    <row r="18" spans="1:12" s="481" customFormat="1" ht="15" customHeight="1">
      <c r="A18" s="481" t="s">
        <v>395</v>
      </c>
      <c r="I18" s="482"/>
      <c r="J18" s="482"/>
    </row>
    <row r="19" spans="1:12" s="550" customFormat="1" ht="67.5" customHeight="1">
      <c r="A19" s="532" t="s">
        <v>406</v>
      </c>
      <c r="B19" s="531"/>
      <c r="C19" s="531"/>
      <c r="D19" s="531"/>
      <c r="E19" s="531"/>
      <c r="F19" s="531"/>
      <c r="G19" s="531"/>
      <c r="H19" s="531"/>
      <c r="I19" s="531"/>
      <c r="J19" s="531"/>
      <c r="K19" s="531"/>
      <c r="L19" s="551"/>
    </row>
    <row r="20" spans="1:12" s="481" customFormat="1" ht="12" thickBot="1">
      <c r="A20" s="529" t="s">
        <v>382</v>
      </c>
      <c r="B20" s="529"/>
      <c r="C20" s="529"/>
      <c r="D20" s="529"/>
      <c r="E20" s="529"/>
      <c r="F20" s="529"/>
      <c r="G20" s="529"/>
      <c r="H20" s="529"/>
      <c r="I20" s="529"/>
      <c r="J20" s="529"/>
      <c r="K20" s="529"/>
      <c r="L20" s="528" t="s">
        <v>405</v>
      </c>
    </row>
    <row r="21" spans="1:12" s="483" customFormat="1" ht="28.5" customHeight="1">
      <c r="A21" s="526" t="s">
        <v>403</v>
      </c>
      <c r="B21" s="526"/>
      <c r="C21" s="525" t="s">
        <v>404</v>
      </c>
      <c r="D21" s="524" t="s">
        <v>401</v>
      </c>
      <c r="E21" s="523" t="s">
        <v>259</v>
      </c>
      <c r="F21" s="527" t="s">
        <v>258</v>
      </c>
      <c r="G21" s="526" t="s">
        <v>403</v>
      </c>
      <c r="H21" s="526"/>
      <c r="I21" s="525" t="s">
        <v>402</v>
      </c>
      <c r="J21" s="524" t="s">
        <v>401</v>
      </c>
      <c r="K21" s="523" t="s">
        <v>259</v>
      </c>
      <c r="L21" s="522" t="s">
        <v>258</v>
      </c>
    </row>
    <row r="22" spans="1:12" s="483" customFormat="1" ht="21.75" customHeight="1">
      <c r="A22" s="548"/>
      <c r="B22" s="548"/>
      <c r="C22" s="519" t="s">
        <v>400</v>
      </c>
      <c r="D22" s="518">
        <v>21955748</v>
      </c>
      <c r="E22" s="517">
        <v>91.484177818182317</v>
      </c>
      <c r="F22" s="549">
        <v>100</v>
      </c>
      <c r="G22" s="548"/>
      <c r="H22" s="548"/>
      <c r="I22" s="519" t="s">
        <v>400</v>
      </c>
      <c r="J22" s="518">
        <v>21955748</v>
      </c>
      <c r="K22" s="517">
        <v>91.484177818182317</v>
      </c>
      <c r="L22" s="547">
        <v>100</v>
      </c>
    </row>
    <row r="23" spans="1:12" s="483" customFormat="1" ht="21.75" customHeight="1">
      <c r="A23" s="494">
        <v>1</v>
      </c>
      <c r="B23" s="505" t="s">
        <v>257</v>
      </c>
      <c r="C23" s="308" t="s">
        <v>370</v>
      </c>
      <c r="D23" s="492">
        <v>1975197</v>
      </c>
      <c r="E23" s="491">
        <v>95.252601583398473</v>
      </c>
      <c r="F23" s="542">
        <v>8.9962637574452025</v>
      </c>
      <c r="G23" s="494">
        <v>1</v>
      </c>
      <c r="H23" s="505" t="s">
        <v>257</v>
      </c>
      <c r="I23" s="493" t="s">
        <v>254</v>
      </c>
      <c r="J23" s="492">
        <v>7320885</v>
      </c>
      <c r="K23" s="491">
        <v>92.960089515331418</v>
      </c>
      <c r="L23" s="541">
        <v>33.343819577451882</v>
      </c>
    </row>
    <row r="24" spans="1:12" s="483" customFormat="1" ht="12" customHeight="1">
      <c r="A24" s="494"/>
      <c r="B24" s="505"/>
      <c r="C24" s="308"/>
      <c r="D24" s="492"/>
      <c r="E24" s="491"/>
      <c r="F24" s="542"/>
      <c r="G24" s="494"/>
      <c r="H24" s="505"/>
      <c r="I24" s="493" t="s">
        <v>374</v>
      </c>
      <c r="J24" s="510">
        <v>325994</v>
      </c>
      <c r="K24" s="509">
        <v>91.973344167202725</v>
      </c>
      <c r="L24" s="546">
        <v>1.484777471484916</v>
      </c>
    </row>
    <row r="25" spans="1:12" s="483" customFormat="1" ht="21.75" customHeight="1">
      <c r="A25" s="494">
        <v>2</v>
      </c>
      <c r="B25" s="505" t="s">
        <v>255</v>
      </c>
      <c r="C25" s="308" t="s">
        <v>368</v>
      </c>
      <c r="D25" s="492">
        <v>1815559</v>
      </c>
      <c r="E25" s="491">
        <v>103.34107251512783</v>
      </c>
      <c r="F25" s="542">
        <v>8.2691739766734447</v>
      </c>
      <c r="G25" s="494">
        <v>2</v>
      </c>
      <c r="H25" s="505" t="s">
        <v>255</v>
      </c>
      <c r="I25" s="493" t="s">
        <v>229</v>
      </c>
      <c r="J25" s="492">
        <v>2221141</v>
      </c>
      <c r="K25" s="491">
        <v>86.093005552084321</v>
      </c>
      <c r="L25" s="541">
        <v>10.116444222260156</v>
      </c>
    </row>
    <row r="26" spans="1:12" s="483" customFormat="1" ht="21.75" customHeight="1">
      <c r="A26" s="494">
        <v>3</v>
      </c>
      <c r="B26" s="505" t="s">
        <v>240</v>
      </c>
      <c r="C26" s="534" t="s">
        <v>367</v>
      </c>
      <c r="D26" s="492">
        <v>1468711</v>
      </c>
      <c r="E26" s="491">
        <v>114.75201187592781</v>
      </c>
      <c r="F26" s="542">
        <v>6.6894145442004529</v>
      </c>
      <c r="G26" s="494">
        <v>3</v>
      </c>
      <c r="H26" s="505" t="s">
        <v>246</v>
      </c>
      <c r="I26" s="493" t="s">
        <v>366</v>
      </c>
      <c r="J26" s="492">
        <v>1594753</v>
      </c>
      <c r="K26" s="491">
        <v>84.937751490635421</v>
      </c>
      <c r="L26" s="541">
        <v>7.2634874475695383</v>
      </c>
    </row>
    <row r="27" spans="1:12" s="483" customFormat="1" ht="21.75" customHeight="1">
      <c r="A27" s="494">
        <v>4</v>
      </c>
      <c r="B27" s="505" t="s">
        <v>244</v>
      </c>
      <c r="C27" s="504" t="s">
        <v>365</v>
      </c>
      <c r="D27" s="492">
        <v>1303932</v>
      </c>
      <c r="E27" s="491">
        <v>99.753815552920472</v>
      </c>
      <c r="F27" s="542">
        <v>5.9389094828379339</v>
      </c>
      <c r="G27" s="494">
        <v>4</v>
      </c>
      <c r="H27" s="505" t="s">
        <v>244</v>
      </c>
      <c r="I27" s="493" t="s">
        <v>372</v>
      </c>
      <c r="J27" s="492">
        <v>1110455</v>
      </c>
      <c r="K27" s="491">
        <v>87.302598114250358</v>
      </c>
      <c r="L27" s="541">
        <v>5.057696052988037</v>
      </c>
    </row>
    <row r="28" spans="1:12" s="483" customFormat="1" ht="21.75" customHeight="1">
      <c r="A28" s="501">
        <v>5</v>
      </c>
      <c r="B28" s="500" t="s">
        <v>246</v>
      </c>
      <c r="C28" s="545" t="s">
        <v>362</v>
      </c>
      <c r="D28" s="498">
        <v>1298766</v>
      </c>
      <c r="E28" s="497">
        <v>84.504738388264798</v>
      </c>
      <c r="F28" s="544">
        <v>5.9153803368484645</v>
      </c>
      <c r="G28" s="501">
        <v>5</v>
      </c>
      <c r="H28" s="500" t="s">
        <v>240</v>
      </c>
      <c r="I28" s="499" t="s">
        <v>358</v>
      </c>
      <c r="J28" s="498">
        <v>910866</v>
      </c>
      <c r="K28" s="497">
        <v>109.80851207468561</v>
      </c>
      <c r="L28" s="543">
        <v>4.1486448104614793</v>
      </c>
    </row>
    <row r="29" spans="1:12" s="483" customFormat="1" ht="21.75" customHeight="1">
      <c r="A29" s="494">
        <v>6</v>
      </c>
      <c r="B29" s="505" t="s">
        <v>364</v>
      </c>
      <c r="C29" s="308" t="s">
        <v>356</v>
      </c>
      <c r="D29" s="492">
        <v>1111569</v>
      </c>
      <c r="E29" s="491">
        <v>107.27276762966508</v>
      </c>
      <c r="F29" s="542">
        <v>5.0627698951545623</v>
      </c>
      <c r="G29" s="494">
        <v>6</v>
      </c>
      <c r="H29" s="505" t="s">
        <v>242</v>
      </c>
      <c r="I29" s="493" t="s">
        <v>388</v>
      </c>
      <c r="J29" s="492">
        <v>808523</v>
      </c>
      <c r="K29" s="491">
        <v>91.035329935978709</v>
      </c>
      <c r="L29" s="541">
        <v>3.6825117504536853</v>
      </c>
    </row>
    <row r="30" spans="1:12" s="483" customFormat="1" ht="21.75" customHeight="1">
      <c r="A30" s="494">
        <v>7</v>
      </c>
      <c r="B30" s="505" t="s">
        <v>242</v>
      </c>
      <c r="C30" s="493" t="s">
        <v>360</v>
      </c>
      <c r="D30" s="492">
        <v>1075529</v>
      </c>
      <c r="E30" s="491">
        <v>83.505879028050387</v>
      </c>
      <c r="F30" s="542">
        <v>4.8986215363739829</v>
      </c>
      <c r="G30" s="494">
        <v>7</v>
      </c>
      <c r="H30" s="505" t="s">
        <v>238</v>
      </c>
      <c r="I30" s="493" t="s">
        <v>241</v>
      </c>
      <c r="J30" s="492">
        <v>644917</v>
      </c>
      <c r="K30" s="491">
        <v>86.728321180840396</v>
      </c>
      <c r="L30" s="541">
        <v>2.9373492535986476</v>
      </c>
    </row>
    <row r="31" spans="1:12" s="483" customFormat="1" ht="21.75" customHeight="1">
      <c r="A31" s="494">
        <v>8</v>
      </c>
      <c r="B31" s="505" t="s">
        <v>359</v>
      </c>
      <c r="C31" s="506" t="s">
        <v>354</v>
      </c>
      <c r="D31" s="492">
        <v>974558</v>
      </c>
      <c r="E31" s="491">
        <v>83.281177095920185</v>
      </c>
      <c r="F31" s="542">
        <v>4.4387374094474037</v>
      </c>
      <c r="G31" s="494">
        <v>8</v>
      </c>
      <c r="H31" s="505" t="s">
        <v>359</v>
      </c>
      <c r="I31" s="493" t="s">
        <v>391</v>
      </c>
      <c r="J31" s="492">
        <v>579361</v>
      </c>
      <c r="K31" s="491">
        <v>88.665670883441322</v>
      </c>
      <c r="L31" s="541">
        <v>2.6387668504848936</v>
      </c>
    </row>
    <row r="32" spans="1:12" s="483" customFormat="1" ht="21.75" customHeight="1">
      <c r="A32" s="494">
        <v>9</v>
      </c>
      <c r="B32" s="505" t="s">
        <v>353</v>
      </c>
      <c r="C32" s="493" t="s">
        <v>399</v>
      </c>
      <c r="D32" s="492">
        <v>901786</v>
      </c>
      <c r="E32" s="491">
        <v>95.502481323881071</v>
      </c>
      <c r="F32" s="542">
        <v>4.107288897649946</v>
      </c>
      <c r="G32" s="494">
        <v>9</v>
      </c>
      <c r="H32" s="505" t="s">
        <v>364</v>
      </c>
      <c r="I32" s="493" t="s">
        <v>398</v>
      </c>
      <c r="J32" s="492">
        <v>540425</v>
      </c>
      <c r="K32" s="491">
        <v>91.259179954980439</v>
      </c>
      <c r="L32" s="541">
        <v>2.4614283239177275</v>
      </c>
    </row>
    <row r="33" spans="1:12" s="483" customFormat="1" ht="21.75" customHeight="1">
      <c r="A33" s="501">
        <v>10</v>
      </c>
      <c r="B33" s="500" t="s">
        <v>238</v>
      </c>
      <c r="C33" s="499" t="s">
        <v>392</v>
      </c>
      <c r="D33" s="498">
        <v>867207</v>
      </c>
      <c r="E33" s="497">
        <v>69.341556382338197</v>
      </c>
      <c r="F33" s="544">
        <v>3.9497948327699879</v>
      </c>
      <c r="G33" s="501">
        <v>10</v>
      </c>
      <c r="H33" s="500" t="s">
        <v>397</v>
      </c>
      <c r="I33" s="499" t="s">
        <v>396</v>
      </c>
      <c r="J33" s="498">
        <v>457840</v>
      </c>
      <c r="K33" s="497">
        <v>202.39153018146453</v>
      </c>
      <c r="L33" s="543">
        <v>2.0852853658185544</v>
      </c>
    </row>
    <row r="34" spans="1:12" s="483" customFormat="1" ht="21.75" customHeight="1">
      <c r="A34" s="494"/>
      <c r="B34" s="494"/>
      <c r="C34" s="493" t="s">
        <v>352</v>
      </c>
      <c r="D34" s="492">
        <v>12792814</v>
      </c>
      <c r="E34" s="491">
        <v>93.763318388739734</v>
      </c>
      <c r="F34" s="542">
        <v>58.26635466940138</v>
      </c>
      <c r="G34" s="494"/>
      <c r="H34" s="494"/>
      <c r="I34" s="493" t="s">
        <v>351</v>
      </c>
      <c r="J34" s="492">
        <v>16189166</v>
      </c>
      <c r="K34" s="491">
        <v>92.310009058706996</v>
      </c>
      <c r="L34" s="541">
        <v>73.735433655004599</v>
      </c>
    </row>
    <row r="35" spans="1:12" s="483" customFormat="1" ht="21.75" customHeight="1" thickBot="1">
      <c r="A35" s="488"/>
      <c r="B35" s="488"/>
      <c r="C35" s="487" t="s">
        <v>350</v>
      </c>
      <c r="D35" s="486">
        <v>9162934</v>
      </c>
      <c r="E35" s="485">
        <v>88.481410320600887</v>
      </c>
      <c r="F35" s="540">
        <v>41.73364533059862</v>
      </c>
      <c r="G35" s="488"/>
      <c r="H35" s="488"/>
      <c r="I35" s="487" t="s">
        <v>350</v>
      </c>
      <c r="J35" s="486">
        <v>5766582</v>
      </c>
      <c r="K35" s="485">
        <v>89.242766587017613</v>
      </c>
      <c r="L35" s="539">
        <v>26.264566344995398</v>
      </c>
    </row>
    <row r="36" spans="1:12" s="481" customFormat="1" ht="15" customHeight="1">
      <c r="A36" s="481" t="s">
        <v>395</v>
      </c>
      <c r="J36" s="482"/>
      <c r="L36" s="538"/>
    </row>
  </sheetData>
  <phoneticPr fontId="11"/>
  <pageMargins left="0.70866141732283472" right="0.70866141732283472" top="0.59055118110236227" bottom="0.39370078740157483" header="0" footer="0.39370078740157483"/>
  <pageSetup paperSize="9" firstPageNumber="17" orientation="portrait" useFirstPageNumber="1" r:id="rId1"/>
  <headerFooter alignWithMargins="0">
    <oddFooter>&amp;C&amp;"ＭＳ Ｐゴシック"&amp;10  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zoomScaleNormal="100" workbookViewId="0"/>
  </sheetViews>
  <sheetFormatPr defaultRowHeight="12"/>
  <cols>
    <col min="1" max="1" width="2.625" style="553" customWidth="1"/>
    <col min="2" max="2" width="4" style="553" customWidth="1"/>
    <col min="3" max="3" width="15.125" style="553" customWidth="1"/>
    <col min="4" max="4" width="10.75" style="553" customWidth="1"/>
    <col min="5" max="6" width="5.5" style="553" customWidth="1"/>
    <col min="7" max="7" width="2.625" style="553" customWidth="1"/>
    <col min="8" max="8" width="4" style="553" customWidth="1"/>
    <col min="9" max="9" width="15.125" style="553" customWidth="1"/>
    <col min="10" max="10" width="10.75" style="553" customWidth="1"/>
    <col min="11" max="12" width="5.5" style="553" customWidth="1"/>
    <col min="13" max="16384" width="9" style="553"/>
  </cols>
  <sheetData>
    <row r="1" spans="1:12" s="585" customFormat="1" ht="27" customHeight="1">
      <c r="A1" s="593" t="s">
        <v>450</v>
      </c>
      <c r="B1" s="586"/>
      <c r="C1" s="366"/>
      <c r="D1" s="366"/>
      <c r="E1" s="366"/>
      <c r="F1" s="366"/>
      <c r="G1" s="366"/>
      <c r="H1" s="366"/>
      <c r="I1" s="366"/>
      <c r="J1" s="366"/>
      <c r="K1" s="366"/>
      <c r="L1" s="366"/>
    </row>
    <row r="2" spans="1:12" ht="12.75" thickBot="1">
      <c r="A2" s="199" t="s">
        <v>267</v>
      </c>
      <c r="B2" s="185"/>
      <c r="C2" s="184"/>
      <c r="D2" s="592"/>
      <c r="E2" s="185"/>
      <c r="F2" s="185"/>
      <c r="G2" s="185"/>
      <c r="H2" s="185"/>
      <c r="I2" s="184"/>
      <c r="J2" s="584"/>
      <c r="K2" s="584"/>
      <c r="L2" s="464" t="s">
        <v>435</v>
      </c>
    </row>
    <row r="3" spans="1:12" ht="28.5" customHeight="1">
      <c r="A3" s="1637" t="s">
        <v>434</v>
      </c>
      <c r="B3" s="1729"/>
      <c r="C3" s="582" t="s">
        <v>449</v>
      </c>
      <c r="D3" s="192" t="s">
        <v>401</v>
      </c>
      <c r="E3" s="583" t="s">
        <v>259</v>
      </c>
      <c r="F3" s="581" t="s">
        <v>258</v>
      </c>
      <c r="G3" s="1730" t="s">
        <v>403</v>
      </c>
      <c r="H3" s="1729"/>
      <c r="I3" s="582" t="s">
        <v>433</v>
      </c>
      <c r="J3" s="192" t="s">
        <v>401</v>
      </c>
      <c r="K3" s="581" t="s">
        <v>259</v>
      </c>
      <c r="L3" s="581" t="s">
        <v>432</v>
      </c>
    </row>
    <row r="4" spans="1:12" s="574" customFormat="1" ht="23.1" customHeight="1">
      <c r="A4" s="580"/>
      <c r="B4" s="580"/>
      <c r="C4" s="325" t="s">
        <v>400</v>
      </c>
      <c r="D4" s="576">
        <v>11138690</v>
      </c>
      <c r="E4" s="575">
        <v>76.900840927436562</v>
      </c>
      <c r="F4" s="575">
        <v>100</v>
      </c>
      <c r="G4" s="578"/>
      <c r="H4" s="577"/>
      <c r="I4" s="325" t="s">
        <v>448</v>
      </c>
      <c r="J4" s="576">
        <v>11138690</v>
      </c>
      <c r="K4" s="575">
        <v>76.900840927436562</v>
      </c>
      <c r="L4" s="575">
        <v>100</v>
      </c>
    </row>
    <row r="5" spans="1:12" ht="23.1" customHeight="1">
      <c r="A5" s="310">
        <v>1</v>
      </c>
      <c r="B5" s="571" t="s">
        <v>246</v>
      </c>
      <c r="C5" s="570" t="s">
        <v>384</v>
      </c>
      <c r="D5" s="591">
        <v>1856103</v>
      </c>
      <c r="E5" s="561">
        <v>108.70505842865484</v>
      </c>
      <c r="F5" s="561">
        <v>16.663566361933047</v>
      </c>
      <c r="G5" s="572">
        <v>1</v>
      </c>
      <c r="H5" s="571" t="s">
        <v>257</v>
      </c>
      <c r="I5" s="570" t="s">
        <v>427</v>
      </c>
      <c r="J5" s="591">
        <v>2145012</v>
      </c>
      <c r="K5" s="561">
        <v>67.800911087425703</v>
      </c>
      <c r="L5" s="561">
        <v>19.257309432258189</v>
      </c>
    </row>
    <row r="6" spans="1:12" ht="23.1" customHeight="1">
      <c r="A6" s="310">
        <v>2</v>
      </c>
      <c r="B6" s="571" t="s">
        <v>257</v>
      </c>
      <c r="C6" s="570" t="s">
        <v>422</v>
      </c>
      <c r="D6" s="562">
        <v>1663673</v>
      </c>
      <c r="E6" s="561">
        <v>59.070570540715572</v>
      </c>
      <c r="F6" s="561">
        <v>14.935984393137794</v>
      </c>
      <c r="G6" s="572">
        <v>2</v>
      </c>
      <c r="H6" s="571" t="s">
        <v>255</v>
      </c>
      <c r="I6" s="570" t="s">
        <v>421</v>
      </c>
      <c r="J6" s="562">
        <v>1535694</v>
      </c>
      <c r="K6" s="561">
        <v>64.547088413506486</v>
      </c>
      <c r="L6" s="561">
        <v>13.787025224689797</v>
      </c>
    </row>
    <row r="7" spans="1:12" ht="23.1" customHeight="1">
      <c r="A7" s="310">
        <v>3</v>
      </c>
      <c r="B7" s="571" t="s">
        <v>244</v>
      </c>
      <c r="C7" s="570" t="s">
        <v>420</v>
      </c>
      <c r="D7" s="562">
        <v>1078602</v>
      </c>
      <c r="E7" s="561">
        <v>83.294746710612685</v>
      </c>
      <c r="F7" s="561">
        <v>9.6833828753650568</v>
      </c>
      <c r="G7" s="572">
        <v>3</v>
      </c>
      <c r="H7" s="571" t="s">
        <v>246</v>
      </c>
      <c r="I7" s="570" t="s">
        <v>429</v>
      </c>
      <c r="J7" s="562">
        <v>972270</v>
      </c>
      <c r="K7" s="561">
        <v>64.815925890371503</v>
      </c>
      <c r="L7" s="561">
        <v>8.7287643340464633</v>
      </c>
    </row>
    <row r="8" spans="1:12" ht="23.1" customHeight="1">
      <c r="A8" s="310">
        <v>4</v>
      </c>
      <c r="B8" s="571" t="s">
        <v>238</v>
      </c>
      <c r="C8" s="570" t="s">
        <v>447</v>
      </c>
      <c r="D8" s="562">
        <v>782279</v>
      </c>
      <c r="E8" s="561">
        <v>114.08373267843652</v>
      </c>
      <c r="F8" s="561">
        <v>7.0230790155754397</v>
      </c>
      <c r="G8" s="572">
        <v>4</v>
      </c>
      <c r="H8" s="571" t="s">
        <v>242</v>
      </c>
      <c r="I8" s="570" t="s">
        <v>423</v>
      </c>
      <c r="J8" s="562">
        <v>559822</v>
      </c>
      <c r="K8" s="561">
        <v>84.748323417654447</v>
      </c>
      <c r="L8" s="561">
        <v>5.0259231561341595</v>
      </c>
    </row>
    <row r="9" spans="1:12" ht="23.1" customHeight="1">
      <c r="A9" s="191">
        <v>5</v>
      </c>
      <c r="B9" s="568" t="s">
        <v>255</v>
      </c>
      <c r="C9" s="567" t="s">
        <v>414</v>
      </c>
      <c r="D9" s="566">
        <v>765326</v>
      </c>
      <c r="E9" s="565">
        <v>38.864739255049244</v>
      </c>
      <c r="F9" s="565">
        <v>6.8708797892750404</v>
      </c>
      <c r="G9" s="569">
        <v>5</v>
      </c>
      <c r="H9" s="568" t="s">
        <v>240</v>
      </c>
      <c r="I9" s="567" t="s">
        <v>425</v>
      </c>
      <c r="J9" s="566">
        <v>450065</v>
      </c>
      <c r="K9" s="565">
        <v>75.410635385267554</v>
      </c>
      <c r="L9" s="565">
        <v>4.0405559361109784</v>
      </c>
    </row>
    <row r="10" spans="1:12" ht="23.1" customHeight="1">
      <c r="A10" s="310">
        <v>6</v>
      </c>
      <c r="B10" s="571" t="s">
        <v>242</v>
      </c>
      <c r="C10" s="570" t="s">
        <v>393</v>
      </c>
      <c r="D10" s="562">
        <v>712267</v>
      </c>
      <c r="E10" s="561">
        <v>59.608671819098589</v>
      </c>
      <c r="F10" s="561">
        <v>6.3945311342716247</v>
      </c>
      <c r="G10" s="572">
        <v>6</v>
      </c>
      <c r="H10" s="571" t="s">
        <v>446</v>
      </c>
      <c r="I10" s="570" t="s">
        <v>445</v>
      </c>
      <c r="J10" s="562">
        <v>441729</v>
      </c>
      <c r="K10" s="561">
        <v>245.92143501352842</v>
      </c>
      <c r="L10" s="561">
        <v>3.9657176921163981</v>
      </c>
    </row>
    <row r="11" spans="1:12" ht="23.1" customHeight="1">
      <c r="A11" s="310">
        <v>7</v>
      </c>
      <c r="B11" s="571" t="s">
        <v>359</v>
      </c>
      <c r="C11" s="570" t="s">
        <v>390</v>
      </c>
      <c r="D11" s="562">
        <v>580260</v>
      </c>
      <c r="E11" s="561">
        <v>90.619748752194212</v>
      </c>
      <c r="F11" s="561">
        <v>5.209409724123752</v>
      </c>
      <c r="G11" s="572">
        <v>7</v>
      </c>
      <c r="H11" s="571" t="s">
        <v>238</v>
      </c>
      <c r="I11" s="570" t="s">
        <v>444</v>
      </c>
      <c r="J11" s="562">
        <v>429501</v>
      </c>
      <c r="K11" s="561">
        <v>76.881259453508875</v>
      </c>
      <c r="L11" s="561">
        <v>3.8559381758537135</v>
      </c>
    </row>
    <row r="12" spans="1:12" ht="23.1" customHeight="1">
      <c r="A12" s="310">
        <v>8</v>
      </c>
      <c r="B12" s="571" t="s">
        <v>240</v>
      </c>
      <c r="C12" s="570" t="s">
        <v>443</v>
      </c>
      <c r="D12" s="562">
        <v>559630</v>
      </c>
      <c r="E12" s="561">
        <v>73.219044827906515</v>
      </c>
      <c r="F12" s="561">
        <v>5.0241994345834211</v>
      </c>
      <c r="G12" s="572">
        <v>8</v>
      </c>
      <c r="H12" s="571" t="s">
        <v>244</v>
      </c>
      <c r="I12" s="570" t="s">
        <v>442</v>
      </c>
      <c r="J12" s="562">
        <v>416582</v>
      </c>
      <c r="K12" s="561">
        <v>56.82409685885299</v>
      </c>
      <c r="L12" s="561">
        <v>3.7399550575516511</v>
      </c>
    </row>
    <row r="13" spans="1:12" ht="23.1" customHeight="1">
      <c r="A13" s="310">
        <v>9</v>
      </c>
      <c r="B13" s="571" t="s">
        <v>364</v>
      </c>
      <c r="C13" s="570" t="s">
        <v>428</v>
      </c>
      <c r="D13" s="562">
        <v>530261</v>
      </c>
      <c r="E13" s="561">
        <v>88.24608205508838</v>
      </c>
      <c r="F13" s="561">
        <v>4.7605328813352381</v>
      </c>
      <c r="G13" s="572">
        <v>9</v>
      </c>
      <c r="H13" s="571" t="s">
        <v>408</v>
      </c>
      <c r="I13" s="570" t="s">
        <v>441</v>
      </c>
      <c r="J13" s="562">
        <v>381402</v>
      </c>
      <c r="K13" s="561">
        <v>136.12603191485564</v>
      </c>
      <c r="L13" s="561">
        <v>3.4241189942443859</v>
      </c>
    </row>
    <row r="14" spans="1:12" ht="23.1" customHeight="1">
      <c r="A14" s="191">
        <v>10</v>
      </c>
      <c r="B14" s="568" t="s">
        <v>353</v>
      </c>
      <c r="C14" s="590" t="s">
        <v>354</v>
      </c>
      <c r="D14" s="566">
        <v>490072</v>
      </c>
      <c r="E14" s="565">
        <v>90.283762548059826</v>
      </c>
      <c r="F14" s="565">
        <v>4.3997274365297896</v>
      </c>
      <c r="G14" s="569">
        <v>10</v>
      </c>
      <c r="H14" s="568" t="s">
        <v>440</v>
      </c>
      <c r="I14" s="567" t="s">
        <v>439</v>
      </c>
      <c r="J14" s="566">
        <v>369717</v>
      </c>
      <c r="K14" s="565">
        <v>120.06878387638386</v>
      </c>
      <c r="L14" s="565">
        <v>3.3192143779923846</v>
      </c>
    </row>
    <row r="15" spans="1:12" ht="23.1" customHeight="1">
      <c r="A15" s="183"/>
      <c r="B15" s="331"/>
      <c r="C15" s="322" t="s">
        <v>411</v>
      </c>
      <c r="D15" s="562">
        <v>9018473</v>
      </c>
      <c r="E15" s="561">
        <v>73.81923454172636</v>
      </c>
      <c r="F15" s="561">
        <v>80.965293046130199</v>
      </c>
      <c r="G15" s="563"/>
      <c r="H15" s="187"/>
      <c r="I15" s="322" t="s">
        <v>438</v>
      </c>
      <c r="J15" s="562">
        <v>7701794</v>
      </c>
      <c r="K15" s="561">
        <v>74.343061768941141</v>
      </c>
      <c r="L15" s="561">
        <v>69.144522380998126</v>
      </c>
    </row>
    <row r="16" spans="1:12" ht="23.1" customHeight="1" thickBot="1">
      <c r="A16" s="185"/>
      <c r="B16" s="185"/>
      <c r="C16" s="559" t="s">
        <v>350</v>
      </c>
      <c r="D16" s="589">
        <v>2120217</v>
      </c>
      <c r="E16" s="557">
        <v>93.503990050782463</v>
      </c>
      <c r="F16" s="557">
        <v>19.034706953869801</v>
      </c>
      <c r="G16" s="560"/>
      <c r="H16" s="185"/>
      <c r="I16" s="559" t="s">
        <v>437</v>
      </c>
      <c r="J16" s="589">
        <v>3436896</v>
      </c>
      <c r="K16" s="557">
        <v>83.325114517919189</v>
      </c>
      <c r="L16" s="557">
        <v>30.855477619001874</v>
      </c>
    </row>
    <row r="17" spans="1:12">
      <c r="A17" s="556" t="s">
        <v>410</v>
      </c>
      <c r="B17" s="183"/>
      <c r="C17" s="554"/>
      <c r="D17" s="183"/>
      <c r="E17" s="555"/>
      <c r="F17" s="183"/>
      <c r="G17" s="183"/>
      <c r="H17" s="183"/>
      <c r="I17" s="588"/>
      <c r="J17" s="587"/>
      <c r="K17" s="183"/>
      <c r="L17" s="183"/>
    </row>
    <row r="18" spans="1:12" s="585" customFormat="1" ht="68.25" customHeight="1">
      <c r="A18" s="366" t="s">
        <v>436</v>
      </c>
      <c r="B18" s="586"/>
      <c r="C18" s="366"/>
      <c r="D18" s="366"/>
      <c r="E18" s="366"/>
      <c r="F18" s="366"/>
      <c r="G18" s="366"/>
      <c r="H18" s="366"/>
      <c r="I18" s="366"/>
      <c r="J18" s="366"/>
      <c r="K18" s="366"/>
      <c r="L18" s="366"/>
    </row>
    <row r="19" spans="1:12" ht="12.75" thickBot="1">
      <c r="A19" s="199" t="s">
        <v>267</v>
      </c>
      <c r="B19" s="185"/>
      <c r="C19" s="184"/>
      <c r="D19" s="185"/>
      <c r="E19" s="185"/>
      <c r="F19" s="185"/>
      <c r="G19" s="185"/>
      <c r="H19" s="185"/>
      <c r="I19" s="184"/>
      <c r="J19" s="584"/>
      <c r="K19" s="584"/>
      <c r="L19" s="464" t="s">
        <v>435</v>
      </c>
    </row>
    <row r="20" spans="1:12" ht="28.5" customHeight="1">
      <c r="A20" s="1637" t="s">
        <v>434</v>
      </c>
      <c r="B20" s="1729"/>
      <c r="C20" s="582" t="s">
        <v>404</v>
      </c>
      <c r="D20" s="192" t="s">
        <v>401</v>
      </c>
      <c r="E20" s="583" t="s">
        <v>259</v>
      </c>
      <c r="F20" s="581" t="s">
        <v>258</v>
      </c>
      <c r="G20" s="1730" t="s">
        <v>403</v>
      </c>
      <c r="H20" s="1729"/>
      <c r="I20" s="582" t="s">
        <v>433</v>
      </c>
      <c r="J20" s="192" t="s">
        <v>401</v>
      </c>
      <c r="K20" s="581" t="s">
        <v>259</v>
      </c>
      <c r="L20" s="581" t="s">
        <v>432</v>
      </c>
    </row>
    <row r="21" spans="1:12" s="574" customFormat="1" ht="23.1" customHeight="1">
      <c r="A21" s="580"/>
      <c r="B21" s="579"/>
      <c r="C21" s="325" t="s">
        <v>400</v>
      </c>
      <c r="D21" s="576">
        <v>17272458</v>
      </c>
      <c r="E21" s="575">
        <v>106.64695059367719</v>
      </c>
      <c r="F21" s="575">
        <v>100</v>
      </c>
      <c r="G21" s="578"/>
      <c r="H21" s="577"/>
      <c r="I21" s="325" t="s">
        <v>431</v>
      </c>
      <c r="J21" s="576">
        <v>17272458</v>
      </c>
      <c r="K21" s="575">
        <v>106.64695059367719</v>
      </c>
      <c r="L21" s="575">
        <v>100</v>
      </c>
    </row>
    <row r="22" spans="1:12" ht="23.1" customHeight="1">
      <c r="A22" s="310">
        <v>1</v>
      </c>
      <c r="B22" s="571" t="s">
        <v>246</v>
      </c>
      <c r="C22" s="570" t="s">
        <v>375</v>
      </c>
      <c r="D22" s="562">
        <v>2961800</v>
      </c>
      <c r="E22" s="561">
        <v>141.6661484964294</v>
      </c>
      <c r="F22" s="561">
        <v>17.147530478869886</v>
      </c>
      <c r="G22" s="572">
        <v>1</v>
      </c>
      <c r="H22" s="571" t="s">
        <v>246</v>
      </c>
      <c r="I22" s="570" t="s">
        <v>430</v>
      </c>
      <c r="J22" s="562">
        <v>2961800</v>
      </c>
      <c r="K22" s="561">
        <v>141.6661484964294</v>
      </c>
      <c r="L22" s="561">
        <v>17.147530478869886</v>
      </c>
    </row>
    <row r="23" spans="1:12" ht="23.1" customHeight="1">
      <c r="A23" s="310">
        <v>2</v>
      </c>
      <c r="B23" s="571" t="s">
        <v>257</v>
      </c>
      <c r="C23" s="570" t="s">
        <v>393</v>
      </c>
      <c r="D23" s="562">
        <v>2647010</v>
      </c>
      <c r="E23" s="561">
        <v>92.610468267127189</v>
      </c>
      <c r="F23" s="561">
        <v>15.325033646050839</v>
      </c>
      <c r="G23" s="572">
        <v>2</v>
      </c>
      <c r="H23" s="571" t="s">
        <v>255</v>
      </c>
      <c r="I23" s="570" t="s">
        <v>429</v>
      </c>
      <c r="J23" s="562">
        <v>2232155</v>
      </c>
      <c r="K23" s="561">
        <v>103.49536899657265</v>
      </c>
      <c r="L23" s="561">
        <v>12.923204097529142</v>
      </c>
    </row>
    <row r="24" spans="1:12" ht="23.1" customHeight="1">
      <c r="A24" s="310">
        <v>3</v>
      </c>
      <c r="B24" s="571" t="s">
        <v>255</v>
      </c>
      <c r="C24" s="570" t="s">
        <v>428</v>
      </c>
      <c r="D24" s="562">
        <v>2387209</v>
      </c>
      <c r="E24" s="561">
        <v>100.08431165882246</v>
      </c>
      <c r="F24" s="561">
        <v>13.820899144754037</v>
      </c>
      <c r="G24" s="572">
        <v>3</v>
      </c>
      <c r="H24" s="571" t="s">
        <v>242</v>
      </c>
      <c r="I24" s="570" t="s">
        <v>427</v>
      </c>
      <c r="J24" s="562">
        <v>2114013</v>
      </c>
      <c r="K24" s="561">
        <v>127.45890470425374</v>
      </c>
      <c r="L24" s="561">
        <v>12.239213434474699</v>
      </c>
    </row>
    <row r="25" spans="1:12" ht="23.1" customHeight="1">
      <c r="A25" s="310">
        <v>4</v>
      </c>
      <c r="B25" s="571" t="s">
        <v>244</v>
      </c>
      <c r="C25" s="570" t="s">
        <v>426</v>
      </c>
      <c r="D25" s="562">
        <v>2156668</v>
      </c>
      <c r="E25" s="561">
        <v>104.47353123546736</v>
      </c>
      <c r="F25" s="561">
        <v>12.486167284355243</v>
      </c>
      <c r="G25" s="572">
        <v>4</v>
      </c>
      <c r="H25" s="571" t="s">
        <v>244</v>
      </c>
      <c r="I25" s="570" t="s">
        <v>425</v>
      </c>
      <c r="J25" s="562">
        <v>1432902</v>
      </c>
      <c r="K25" s="561">
        <v>84.339502368789539</v>
      </c>
      <c r="L25" s="561">
        <v>8.2958777494204945</v>
      </c>
    </row>
    <row r="26" spans="1:12" ht="23.1" customHeight="1">
      <c r="A26" s="191">
        <v>5</v>
      </c>
      <c r="B26" s="568" t="s">
        <v>242</v>
      </c>
      <c r="C26" s="567" t="s">
        <v>424</v>
      </c>
      <c r="D26" s="566">
        <v>2018830</v>
      </c>
      <c r="E26" s="565">
        <v>111.1286646923475</v>
      </c>
      <c r="F26" s="565">
        <v>11.688145369929398</v>
      </c>
      <c r="G26" s="569">
        <v>5</v>
      </c>
      <c r="H26" s="568" t="s">
        <v>240</v>
      </c>
      <c r="I26" s="567" t="s">
        <v>423</v>
      </c>
      <c r="J26" s="566">
        <v>1216909</v>
      </c>
      <c r="K26" s="565">
        <v>102.69603582224578</v>
      </c>
      <c r="L26" s="565">
        <v>7.0453724652275893</v>
      </c>
    </row>
    <row r="27" spans="1:12" ht="23.1" customHeight="1">
      <c r="A27" s="310">
        <v>6</v>
      </c>
      <c r="B27" s="571" t="s">
        <v>359</v>
      </c>
      <c r="C27" s="570" t="s">
        <v>422</v>
      </c>
      <c r="D27" s="562">
        <v>1003879</v>
      </c>
      <c r="E27" s="561">
        <v>131.0771163214597</v>
      </c>
      <c r="F27" s="561">
        <v>5.8120216589902833</v>
      </c>
      <c r="G27" s="572">
        <v>6</v>
      </c>
      <c r="H27" s="571" t="s">
        <v>257</v>
      </c>
      <c r="I27" s="570" t="s">
        <v>421</v>
      </c>
      <c r="J27" s="562">
        <v>1171451</v>
      </c>
      <c r="K27" s="561">
        <v>52.663873993432809</v>
      </c>
      <c r="L27" s="561">
        <v>6.7821904676219225</v>
      </c>
    </row>
    <row r="28" spans="1:12" ht="23.1" customHeight="1">
      <c r="A28" s="310">
        <v>7</v>
      </c>
      <c r="B28" s="571" t="s">
        <v>240</v>
      </c>
      <c r="C28" s="570" t="s">
        <v>420</v>
      </c>
      <c r="D28" s="562">
        <v>823821</v>
      </c>
      <c r="E28" s="561">
        <v>73.65066621846816</v>
      </c>
      <c r="F28" s="561">
        <v>4.7695643549979971</v>
      </c>
      <c r="G28" s="572">
        <v>7</v>
      </c>
      <c r="H28" s="571" t="s">
        <v>419</v>
      </c>
      <c r="I28" s="570" t="s">
        <v>418</v>
      </c>
      <c r="J28" s="562">
        <v>841281</v>
      </c>
      <c r="K28" s="573" t="s">
        <v>417</v>
      </c>
      <c r="L28" s="561">
        <v>4.8706501413985199</v>
      </c>
    </row>
    <row r="29" spans="1:12" ht="23.1" customHeight="1">
      <c r="A29" s="310">
        <v>8</v>
      </c>
      <c r="B29" s="571" t="s">
        <v>238</v>
      </c>
      <c r="C29" s="570" t="s">
        <v>390</v>
      </c>
      <c r="D29" s="562">
        <v>725907</v>
      </c>
      <c r="E29" s="561">
        <v>77.790280113035408</v>
      </c>
      <c r="F29" s="561">
        <v>4.202684991331286</v>
      </c>
      <c r="G29" s="572">
        <v>8</v>
      </c>
      <c r="H29" s="571" t="s">
        <v>238</v>
      </c>
      <c r="I29" s="570" t="s">
        <v>416</v>
      </c>
      <c r="J29" s="562">
        <v>651214</v>
      </c>
      <c r="K29" s="561">
        <v>119.01362632864014</v>
      </c>
      <c r="L29" s="561">
        <v>3.7702450919261175</v>
      </c>
    </row>
    <row r="30" spans="1:12" ht="23.1" customHeight="1">
      <c r="A30" s="310">
        <v>9</v>
      </c>
      <c r="B30" s="571" t="s">
        <v>364</v>
      </c>
      <c r="C30" s="570" t="s">
        <v>384</v>
      </c>
      <c r="D30" s="562">
        <v>723748</v>
      </c>
      <c r="E30" s="561">
        <v>112.89124039544409</v>
      </c>
      <c r="F30" s="561">
        <v>4.1901853227838215</v>
      </c>
      <c r="G30" s="572">
        <v>9</v>
      </c>
      <c r="H30" s="571" t="s">
        <v>359</v>
      </c>
      <c r="I30" s="570" t="s">
        <v>415</v>
      </c>
      <c r="J30" s="562">
        <v>492495</v>
      </c>
      <c r="K30" s="561">
        <v>93.715391553541053</v>
      </c>
      <c r="L30" s="561">
        <v>2.8513312928594181</v>
      </c>
    </row>
    <row r="31" spans="1:12" ht="23.1" customHeight="1">
      <c r="A31" s="191">
        <v>10</v>
      </c>
      <c r="B31" s="568" t="s">
        <v>353</v>
      </c>
      <c r="C31" s="567" t="s">
        <v>414</v>
      </c>
      <c r="D31" s="566">
        <v>608670</v>
      </c>
      <c r="E31" s="565">
        <v>172.2745206813203</v>
      </c>
      <c r="F31" s="565">
        <v>3.523933883642965</v>
      </c>
      <c r="G31" s="569">
        <v>10</v>
      </c>
      <c r="H31" s="568" t="s">
        <v>413</v>
      </c>
      <c r="I31" s="567" t="s">
        <v>412</v>
      </c>
      <c r="J31" s="566">
        <v>324691</v>
      </c>
      <c r="K31" s="565">
        <v>162.22869533935565</v>
      </c>
      <c r="L31" s="565">
        <v>1.8798193053935925</v>
      </c>
    </row>
    <row r="32" spans="1:12" ht="23.1" customHeight="1">
      <c r="A32" s="183"/>
      <c r="B32" s="564"/>
      <c r="C32" s="322" t="s">
        <v>411</v>
      </c>
      <c r="D32" s="562">
        <v>16057542</v>
      </c>
      <c r="E32" s="561">
        <v>106.85734550078681</v>
      </c>
      <c r="F32" s="561">
        <v>92.966166135705748</v>
      </c>
      <c r="G32" s="563"/>
      <c r="H32" s="187"/>
      <c r="I32" s="322" t="s">
        <v>411</v>
      </c>
      <c r="J32" s="562">
        <v>13438911</v>
      </c>
      <c r="K32" s="561">
        <v>108.88311948840881</v>
      </c>
      <c r="L32" s="561">
        <v>77.805434524721377</v>
      </c>
    </row>
    <row r="33" spans="1:12" ht="23.1" customHeight="1" thickBot="1">
      <c r="A33" s="185"/>
      <c r="B33" s="185"/>
      <c r="C33" s="559" t="s">
        <v>350</v>
      </c>
      <c r="D33" s="558">
        <v>1214916</v>
      </c>
      <c r="E33" s="557">
        <v>103.94202799356627</v>
      </c>
      <c r="F33" s="557">
        <v>7.033833864294242</v>
      </c>
      <c r="G33" s="560"/>
      <c r="H33" s="185"/>
      <c r="I33" s="559" t="s">
        <v>350</v>
      </c>
      <c r="J33" s="558">
        <v>3833547</v>
      </c>
      <c r="K33" s="557">
        <v>99.484482842737805</v>
      </c>
      <c r="L33" s="557">
        <v>22.194565475278619</v>
      </c>
    </row>
    <row r="34" spans="1:12">
      <c r="A34" s="556" t="s">
        <v>410</v>
      </c>
      <c r="B34" s="183"/>
      <c r="C34" s="554"/>
      <c r="D34" s="183"/>
      <c r="E34" s="555"/>
      <c r="F34" s="183"/>
      <c r="G34" s="183"/>
      <c r="H34" s="183"/>
      <c r="I34" s="554"/>
      <c r="J34" s="183"/>
      <c r="K34" s="183"/>
      <c r="L34" s="183"/>
    </row>
    <row r="35" spans="1:12" ht="5.25" customHeight="1">
      <c r="A35" s="183"/>
      <c r="B35" s="183"/>
      <c r="C35" s="554"/>
      <c r="D35" s="183"/>
      <c r="E35" s="555"/>
      <c r="F35" s="183"/>
      <c r="G35" s="183"/>
      <c r="H35" s="183"/>
      <c r="I35" s="554"/>
      <c r="J35" s="183"/>
      <c r="K35" s="183"/>
      <c r="L35" s="183"/>
    </row>
  </sheetData>
  <mergeCells count="4">
    <mergeCell ref="A3:B3"/>
    <mergeCell ref="G3:H3"/>
    <mergeCell ref="A20:B20"/>
    <mergeCell ref="G20:H20"/>
  </mergeCells>
  <phoneticPr fontId="11"/>
  <pageMargins left="0.78740157480314965" right="0.78740157480314965" top="0.59055118110236227" bottom="0.39370078740157483" header="0" footer="0.39370078740157483"/>
  <pageSetup paperSize="9" firstPageNumber="18" orientation="portrait" useFirstPageNumber="1" r:id="rId1"/>
  <headerFooter alignWithMargins="0">
    <oddFooter>&amp;C&amp;"ＭＳ Ｐゴシック"&amp;10  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showGridLines="0" zoomScaleNormal="100" zoomScaleSheetLayoutView="124" workbookViewId="0">
      <selection activeCell="C1" sqref="C1"/>
    </sheetView>
  </sheetViews>
  <sheetFormatPr defaultRowHeight="13.5"/>
  <cols>
    <col min="1" max="1" width="2.125" style="594" customWidth="1"/>
    <col min="2" max="2" width="0.375" style="594" customWidth="1"/>
    <col min="3" max="3" width="19.125" style="594" customWidth="1"/>
    <col min="4" max="4" width="0.375" style="594" customWidth="1"/>
    <col min="5" max="7" width="8.875" style="594" customWidth="1"/>
    <col min="8" max="8" width="5.375" style="596" bestFit="1" customWidth="1"/>
    <col min="9" max="9" width="8.875" style="594" customWidth="1"/>
    <col min="10" max="10" width="5.25" style="596" bestFit="1" customWidth="1"/>
    <col min="11" max="11" width="8.25" style="594" customWidth="1"/>
    <col min="12" max="12" width="8.25" style="595" customWidth="1"/>
    <col min="13" max="13" width="2.125" style="595" customWidth="1"/>
    <col min="14" max="16384" width="9" style="594"/>
  </cols>
  <sheetData>
    <row r="1" spans="1:13" s="650" customFormat="1" ht="18.75">
      <c r="A1" s="658" t="s">
        <v>528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</row>
    <row r="2" spans="1:13" s="650" customFormat="1" ht="11.25" customHeight="1" thickBot="1">
      <c r="A2" s="657" t="s">
        <v>382</v>
      </c>
      <c r="B2" s="656"/>
      <c r="C2" s="655"/>
      <c r="D2" s="655"/>
      <c r="E2" s="655"/>
      <c r="F2" s="655"/>
      <c r="G2" s="655"/>
      <c r="H2" s="654"/>
      <c r="I2" s="655"/>
      <c r="J2" s="654"/>
      <c r="K2" s="653"/>
      <c r="L2" s="652"/>
      <c r="M2" s="651" t="s">
        <v>527</v>
      </c>
    </row>
    <row r="3" spans="1:13" s="641" customFormat="1" ht="9" customHeight="1">
      <c r="A3" s="649"/>
      <c r="B3" s="649"/>
      <c r="C3" s="1731" t="s">
        <v>526</v>
      </c>
      <c r="D3" s="648"/>
      <c r="E3" s="1734" t="s">
        <v>525</v>
      </c>
      <c r="F3" s="1735"/>
      <c r="G3" s="1735"/>
      <c r="H3" s="1735"/>
      <c r="I3" s="1735"/>
      <c r="J3" s="1735"/>
      <c r="K3" s="1734" t="s">
        <v>524</v>
      </c>
      <c r="L3" s="1736"/>
      <c r="M3" s="1737" t="s">
        <v>523</v>
      </c>
    </row>
    <row r="4" spans="1:13" s="641" customFormat="1" ht="9" customHeight="1">
      <c r="A4" s="647"/>
      <c r="B4" s="647"/>
      <c r="C4" s="1732"/>
      <c r="D4" s="646"/>
      <c r="E4" s="1740" t="s">
        <v>519</v>
      </c>
      <c r="F4" s="1740" t="s">
        <v>518</v>
      </c>
      <c r="G4" s="1741" t="s">
        <v>522</v>
      </c>
      <c r="H4" s="1742"/>
      <c r="I4" s="1742"/>
      <c r="J4" s="1743"/>
      <c r="K4" s="1740" t="s">
        <v>521</v>
      </c>
      <c r="L4" s="1740" t="s">
        <v>520</v>
      </c>
      <c r="M4" s="1738"/>
    </row>
    <row r="5" spans="1:13" s="641" customFormat="1" ht="9" customHeight="1">
      <c r="A5" s="645"/>
      <c r="B5" s="645"/>
      <c r="C5" s="1733"/>
      <c r="D5" s="644"/>
      <c r="E5" s="1740"/>
      <c r="F5" s="1740"/>
      <c r="G5" s="642" t="s">
        <v>519</v>
      </c>
      <c r="H5" s="643" t="s">
        <v>517</v>
      </c>
      <c r="I5" s="642" t="s">
        <v>518</v>
      </c>
      <c r="J5" s="643" t="s">
        <v>517</v>
      </c>
      <c r="K5" s="1740"/>
      <c r="L5" s="1740"/>
      <c r="M5" s="1739"/>
    </row>
    <row r="6" spans="1:13" s="633" customFormat="1" ht="8.25" customHeight="1">
      <c r="A6" s="640"/>
      <c r="B6" s="640"/>
      <c r="C6" s="639" t="s">
        <v>400</v>
      </c>
      <c r="D6" s="638"/>
      <c r="E6" s="636">
        <v>23878179</v>
      </c>
      <c r="F6" s="635">
        <v>41333617</v>
      </c>
      <c r="G6" s="636">
        <v>14022980</v>
      </c>
      <c r="H6" s="637">
        <v>58.727175133413645</v>
      </c>
      <c r="I6" s="635">
        <v>21955748</v>
      </c>
      <c r="J6" s="637">
        <v>53.118380614984652</v>
      </c>
      <c r="K6" s="636">
        <v>11138690</v>
      </c>
      <c r="L6" s="635">
        <v>17272458</v>
      </c>
      <c r="M6" s="634"/>
    </row>
    <row r="7" spans="1:13" s="623" customFormat="1" ht="8.25" customHeight="1">
      <c r="A7" s="622">
        <v>1</v>
      </c>
      <c r="B7" s="622"/>
      <c r="C7" s="628" t="s">
        <v>516</v>
      </c>
      <c r="D7" s="627"/>
      <c r="E7" s="626">
        <v>7741</v>
      </c>
      <c r="F7" s="625">
        <v>207015</v>
      </c>
      <c r="G7" s="626">
        <v>7741</v>
      </c>
      <c r="H7" s="632">
        <v>100</v>
      </c>
      <c r="I7" s="625">
        <v>48076</v>
      </c>
      <c r="J7" s="632">
        <v>23.223437915126922</v>
      </c>
      <c r="K7" s="631">
        <v>36088</v>
      </c>
      <c r="L7" s="625">
        <v>44519</v>
      </c>
      <c r="M7" s="624">
        <v>1</v>
      </c>
    </row>
    <row r="8" spans="1:13" s="614" customFormat="1" ht="8.25" customHeight="1">
      <c r="A8" s="621">
        <v>2</v>
      </c>
      <c r="B8" s="621"/>
      <c r="C8" s="620" t="s">
        <v>515</v>
      </c>
      <c r="D8" s="619"/>
      <c r="E8" s="617">
        <v>13872</v>
      </c>
      <c r="F8" s="616">
        <v>22240</v>
      </c>
      <c r="G8" s="617">
        <v>13872</v>
      </c>
      <c r="H8" s="618">
        <v>100</v>
      </c>
      <c r="I8" s="616">
        <v>18731</v>
      </c>
      <c r="J8" s="618">
        <v>84.222122302158269</v>
      </c>
      <c r="K8" s="617">
        <v>18</v>
      </c>
      <c r="L8" s="616">
        <v>216</v>
      </c>
      <c r="M8" s="615">
        <v>2</v>
      </c>
    </row>
    <row r="9" spans="1:13" s="614" customFormat="1" ht="8.25" customHeight="1">
      <c r="A9" s="621">
        <v>3</v>
      </c>
      <c r="B9" s="621"/>
      <c r="C9" s="620" t="s">
        <v>514</v>
      </c>
      <c r="D9" s="619"/>
      <c r="E9" s="617">
        <v>6473</v>
      </c>
      <c r="F9" s="616">
        <v>61641</v>
      </c>
      <c r="G9" s="617">
        <v>6473</v>
      </c>
      <c r="H9" s="618">
        <v>100</v>
      </c>
      <c r="I9" s="616">
        <v>16770</v>
      </c>
      <c r="J9" s="618">
        <v>27.205918138901058</v>
      </c>
      <c r="K9" s="617">
        <v>37577</v>
      </c>
      <c r="L9" s="616">
        <v>690</v>
      </c>
      <c r="M9" s="615">
        <v>3</v>
      </c>
    </row>
    <row r="10" spans="1:13" s="614" customFormat="1" ht="8.25" customHeight="1">
      <c r="A10" s="621">
        <v>4</v>
      </c>
      <c r="B10" s="621"/>
      <c r="C10" s="620" t="s">
        <v>513</v>
      </c>
      <c r="D10" s="619"/>
      <c r="E10" s="617">
        <v>7760</v>
      </c>
      <c r="F10" s="616">
        <v>828378</v>
      </c>
      <c r="G10" s="617">
        <v>7760</v>
      </c>
      <c r="H10" s="618">
        <v>100</v>
      </c>
      <c r="I10" s="616">
        <v>354452</v>
      </c>
      <c r="J10" s="618">
        <v>42.788678598417626</v>
      </c>
      <c r="K10" s="617">
        <v>468</v>
      </c>
      <c r="L10" s="616">
        <v>25428</v>
      </c>
      <c r="M10" s="615">
        <v>4</v>
      </c>
    </row>
    <row r="11" spans="1:13" s="614" customFormat="1" ht="8.25" customHeight="1">
      <c r="A11" s="621">
        <v>5</v>
      </c>
      <c r="B11" s="621"/>
      <c r="C11" s="620" t="s">
        <v>512</v>
      </c>
      <c r="D11" s="619"/>
      <c r="E11" s="617">
        <v>802</v>
      </c>
      <c r="F11" s="616">
        <v>372315</v>
      </c>
      <c r="G11" s="617">
        <v>802</v>
      </c>
      <c r="H11" s="618">
        <v>100</v>
      </c>
      <c r="I11" s="616">
        <v>24426</v>
      </c>
      <c r="J11" s="618">
        <v>6.5605737077474719</v>
      </c>
      <c r="K11" s="617">
        <v>18169</v>
      </c>
      <c r="L11" s="616" t="s">
        <v>148</v>
      </c>
      <c r="M11" s="615">
        <v>5</v>
      </c>
    </row>
    <row r="12" spans="1:13" s="614" customFormat="1" ht="8.25" customHeight="1">
      <c r="A12" s="621">
        <v>6</v>
      </c>
      <c r="B12" s="621"/>
      <c r="C12" s="620" t="s">
        <v>367</v>
      </c>
      <c r="D12" s="619"/>
      <c r="E12" s="617">
        <v>97497</v>
      </c>
      <c r="F12" s="616">
        <v>1656815</v>
      </c>
      <c r="G12" s="617">
        <v>97496</v>
      </c>
      <c r="H12" s="618">
        <v>99.998974327415198</v>
      </c>
      <c r="I12" s="616">
        <v>1468711</v>
      </c>
      <c r="J12" s="618">
        <v>88.646650350220142</v>
      </c>
      <c r="K12" s="617">
        <v>39565</v>
      </c>
      <c r="L12" s="616">
        <v>11435</v>
      </c>
      <c r="M12" s="615">
        <v>6</v>
      </c>
    </row>
    <row r="13" spans="1:13" s="614" customFormat="1" ht="8.25" customHeight="1">
      <c r="A13" s="621">
        <v>7</v>
      </c>
      <c r="B13" s="621"/>
      <c r="C13" s="620" t="s">
        <v>511</v>
      </c>
      <c r="D13" s="619"/>
      <c r="E13" s="617">
        <v>4517</v>
      </c>
      <c r="F13" s="616">
        <v>9343</v>
      </c>
      <c r="G13" s="617">
        <v>4517</v>
      </c>
      <c r="H13" s="618">
        <v>100</v>
      </c>
      <c r="I13" s="616">
        <v>9343</v>
      </c>
      <c r="J13" s="618">
        <v>100</v>
      </c>
      <c r="K13" s="617">
        <v>37</v>
      </c>
      <c r="L13" s="616" t="s">
        <v>148</v>
      </c>
      <c r="M13" s="615">
        <v>7</v>
      </c>
    </row>
    <row r="14" spans="1:13" s="614" customFormat="1" ht="8.25" customHeight="1">
      <c r="A14" s="621">
        <v>8</v>
      </c>
      <c r="B14" s="621"/>
      <c r="C14" s="620" t="s">
        <v>510</v>
      </c>
      <c r="D14" s="619"/>
      <c r="E14" s="617">
        <v>43601</v>
      </c>
      <c r="F14" s="616">
        <v>717967</v>
      </c>
      <c r="G14" s="617">
        <v>43600</v>
      </c>
      <c r="H14" s="618">
        <v>99.997706474622134</v>
      </c>
      <c r="I14" s="616">
        <v>709917</v>
      </c>
      <c r="J14" s="618">
        <v>98.878778551103323</v>
      </c>
      <c r="K14" s="617">
        <v>3904</v>
      </c>
      <c r="L14" s="616">
        <v>1988</v>
      </c>
      <c r="M14" s="615">
        <v>8</v>
      </c>
    </row>
    <row r="15" spans="1:13" s="614" customFormat="1" ht="8.25" customHeight="1">
      <c r="A15" s="621">
        <v>9</v>
      </c>
      <c r="B15" s="621"/>
      <c r="C15" s="620" t="s">
        <v>509</v>
      </c>
      <c r="D15" s="619"/>
      <c r="E15" s="617" t="s">
        <v>148</v>
      </c>
      <c r="F15" s="616">
        <v>75</v>
      </c>
      <c r="G15" s="617" t="s">
        <v>148</v>
      </c>
      <c r="H15" s="618" t="s">
        <v>148</v>
      </c>
      <c r="I15" s="616">
        <v>75</v>
      </c>
      <c r="J15" s="618">
        <v>100</v>
      </c>
      <c r="K15" s="617" t="s">
        <v>148</v>
      </c>
      <c r="L15" s="616" t="s">
        <v>148</v>
      </c>
      <c r="M15" s="615">
        <v>9</v>
      </c>
    </row>
    <row r="16" spans="1:13" s="614" customFormat="1" ht="8.25" customHeight="1">
      <c r="A16" s="621">
        <v>10</v>
      </c>
      <c r="B16" s="621"/>
      <c r="C16" s="620" t="s">
        <v>399</v>
      </c>
      <c r="D16" s="619"/>
      <c r="E16" s="617">
        <v>54915</v>
      </c>
      <c r="F16" s="616">
        <v>901788</v>
      </c>
      <c r="G16" s="617">
        <v>54915</v>
      </c>
      <c r="H16" s="618">
        <v>100</v>
      </c>
      <c r="I16" s="616">
        <v>901786</v>
      </c>
      <c r="J16" s="618">
        <v>99.999778218383923</v>
      </c>
      <c r="K16" s="617">
        <v>5227</v>
      </c>
      <c r="L16" s="616">
        <v>639</v>
      </c>
      <c r="M16" s="615">
        <v>10</v>
      </c>
    </row>
    <row r="17" spans="1:13" s="614" customFormat="1" ht="8.25" customHeight="1">
      <c r="A17" s="621">
        <v>11</v>
      </c>
      <c r="B17" s="621"/>
      <c r="C17" s="620" t="s">
        <v>508</v>
      </c>
      <c r="D17" s="619"/>
      <c r="E17" s="617">
        <v>126158</v>
      </c>
      <c r="F17" s="616">
        <v>533610</v>
      </c>
      <c r="G17" s="617">
        <v>126158</v>
      </c>
      <c r="H17" s="618">
        <v>100</v>
      </c>
      <c r="I17" s="616">
        <v>533610</v>
      </c>
      <c r="J17" s="630">
        <v>100</v>
      </c>
      <c r="K17" s="617">
        <v>2839</v>
      </c>
      <c r="L17" s="616">
        <v>3674</v>
      </c>
      <c r="M17" s="615">
        <v>11</v>
      </c>
    </row>
    <row r="18" spans="1:13" s="606" customFormat="1" ht="8.25" customHeight="1">
      <c r="A18" s="613"/>
      <c r="B18" s="613"/>
      <c r="C18" s="612" t="s">
        <v>507</v>
      </c>
      <c r="D18" s="611"/>
      <c r="E18" s="609">
        <v>363336</v>
      </c>
      <c r="F18" s="608">
        <v>5311187</v>
      </c>
      <c r="G18" s="609">
        <v>363334</v>
      </c>
      <c r="H18" s="610">
        <v>99.999449545324438</v>
      </c>
      <c r="I18" s="608">
        <v>4085897</v>
      </c>
      <c r="J18" s="610">
        <v>76.930015832618963</v>
      </c>
      <c r="K18" s="609">
        <v>143892</v>
      </c>
      <c r="L18" s="608">
        <v>88589</v>
      </c>
      <c r="M18" s="607"/>
    </row>
    <row r="19" spans="1:13" s="623" customFormat="1" ht="8.25" customHeight="1">
      <c r="A19" s="622">
        <v>12</v>
      </c>
      <c r="B19" s="622"/>
      <c r="C19" s="628" t="s">
        <v>506</v>
      </c>
      <c r="D19" s="627"/>
      <c r="E19" s="626">
        <v>2465</v>
      </c>
      <c r="F19" s="625">
        <v>2465</v>
      </c>
      <c r="G19" s="626">
        <v>2465</v>
      </c>
      <c r="H19" s="618">
        <v>100</v>
      </c>
      <c r="I19" s="625">
        <v>2465</v>
      </c>
      <c r="J19" s="618">
        <v>100</v>
      </c>
      <c r="K19" s="626" t="s">
        <v>148</v>
      </c>
      <c r="L19" s="625" t="s">
        <v>148</v>
      </c>
      <c r="M19" s="624">
        <v>12</v>
      </c>
    </row>
    <row r="20" spans="1:13" s="614" customFormat="1" ht="8.25" customHeight="1">
      <c r="A20" s="621">
        <v>13</v>
      </c>
      <c r="B20" s="621"/>
      <c r="C20" s="620" t="s">
        <v>505</v>
      </c>
      <c r="D20" s="619"/>
      <c r="E20" s="617">
        <v>36464</v>
      </c>
      <c r="F20" s="616">
        <v>357823</v>
      </c>
      <c r="G20" s="617">
        <v>36464</v>
      </c>
      <c r="H20" s="618">
        <v>100</v>
      </c>
      <c r="I20" s="616">
        <v>353929</v>
      </c>
      <c r="J20" s="618">
        <v>98.911752458617812</v>
      </c>
      <c r="K20" s="617">
        <v>398</v>
      </c>
      <c r="L20" s="616">
        <v>36</v>
      </c>
      <c r="M20" s="615">
        <v>13</v>
      </c>
    </row>
    <row r="21" spans="1:13" s="614" customFormat="1" ht="8.25" customHeight="1">
      <c r="A21" s="621">
        <v>14</v>
      </c>
      <c r="B21" s="621"/>
      <c r="C21" s="620" t="s">
        <v>504</v>
      </c>
      <c r="D21" s="619"/>
      <c r="E21" s="617">
        <v>5613</v>
      </c>
      <c r="F21" s="616">
        <v>66958</v>
      </c>
      <c r="G21" s="617">
        <v>5613</v>
      </c>
      <c r="H21" s="618">
        <v>100</v>
      </c>
      <c r="I21" s="616">
        <v>66958</v>
      </c>
      <c r="J21" s="618">
        <v>100</v>
      </c>
      <c r="K21" s="617">
        <v>180</v>
      </c>
      <c r="L21" s="616" t="s">
        <v>148</v>
      </c>
      <c r="M21" s="615">
        <v>14</v>
      </c>
    </row>
    <row r="22" spans="1:13" s="614" customFormat="1" ht="8.25" customHeight="1">
      <c r="A22" s="621">
        <v>15</v>
      </c>
      <c r="B22" s="621"/>
      <c r="C22" s="620" t="s">
        <v>503</v>
      </c>
      <c r="D22" s="619"/>
      <c r="E22" s="617">
        <v>106</v>
      </c>
      <c r="F22" s="616">
        <v>15164</v>
      </c>
      <c r="G22" s="617">
        <v>106</v>
      </c>
      <c r="H22" s="618">
        <v>100</v>
      </c>
      <c r="I22" s="616">
        <v>15164</v>
      </c>
      <c r="J22" s="618">
        <v>100</v>
      </c>
      <c r="K22" s="617" t="s">
        <v>148</v>
      </c>
      <c r="L22" s="616" t="s">
        <v>148</v>
      </c>
      <c r="M22" s="615">
        <v>15</v>
      </c>
    </row>
    <row r="23" spans="1:13" s="614" customFormat="1" ht="8.25" customHeight="1">
      <c r="A23" s="621">
        <v>16</v>
      </c>
      <c r="B23" s="621"/>
      <c r="C23" s="620" t="s">
        <v>502</v>
      </c>
      <c r="D23" s="619"/>
      <c r="E23" s="617">
        <v>10238</v>
      </c>
      <c r="F23" s="616">
        <v>414</v>
      </c>
      <c r="G23" s="617">
        <v>10238</v>
      </c>
      <c r="H23" s="618">
        <v>100</v>
      </c>
      <c r="I23" s="616">
        <v>414</v>
      </c>
      <c r="J23" s="618">
        <v>100</v>
      </c>
      <c r="K23" s="617" t="s">
        <v>148</v>
      </c>
      <c r="L23" s="616" t="s">
        <v>148</v>
      </c>
      <c r="M23" s="615">
        <v>16</v>
      </c>
    </row>
    <row r="24" spans="1:13" s="614" customFormat="1" ht="8.25" customHeight="1">
      <c r="A24" s="621">
        <v>17</v>
      </c>
      <c r="B24" s="621"/>
      <c r="C24" s="620" t="s">
        <v>501</v>
      </c>
      <c r="D24" s="619"/>
      <c r="E24" s="617">
        <v>122</v>
      </c>
      <c r="F24" s="616">
        <v>18716</v>
      </c>
      <c r="G24" s="617">
        <v>122</v>
      </c>
      <c r="H24" s="618">
        <v>100</v>
      </c>
      <c r="I24" s="616">
        <v>18716</v>
      </c>
      <c r="J24" s="618">
        <v>100</v>
      </c>
      <c r="K24" s="617">
        <v>4716</v>
      </c>
      <c r="L24" s="616">
        <v>18</v>
      </c>
      <c r="M24" s="615">
        <v>17</v>
      </c>
    </row>
    <row r="25" spans="1:13" s="606" customFormat="1" ht="8.25" customHeight="1">
      <c r="A25" s="613"/>
      <c r="B25" s="613"/>
      <c r="C25" s="612" t="s">
        <v>500</v>
      </c>
      <c r="D25" s="611"/>
      <c r="E25" s="609">
        <v>55008</v>
      </c>
      <c r="F25" s="608">
        <v>461540</v>
      </c>
      <c r="G25" s="609">
        <v>55008</v>
      </c>
      <c r="H25" s="610">
        <v>100</v>
      </c>
      <c r="I25" s="608">
        <v>457646</v>
      </c>
      <c r="J25" s="610">
        <v>99.156302812323958</v>
      </c>
      <c r="K25" s="609">
        <v>5294</v>
      </c>
      <c r="L25" s="608">
        <v>54</v>
      </c>
      <c r="M25" s="607"/>
    </row>
    <row r="26" spans="1:13" s="623" customFormat="1" ht="8.25" customHeight="1">
      <c r="A26" s="622">
        <v>18</v>
      </c>
      <c r="B26" s="622"/>
      <c r="C26" s="628" t="s">
        <v>424</v>
      </c>
      <c r="D26" s="627"/>
      <c r="E26" s="626" t="s">
        <v>148</v>
      </c>
      <c r="F26" s="625">
        <v>866893</v>
      </c>
      <c r="G26" s="626" t="s">
        <v>148</v>
      </c>
      <c r="H26" s="618" t="s">
        <v>148</v>
      </c>
      <c r="I26" s="625" t="s">
        <v>148</v>
      </c>
      <c r="J26" s="618" t="s">
        <v>148</v>
      </c>
      <c r="K26" s="626">
        <v>936</v>
      </c>
      <c r="L26" s="625">
        <v>2018830</v>
      </c>
      <c r="M26" s="624">
        <v>18</v>
      </c>
    </row>
    <row r="27" spans="1:13" s="614" customFormat="1" ht="8.25" customHeight="1">
      <c r="A27" s="621">
        <v>19</v>
      </c>
      <c r="B27" s="621"/>
      <c r="C27" s="620" t="s">
        <v>499</v>
      </c>
      <c r="D27" s="619"/>
      <c r="E27" s="617">
        <v>239</v>
      </c>
      <c r="F27" s="616">
        <v>1883</v>
      </c>
      <c r="G27" s="617">
        <v>239</v>
      </c>
      <c r="H27" s="618">
        <v>100</v>
      </c>
      <c r="I27" s="616">
        <v>1883</v>
      </c>
      <c r="J27" s="618">
        <v>100</v>
      </c>
      <c r="K27" s="617" t="s">
        <v>148</v>
      </c>
      <c r="L27" s="616">
        <v>21</v>
      </c>
      <c r="M27" s="615">
        <v>19</v>
      </c>
    </row>
    <row r="28" spans="1:13" s="614" customFormat="1" ht="8.25" customHeight="1">
      <c r="A28" s="621">
        <v>20</v>
      </c>
      <c r="B28" s="621"/>
      <c r="C28" s="620" t="s">
        <v>498</v>
      </c>
      <c r="D28" s="619"/>
      <c r="E28" s="617">
        <v>9805</v>
      </c>
      <c r="F28" s="616">
        <v>31385</v>
      </c>
      <c r="G28" s="617">
        <v>9805</v>
      </c>
      <c r="H28" s="618">
        <v>100</v>
      </c>
      <c r="I28" s="616">
        <v>31385</v>
      </c>
      <c r="J28" s="618">
        <v>100</v>
      </c>
      <c r="K28" s="617">
        <v>2850</v>
      </c>
      <c r="L28" s="616">
        <v>1990</v>
      </c>
      <c r="M28" s="615">
        <v>20</v>
      </c>
    </row>
    <row r="29" spans="1:13" s="614" customFormat="1" ht="8.25" customHeight="1">
      <c r="A29" s="621">
        <v>21</v>
      </c>
      <c r="B29" s="621"/>
      <c r="C29" s="620" t="s">
        <v>428</v>
      </c>
      <c r="D29" s="619"/>
      <c r="E29" s="617">
        <v>396</v>
      </c>
      <c r="F29" s="616">
        <v>38</v>
      </c>
      <c r="G29" s="617">
        <v>396</v>
      </c>
      <c r="H29" s="618">
        <v>100</v>
      </c>
      <c r="I29" s="616">
        <v>38</v>
      </c>
      <c r="J29" s="618">
        <v>100</v>
      </c>
      <c r="K29" s="617">
        <v>530261</v>
      </c>
      <c r="L29" s="616">
        <v>2387209</v>
      </c>
      <c r="M29" s="615">
        <v>21</v>
      </c>
    </row>
    <row r="30" spans="1:13" s="614" customFormat="1" ht="8.25" customHeight="1">
      <c r="A30" s="621">
        <v>22</v>
      </c>
      <c r="B30" s="621"/>
      <c r="C30" s="620" t="s">
        <v>497</v>
      </c>
      <c r="D30" s="619"/>
      <c r="E30" s="617">
        <v>9363</v>
      </c>
      <c r="F30" s="616">
        <v>217236</v>
      </c>
      <c r="G30" s="617">
        <v>9358</v>
      </c>
      <c r="H30" s="618">
        <v>99.94659831250668</v>
      </c>
      <c r="I30" s="616">
        <v>217236</v>
      </c>
      <c r="J30" s="618">
        <v>100</v>
      </c>
      <c r="K30" s="617" t="s">
        <v>148</v>
      </c>
      <c r="L30" s="616" t="s">
        <v>148</v>
      </c>
      <c r="M30" s="615">
        <v>22</v>
      </c>
    </row>
    <row r="31" spans="1:13" s="614" customFormat="1" ht="8.25" customHeight="1">
      <c r="A31" s="621">
        <v>23</v>
      </c>
      <c r="B31" s="621"/>
      <c r="C31" s="620" t="s">
        <v>375</v>
      </c>
      <c r="D31" s="619"/>
      <c r="E31" s="617" t="s">
        <v>148</v>
      </c>
      <c r="F31" s="616">
        <v>6814009</v>
      </c>
      <c r="G31" s="617" t="s">
        <v>148</v>
      </c>
      <c r="H31" s="618" t="s">
        <v>148</v>
      </c>
      <c r="I31" s="616" t="s">
        <v>148</v>
      </c>
      <c r="J31" s="618" t="s">
        <v>148</v>
      </c>
      <c r="K31" s="617">
        <v>99475</v>
      </c>
      <c r="L31" s="616">
        <v>2961800</v>
      </c>
      <c r="M31" s="615">
        <v>23</v>
      </c>
    </row>
    <row r="32" spans="1:13" s="614" customFormat="1" ht="8.25" customHeight="1">
      <c r="A32" s="621">
        <v>24</v>
      </c>
      <c r="B32" s="621"/>
      <c r="C32" s="620" t="s">
        <v>496</v>
      </c>
      <c r="D32" s="619"/>
      <c r="E32" s="617" t="s">
        <v>148</v>
      </c>
      <c r="F32" s="616" t="s">
        <v>148</v>
      </c>
      <c r="G32" s="617" t="s">
        <v>148</v>
      </c>
      <c r="H32" s="618" t="s">
        <v>148</v>
      </c>
      <c r="I32" s="616" t="s">
        <v>148</v>
      </c>
      <c r="J32" s="618" t="s">
        <v>148</v>
      </c>
      <c r="K32" s="617" t="s">
        <v>148</v>
      </c>
      <c r="L32" s="616" t="s">
        <v>148</v>
      </c>
      <c r="M32" s="615">
        <v>24</v>
      </c>
    </row>
    <row r="33" spans="1:13" s="614" customFormat="1" ht="8.25" customHeight="1">
      <c r="A33" s="621">
        <v>25</v>
      </c>
      <c r="B33" s="621"/>
      <c r="C33" s="620" t="s">
        <v>495</v>
      </c>
      <c r="D33" s="619"/>
      <c r="E33" s="617" t="s">
        <v>148</v>
      </c>
      <c r="F33" s="616">
        <v>22</v>
      </c>
      <c r="G33" s="617" t="s">
        <v>148</v>
      </c>
      <c r="H33" s="618" t="s">
        <v>148</v>
      </c>
      <c r="I33" s="616">
        <v>22</v>
      </c>
      <c r="J33" s="618">
        <v>100</v>
      </c>
      <c r="K33" s="617" t="s">
        <v>148</v>
      </c>
      <c r="L33" s="616">
        <v>185930</v>
      </c>
      <c r="M33" s="615">
        <v>25</v>
      </c>
    </row>
    <row r="34" spans="1:13" s="614" customFormat="1" ht="8.25" customHeight="1">
      <c r="A34" s="621">
        <v>26</v>
      </c>
      <c r="B34" s="621"/>
      <c r="C34" s="620" t="s">
        <v>494</v>
      </c>
      <c r="D34" s="619"/>
      <c r="E34" s="617" t="s">
        <v>148</v>
      </c>
      <c r="F34" s="616">
        <v>458552</v>
      </c>
      <c r="G34" s="617" t="s">
        <v>148</v>
      </c>
      <c r="H34" s="618" t="s">
        <v>148</v>
      </c>
      <c r="I34" s="616">
        <v>166</v>
      </c>
      <c r="J34" s="618">
        <v>3.6200910692789474E-2</v>
      </c>
      <c r="K34" s="617">
        <v>297430</v>
      </c>
      <c r="L34" s="616" t="s">
        <v>148</v>
      </c>
      <c r="M34" s="615">
        <v>26</v>
      </c>
    </row>
    <row r="35" spans="1:13" s="614" customFormat="1" ht="8.25" customHeight="1">
      <c r="A35" s="621">
        <v>27</v>
      </c>
      <c r="B35" s="621"/>
      <c r="C35" s="620" t="s">
        <v>493</v>
      </c>
      <c r="D35" s="619"/>
      <c r="E35" s="617">
        <v>13945</v>
      </c>
      <c r="F35" s="616">
        <v>141361</v>
      </c>
      <c r="G35" s="617">
        <v>13945</v>
      </c>
      <c r="H35" s="618">
        <v>100</v>
      </c>
      <c r="I35" s="616">
        <v>65404</v>
      </c>
      <c r="J35" s="618">
        <v>46.26735804076089</v>
      </c>
      <c r="K35" s="617">
        <v>11389</v>
      </c>
      <c r="L35" s="616">
        <v>40292</v>
      </c>
      <c r="M35" s="615">
        <v>27</v>
      </c>
    </row>
    <row r="36" spans="1:13" s="606" customFormat="1" ht="8.25" customHeight="1">
      <c r="A36" s="613"/>
      <c r="B36" s="613"/>
      <c r="C36" s="612" t="s">
        <v>492</v>
      </c>
      <c r="D36" s="611"/>
      <c r="E36" s="609">
        <v>33748</v>
      </c>
      <c r="F36" s="608">
        <v>8531379</v>
      </c>
      <c r="G36" s="609">
        <v>33743</v>
      </c>
      <c r="H36" s="610">
        <v>99.985184307218205</v>
      </c>
      <c r="I36" s="608">
        <v>316134</v>
      </c>
      <c r="J36" s="610">
        <v>3.7055439689175693</v>
      </c>
      <c r="K36" s="609">
        <v>942341</v>
      </c>
      <c r="L36" s="608">
        <v>7596072</v>
      </c>
      <c r="M36" s="607"/>
    </row>
    <row r="37" spans="1:13" s="623" customFormat="1" ht="8.25" customHeight="1">
      <c r="A37" s="622">
        <v>28</v>
      </c>
      <c r="B37" s="622"/>
      <c r="C37" s="628" t="s">
        <v>443</v>
      </c>
      <c r="D37" s="627"/>
      <c r="E37" s="626">
        <v>78258</v>
      </c>
      <c r="F37" s="625">
        <v>106930</v>
      </c>
      <c r="G37" s="626">
        <v>20211</v>
      </c>
      <c r="H37" s="618">
        <v>25.826113624166219</v>
      </c>
      <c r="I37" s="625">
        <v>106930</v>
      </c>
      <c r="J37" s="618">
        <v>100</v>
      </c>
      <c r="K37" s="626">
        <v>559630</v>
      </c>
      <c r="L37" s="625">
        <v>46480</v>
      </c>
      <c r="M37" s="624">
        <v>28</v>
      </c>
    </row>
    <row r="38" spans="1:13" s="614" customFormat="1" ht="8.25" customHeight="1">
      <c r="A38" s="621">
        <v>29</v>
      </c>
      <c r="B38" s="621"/>
      <c r="C38" s="620" t="s">
        <v>390</v>
      </c>
      <c r="D38" s="619"/>
      <c r="E38" s="617">
        <v>1470562</v>
      </c>
      <c r="F38" s="616">
        <v>121256</v>
      </c>
      <c r="G38" s="617">
        <v>279277</v>
      </c>
      <c r="H38" s="618">
        <v>18.991174802558479</v>
      </c>
      <c r="I38" s="616">
        <v>92823</v>
      </c>
      <c r="J38" s="618">
        <v>76.551263442633768</v>
      </c>
      <c r="K38" s="617">
        <v>580260</v>
      </c>
      <c r="L38" s="616">
        <v>725907</v>
      </c>
      <c r="M38" s="615">
        <v>29</v>
      </c>
    </row>
    <row r="39" spans="1:13" s="614" customFormat="1" ht="8.25" customHeight="1">
      <c r="A39" s="621">
        <v>30</v>
      </c>
      <c r="B39" s="621"/>
      <c r="C39" s="620" t="s">
        <v>407</v>
      </c>
      <c r="D39" s="619"/>
      <c r="E39" s="617">
        <v>326283</v>
      </c>
      <c r="F39" s="616">
        <v>798991</v>
      </c>
      <c r="G39" s="617">
        <v>323783</v>
      </c>
      <c r="H39" s="618">
        <v>99.233793976394722</v>
      </c>
      <c r="I39" s="616">
        <v>526860</v>
      </c>
      <c r="J39" s="618">
        <v>65.940667667095127</v>
      </c>
      <c r="K39" s="617">
        <v>2725</v>
      </c>
      <c r="L39" s="616">
        <v>43062</v>
      </c>
      <c r="M39" s="615">
        <v>30</v>
      </c>
    </row>
    <row r="40" spans="1:13" s="614" customFormat="1" ht="8.25" customHeight="1">
      <c r="A40" s="621">
        <v>31</v>
      </c>
      <c r="B40" s="621"/>
      <c r="C40" s="620" t="s">
        <v>491</v>
      </c>
      <c r="D40" s="619"/>
      <c r="E40" s="617">
        <v>199193</v>
      </c>
      <c r="F40" s="616">
        <v>886181</v>
      </c>
      <c r="G40" s="617">
        <v>195937</v>
      </c>
      <c r="H40" s="618">
        <v>98.365404406781366</v>
      </c>
      <c r="I40" s="616">
        <v>807485</v>
      </c>
      <c r="J40" s="618">
        <v>91.119647114979898</v>
      </c>
      <c r="K40" s="617">
        <v>3777</v>
      </c>
      <c r="L40" s="616">
        <v>999</v>
      </c>
      <c r="M40" s="615">
        <v>31</v>
      </c>
    </row>
    <row r="41" spans="1:13" s="614" customFormat="1" ht="8.25" customHeight="1">
      <c r="A41" s="621">
        <v>32</v>
      </c>
      <c r="B41" s="621"/>
      <c r="C41" s="620" t="s">
        <v>490</v>
      </c>
      <c r="D41" s="619"/>
      <c r="E41" s="617">
        <v>3333</v>
      </c>
      <c r="F41" s="616">
        <v>2404</v>
      </c>
      <c r="G41" s="617">
        <v>2112</v>
      </c>
      <c r="H41" s="618">
        <v>63.366336633663366</v>
      </c>
      <c r="I41" s="616">
        <v>2404</v>
      </c>
      <c r="J41" s="618">
        <v>100</v>
      </c>
      <c r="K41" s="617" t="s">
        <v>148</v>
      </c>
      <c r="L41" s="616">
        <v>36</v>
      </c>
      <c r="M41" s="615">
        <v>32</v>
      </c>
    </row>
    <row r="42" spans="1:13" s="614" customFormat="1" ht="8.25" customHeight="1">
      <c r="A42" s="621">
        <v>33</v>
      </c>
      <c r="B42" s="621"/>
      <c r="C42" s="620" t="s">
        <v>393</v>
      </c>
      <c r="D42" s="619"/>
      <c r="E42" s="617">
        <v>7726602</v>
      </c>
      <c r="F42" s="616">
        <v>756700</v>
      </c>
      <c r="G42" s="617">
        <v>1281997</v>
      </c>
      <c r="H42" s="618">
        <v>16.59198959646168</v>
      </c>
      <c r="I42" s="616">
        <v>70046</v>
      </c>
      <c r="J42" s="618">
        <v>9.2567728293907763</v>
      </c>
      <c r="K42" s="617">
        <v>712267</v>
      </c>
      <c r="L42" s="616">
        <v>2647010</v>
      </c>
      <c r="M42" s="615">
        <v>33</v>
      </c>
    </row>
    <row r="43" spans="1:13" s="614" customFormat="1" ht="8.25" customHeight="1">
      <c r="A43" s="621">
        <v>34</v>
      </c>
      <c r="B43" s="621"/>
      <c r="C43" s="620" t="s">
        <v>489</v>
      </c>
      <c r="D43" s="619"/>
      <c r="E43" s="617">
        <v>90659</v>
      </c>
      <c r="F43" s="616">
        <v>3072</v>
      </c>
      <c r="G43" s="617">
        <v>81176</v>
      </c>
      <c r="H43" s="618">
        <v>89.539924331836886</v>
      </c>
      <c r="I43" s="616">
        <v>2417</v>
      </c>
      <c r="J43" s="618">
        <v>78.678385416666657</v>
      </c>
      <c r="K43" s="617">
        <v>255</v>
      </c>
      <c r="L43" s="616">
        <v>2378</v>
      </c>
      <c r="M43" s="615">
        <v>34</v>
      </c>
    </row>
    <row r="44" spans="1:13" s="614" customFormat="1" ht="8.25" customHeight="1">
      <c r="A44" s="621">
        <v>35</v>
      </c>
      <c r="B44" s="621"/>
      <c r="C44" s="620" t="s">
        <v>488</v>
      </c>
      <c r="D44" s="619"/>
      <c r="E44" s="617">
        <v>40960</v>
      </c>
      <c r="F44" s="616">
        <v>101957</v>
      </c>
      <c r="G44" s="617">
        <v>40827</v>
      </c>
      <c r="H44" s="618">
        <v>99.67529296875</v>
      </c>
      <c r="I44" s="616">
        <v>101956</v>
      </c>
      <c r="J44" s="618">
        <v>99.999019194366255</v>
      </c>
      <c r="K44" s="617">
        <v>4</v>
      </c>
      <c r="L44" s="616">
        <v>344</v>
      </c>
      <c r="M44" s="615">
        <v>35</v>
      </c>
    </row>
    <row r="45" spans="1:13" s="614" customFormat="1" ht="8.25" customHeight="1">
      <c r="A45" s="621">
        <v>36</v>
      </c>
      <c r="B45" s="621"/>
      <c r="C45" s="620" t="s">
        <v>392</v>
      </c>
      <c r="D45" s="619"/>
      <c r="E45" s="617">
        <v>3063105</v>
      </c>
      <c r="F45" s="616">
        <v>916286</v>
      </c>
      <c r="G45" s="617">
        <v>3005210</v>
      </c>
      <c r="H45" s="618">
        <v>98.109924406770261</v>
      </c>
      <c r="I45" s="616">
        <v>867207</v>
      </c>
      <c r="J45" s="618">
        <v>94.64370294864267</v>
      </c>
      <c r="K45" s="617">
        <v>613</v>
      </c>
      <c r="L45" s="616">
        <v>13219</v>
      </c>
      <c r="M45" s="615">
        <v>36</v>
      </c>
    </row>
    <row r="46" spans="1:13" s="614" customFormat="1" ht="8.25" customHeight="1">
      <c r="A46" s="621">
        <v>37</v>
      </c>
      <c r="B46" s="621"/>
      <c r="C46" s="620" t="s">
        <v>487</v>
      </c>
      <c r="D46" s="619"/>
      <c r="E46" s="617">
        <v>174170</v>
      </c>
      <c r="F46" s="616">
        <v>167504</v>
      </c>
      <c r="G46" s="617">
        <v>97837</v>
      </c>
      <c r="H46" s="618">
        <v>56.173278980306598</v>
      </c>
      <c r="I46" s="616">
        <v>150847</v>
      </c>
      <c r="J46" s="618">
        <v>90.05575986245104</v>
      </c>
      <c r="K46" s="617">
        <v>320270</v>
      </c>
      <c r="L46" s="616">
        <v>1212</v>
      </c>
      <c r="M46" s="615">
        <v>37</v>
      </c>
    </row>
    <row r="47" spans="1:13" s="614" customFormat="1" ht="8.25" customHeight="1">
      <c r="A47" s="621">
        <v>38</v>
      </c>
      <c r="B47" s="621"/>
      <c r="C47" s="620" t="s">
        <v>360</v>
      </c>
      <c r="D47" s="619"/>
      <c r="E47" s="617">
        <v>2155544</v>
      </c>
      <c r="F47" s="616">
        <v>1227852</v>
      </c>
      <c r="G47" s="617">
        <v>1266970</v>
      </c>
      <c r="H47" s="618">
        <v>58.777273857550568</v>
      </c>
      <c r="I47" s="616">
        <v>1075529</v>
      </c>
      <c r="J47" s="618">
        <v>87.594351762264509</v>
      </c>
      <c r="K47" s="617">
        <v>49762</v>
      </c>
      <c r="L47" s="616">
        <v>61737</v>
      </c>
      <c r="M47" s="615">
        <v>38</v>
      </c>
    </row>
    <row r="48" spans="1:13" s="614" customFormat="1" ht="8.25" customHeight="1">
      <c r="A48" s="621">
        <v>39</v>
      </c>
      <c r="B48" s="621"/>
      <c r="C48" s="620" t="s">
        <v>368</v>
      </c>
      <c r="D48" s="619"/>
      <c r="E48" s="617">
        <v>741620</v>
      </c>
      <c r="F48" s="616">
        <v>1819734</v>
      </c>
      <c r="G48" s="617">
        <v>720305</v>
      </c>
      <c r="H48" s="618">
        <v>97.125886572638279</v>
      </c>
      <c r="I48" s="616">
        <v>1815559</v>
      </c>
      <c r="J48" s="618">
        <v>99.770570863653703</v>
      </c>
      <c r="K48" s="617">
        <v>9204</v>
      </c>
      <c r="L48" s="616">
        <v>3985</v>
      </c>
      <c r="M48" s="615">
        <v>39</v>
      </c>
    </row>
    <row r="49" spans="1:13" s="614" customFormat="1" ht="8.25" customHeight="1">
      <c r="A49" s="621">
        <v>40</v>
      </c>
      <c r="B49" s="621"/>
      <c r="C49" s="620" t="s">
        <v>486</v>
      </c>
      <c r="D49" s="619"/>
      <c r="E49" s="617">
        <v>151518</v>
      </c>
      <c r="F49" s="616">
        <v>170065</v>
      </c>
      <c r="G49" s="617">
        <v>150476</v>
      </c>
      <c r="H49" s="618">
        <v>99.312292928892944</v>
      </c>
      <c r="I49" s="616">
        <v>170065</v>
      </c>
      <c r="J49" s="618">
        <v>100</v>
      </c>
      <c r="K49" s="617">
        <v>144</v>
      </c>
      <c r="L49" s="616">
        <v>112</v>
      </c>
      <c r="M49" s="615">
        <v>40</v>
      </c>
    </row>
    <row r="50" spans="1:13" s="614" customFormat="1" ht="8.25" customHeight="1">
      <c r="A50" s="621">
        <v>41</v>
      </c>
      <c r="B50" s="621"/>
      <c r="C50" s="620" t="s">
        <v>485</v>
      </c>
      <c r="D50" s="619"/>
      <c r="E50" s="617">
        <v>102450</v>
      </c>
      <c r="F50" s="616">
        <v>66926</v>
      </c>
      <c r="G50" s="617">
        <v>102450</v>
      </c>
      <c r="H50" s="618">
        <v>100</v>
      </c>
      <c r="I50" s="616">
        <v>66926</v>
      </c>
      <c r="J50" s="618">
        <v>100</v>
      </c>
      <c r="K50" s="617" t="s">
        <v>148</v>
      </c>
      <c r="L50" s="616">
        <v>18</v>
      </c>
      <c r="M50" s="615">
        <v>41</v>
      </c>
    </row>
    <row r="51" spans="1:13" s="614" customFormat="1" ht="8.25" customHeight="1">
      <c r="A51" s="621">
        <v>42</v>
      </c>
      <c r="B51" s="621"/>
      <c r="C51" s="620" t="s">
        <v>484</v>
      </c>
      <c r="D51" s="619"/>
      <c r="E51" s="617">
        <v>3315</v>
      </c>
      <c r="F51" s="616">
        <v>2098</v>
      </c>
      <c r="G51" s="617">
        <v>3296</v>
      </c>
      <c r="H51" s="618">
        <v>99.426847662141782</v>
      </c>
      <c r="I51" s="616">
        <v>1998</v>
      </c>
      <c r="J51" s="618">
        <v>95.233555767397533</v>
      </c>
      <c r="K51" s="617" t="s">
        <v>148</v>
      </c>
      <c r="L51" s="616" t="s">
        <v>148</v>
      </c>
      <c r="M51" s="615">
        <v>42</v>
      </c>
    </row>
    <row r="52" spans="1:13" s="606" customFormat="1" ht="8.25" customHeight="1">
      <c r="A52" s="613"/>
      <c r="B52" s="613"/>
      <c r="C52" s="612" t="s">
        <v>483</v>
      </c>
      <c r="D52" s="611"/>
      <c r="E52" s="609">
        <v>16327572</v>
      </c>
      <c r="F52" s="608">
        <v>7147956</v>
      </c>
      <c r="G52" s="609">
        <v>7571864</v>
      </c>
      <c r="H52" s="610">
        <v>46.374708989187127</v>
      </c>
      <c r="I52" s="608">
        <v>5859052</v>
      </c>
      <c r="J52" s="610">
        <v>81.968215808827026</v>
      </c>
      <c r="K52" s="609">
        <v>2238911</v>
      </c>
      <c r="L52" s="608">
        <v>3546499</v>
      </c>
      <c r="M52" s="607"/>
    </row>
    <row r="53" spans="1:13" s="623" customFormat="1" ht="8.25" customHeight="1">
      <c r="A53" s="622">
        <v>43</v>
      </c>
      <c r="B53" s="622"/>
      <c r="C53" s="628" t="s">
        <v>482</v>
      </c>
      <c r="D53" s="627"/>
      <c r="E53" s="626">
        <v>13452</v>
      </c>
      <c r="F53" s="625">
        <v>35971</v>
      </c>
      <c r="G53" s="626">
        <v>13451</v>
      </c>
      <c r="H53" s="618">
        <v>99.992566161165627</v>
      </c>
      <c r="I53" s="625">
        <v>35971</v>
      </c>
      <c r="J53" s="618">
        <v>100</v>
      </c>
      <c r="K53" s="626">
        <v>90</v>
      </c>
      <c r="L53" s="625">
        <v>18</v>
      </c>
      <c r="M53" s="624">
        <v>43</v>
      </c>
    </row>
    <row r="54" spans="1:13" s="614" customFormat="1" ht="8.25" customHeight="1">
      <c r="A54" s="621">
        <v>44</v>
      </c>
      <c r="B54" s="621"/>
      <c r="C54" s="620" t="s">
        <v>426</v>
      </c>
      <c r="D54" s="619"/>
      <c r="E54" s="617">
        <v>5077</v>
      </c>
      <c r="F54" s="616">
        <v>20776</v>
      </c>
      <c r="G54" s="617">
        <v>5077</v>
      </c>
      <c r="H54" s="618">
        <v>100</v>
      </c>
      <c r="I54" s="616">
        <v>5376</v>
      </c>
      <c r="J54" s="618">
        <v>25.876010781671159</v>
      </c>
      <c r="K54" s="617">
        <v>67048</v>
      </c>
      <c r="L54" s="616">
        <v>2156668</v>
      </c>
      <c r="M54" s="615">
        <v>44</v>
      </c>
    </row>
    <row r="55" spans="1:13" s="614" customFormat="1" ht="8.25" customHeight="1">
      <c r="A55" s="621">
        <v>45</v>
      </c>
      <c r="B55" s="621"/>
      <c r="C55" s="620" t="s">
        <v>481</v>
      </c>
      <c r="D55" s="619"/>
      <c r="E55" s="617">
        <v>55596</v>
      </c>
      <c r="F55" s="616">
        <v>134452</v>
      </c>
      <c r="G55" s="617">
        <v>55594</v>
      </c>
      <c r="H55" s="618">
        <v>99.996402618893441</v>
      </c>
      <c r="I55" s="616">
        <v>134452</v>
      </c>
      <c r="J55" s="618">
        <v>100</v>
      </c>
      <c r="K55" s="617">
        <v>324</v>
      </c>
      <c r="L55" s="616">
        <v>1542</v>
      </c>
      <c r="M55" s="615">
        <v>45</v>
      </c>
    </row>
    <row r="56" spans="1:13" s="614" customFormat="1" ht="8.25" customHeight="1">
      <c r="A56" s="621">
        <v>46</v>
      </c>
      <c r="B56" s="621"/>
      <c r="C56" s="620" t="s">
        <v>480</v>
      </c>
      <c r="D56" s="619"/>
      <c r="E56" s="617">
        <v>115786</v>
      </c>
      <c r="F56" s="616">
        <v>149105</v>
      </c>
      <c r="G56" s="617">
        <v>84625</v>
      </c>
      <c r="H56" s="618">
        <v>73.087419895324132</v>
      </c>
      <c r="I56" s="616">
        <v>149105</v>
      </c>
      <c r="J56" s="618">
        <v>100</v>
      </c>
      <c r="K56" s="617">
        <v>504</v>
      </c>
      <c r="L56" s="616">
        <v>2825</v>
      </c>
      <c r="M56" s="615">
        <v>46</v>
      </c>
    </row>
    <row r="57" spans="1:13" s="614" customFormat="1" ht="8.25" customHeight="1">
      <c r="A57" s="621">
        <v>47</v>
      </c>
      <c r="B57" s="621"/>
      <c r="C57" s="620" t="s">
        <v>384</v>
      </c>
      <c r="D57" s="619"/>
      <c r="E57" s="617">
        <v>406070</v>
      </c>
      <c r="F57" s="616" t="s">
        <v>148</v>
      </c>
      <c r="G57" s="617" t="s">
        <v>148</v>
      </c>
      <c r="H57" s="618" t="s">
        <v>148</v>
      </c>
      <c r="I57" s="616" t="s">
        <v>148</v>
      </c>
      <c r="J57" s="618" t="s">
        <v>148</v>
      </c>
      <c r="K57" s="617">
        <v>1856103</v>
      </c>
      <c r="L57" s="616">
        <v>723748</v>
      </c>
      <c r="M57" s="615">
        <v>47</v>
      </c>
    </row>
    <row r="58" spans="1:13" s="614" customFormat="1" ht="8.25" customHeight="1">
      <c r="A58" s="621">
        <v>48</v>
      </c>
      <c r="B58" s="621"/>
      <c r="C58" s="620" t="s">
        <v>479</v>
      </c>
      <c r="D58" s="619"/>
      <c r="E58" s="617" t="s">
        <v>148</v>
      </c>
      <c r="F58" s="616">
        <v>203700</v>
      </c>
      <c r="G58" s="617" t="s">
        <v>148</v>
      </c>
      <c r="H58" s="618" t="s">
        <v>148</v>
      </c>
      <c r="I58" s="616" t="s">
        <v>148</v>
      </c>
      <c r="J58" s="618" t="s">
        <v>148</v>
      </c>
      <c r="K58" s="617">
        <v>765326</v>
      </c>
      <c r="L58" s="616">
        <v>608670</v>
      </c>
      <c r="M58" s="615">
        <v>48</v>
      </c>
    </row>
    <row r="59" spans="1:13" s="614" customFormat="1" ht="8.25" customHeight="1">
      <c r="A59" s="621">
        <v>49</v>
      </c>
      <c r="B59" s="621"/>
      <c r="C59" s="620" t="s">
        <v>478</v>
      </c>
      <c r="D59" s="619"/>
      <c r="E59" s="617">
        <v>398157</v>
      </c>
      <c r="F59" s="616">
        <v>276880</v>
      </c>
      <c r="G59" s="617">
        <v>71338</v>
      </c>
      <c r="H59" s="618">
        <v>17.917052820872168</v>
      </c>
      <c r="I59" s="616">
        <v>24171</v>
      </c>
      <c r="J59" s="618">
        <v>8.7297746316093612</v>
      </c>
      <c r="K59" s="617">
        <v>1663673</v>
      </c>
      <c r="L59" s="616">
        <v>1003879</v>
      </c>
      <c r="M59" s="615">
        <v>49</v>
      </c>
    </row>
    <row r="60" spans="1:13" s="614" customFormat="1" ht="8.25" customHeight="1">
      <c r="A60" s="621">
        <v>50</v>
      </c>
      <c r="B60" s="621"/>
      <c r="C60" s="620" t="s">
        <v>477</v>
      </c>
      <c r="D60" s="619"/>
      <c r="E60" s="617" t="s">
        <v>148</v>
      </c>
      <c r="F60" s="616">
        <v>6712926</v>
      </c>
      <c r="G60" s="617" t="s">
        <v>148</v>
      </c>
      <c r="H60" s="618" t="s">
        <v>148</v>
      </c>
      <c r="I60" s="616" t="s">
        <v>148</v>
      </c>
      <c r="J60" s="618" t="s">
        <v>148</v>
      </c>
      <c r="K60" s="617" t="s">
        <v>148</v>
      </c>
      <c r="L60" s="616">
        <v>4839</v>
      </c>
      <c r="M60" s="615">
        <v>50</v>
      </c>
    </row>
    <row r="61" spans="1:13" s="614" customFormat="1" ht="8.25" customHeight="1">
      <c r="A61" s="621">
        <v>51</v>
      </c>
      <c r="B61" s="621"/>
      <c r="C61" s="620" t="s">
        <v>476</v>
      </c>
      <c r="D61" s="619"/>
      <c r="E61" s="617" t="s">
        <v>148</v>
      </c>
      <c r="F61" s="616">
        <v>595382</v>
      </c>
      <c r="G61" s="617" t="s">
        <v>148</v>
      </c>
      <c r="H61" s="618" t="s">
        <v>148</v>
      </c>
      <c r="I61" s="616" t="s">
        <v>148</v>
      </c>
      <c r="J61" s="618" t="s">
        <v>148</v>
      </c>
      <c r="K61" s="617">
        <v>119367</v>
      </c>
      <c r="L61" s="616">
        <v>123594</v>
      </c>
      <c r="M61" s="615">
        <v>51</v>
      </c>
    </row>
    <row r="62" spans="1:13" s="614" customFormat="1" ht="8.25" customHeight="1">
      <c r="A62" s="621">
        <v>52</v>
      </c>
      <c r="B62" s="621"/>
      <c r="C62" s="620" t="s">
        <v>475</v>
      </c>
      <c r="D62" s="619"/>
      <c r="E62" s="617">
        <v>87150</v>
      </c>
      <c r="F62" s="616">
        <v>45585</v>
      </c>
      <c r="G62" s="617">
        <v>6248</v>
      </c>
      <c r="H62" s="618">
        <v>7.1692484222604698</v>
      </c>
      <c r="I62" s="616">
        <v>10968</v>
      </c>
      <c r="J62" s="618">
        <v>24.060546232313261</v>
      </c>
      <c r="K62" s="617">
        <v>120548</v>
      </c>
      <c r="L62" s="616">
        <v>32140</v>
      </c>
      <c r="M62" s="615">
        <v>52</v>
      </c>
    </row>
    <row r="63" spans="1:13" s="614" customFormat="1" ht="8.25" customHeight="1">
      <c r="A63" s="621">
        <v>53</v>
      </c>
      <c r="B63" s="621"/>
      <c r="C63" s="620" t="s">
        <v>474</v>
      </c>
      <c r="D63" s="619"/>
      <c r="E63" s="617">
        <v>176</v>
      </c>
      <c r="F63" s="616">
        <v>10152</v>
      </c>
      <c r="G63" s="617">
        <v>176</v>
      </c>
      <c r="H63" s="618">
        <v>100</v>
      </c>
      <c r="I63" s="616">
        <v>10152</v>
      </c>
      <c r="J63" s="618">
        <v>100</v>
      </c>
      <c r="K63" s="617" t="s">
        <v>148</v>
      </c>
      <c r="L63" s="616" t="s">
        <v>148</v>
      </c>
      <c r="M63" s="615">
        <v>53</v>
      </c>
    </row>
    <row r="64" spans="1:13" s="614" customFormat="1" ht="8.25" customHeight="1">
      <c r="A64" s="621">
        <v>54</v>
      </c>
      <c r="B64" s="621"/>
      <c r="C64" s="620" t="s">
        <v>473</v>
      </c>
      <c r="D64" s="619"/>
      <c r="E64" s="617">
        <v>387</v>
      </c>
      <c r="F64" s="616">
        <v>2589</v>
      </c>
      <c r="G64" s="617">
        <v>387</v>
      </c>
      <c r="H64" s="618">
        <v>100</v>
      </c>
      <c r="I64" s="616">
        <v>2589</v>
      </c>
      <c r="J64" s="618">
        <v>100</v>
      </c>
      <c r="K64" s="617" t="s">
        <v>148</v>
      </c>
      <c r="L64" s="616">
        <v>2000</v>
      </c>
      <c r="M64" s="615">
        <v>54</v>
      </c>
    </row>
    <row r="65" spans="1:13" s="614" customFormat="1" ht="8.25" customHeight="1">
      <c r="A65" s="621">
        <v>55</v>
      </c>
      <c r="B65" s="621"/>
      <c r="C65" s="620" t="s">
        <v>472</v>
      </c>
      <c r="D65" s="619"/>
      <c r="E65" s="617">
        <v>338082</v>
      </c>
      <c r="F65" s="616">
        <v>895697</v>
      </c>
      <c r="G65" s="617">
        <v>271513</v>
      </c>
      <c r="H65" s="618">
        <v>80.309806496648733</v>
      </c>
      <c r="I65" s="616">
        <v>565164</v>
      </c>
      <c r="J65" s="618">
        <v>63.097677004612052</v>
      </c>
      <c r="K65" s="617">
        <v>58326</v>
      </c>
      <c r="L65" s="616">
        <v>220549</v>
      </c>
      <c r="M65" s="615">
        <v>55</v>
      </c>
    </row>
    <row r="66" spans="1:13" s="614" customFormat="1" ht="8.25" customHeight="1">
      <c r="A66" s="621">
        <v>56</v>
      </c>
      <c r="B66" s="621"/>
      <c r="C66" s="620" t="s">
        <v>471</v>
      </c>
      <c r="D66" s="619"/>
      <c r="E66" s="617">
        <v>3307</v>
      </c>
      <c r="F66" s="616">
        <v>17570</v>
      </c>
      <c r="G66" s="617">
        <v>3285</v>
      </c>
      <c r="H66" s="618">
        <v>99.334744481403078</v>
      </c>
      <c r="I66" s="616">
        <v>17570</v>
      </c>
      <c r="J66" s="618">
        <v>100</v>
      </c>
      <c r="K66" s="617">
        <v>1995</v>
      </c>
      <c r="L66" s="616">
        <v>286</v>
      </c>
      <c r="M66" s="615">
        <v>56</v>
      </c>
    </row>
    <row r="67" spans="1:13" s="614" customFormat="1" ht="8.25" customHeight="1">
      <c r="A67" s="621">
        <v>57</v>
      </c>
      <c r="B67" s="621"/>
      <c r="C67" s="629" t="s">
        <v>365</v>
      </c>
      <c r="D67" s="619"/>
      <c r="E67" s="617">
        <v>1946175</v>
      </c>
      <c r="F67" s="616">
        <v>1393363</v>
      </c>
      <c r="G67" s="617">
        <v>1914074</v>
      </c>
      <c r="H67" s="618">
        <v>98.350559430678132</v>
      </c>
      <c r="I67" s="616">
        <v>1303932</v>
      </c>
      <c r="J67" s="618">
        <v>93.581643835813068</v>
      </c>
      <c r="K67" s="617">
        <v>19470</v>
      </c>
      <c r="L67" s="616">
        <v>108616</v>
      </c>
      <c r="M67" s="615">
        <v>57</v>
      </c>
    </row>
    <row r="68" spans="1:13" s="606" customFormat="1" ht="8.25" customHeight="1">
      <c r="A68" s="613"/>
      <c r="B68" s="613"/>
      <c r="C68" s="612" t="s">
        <v>470</v>
      </c>
      <c r="D68" s="611"/>
      <c r="E68" s="609">
        <v>3369415</v>
      </c>
      <c r="F68" s="608">
        <v>10494148</v>
      </c>
      <c r="G68" s="609">
        <v>2425768</v>
      </c>
      <c r="H68" s="610">
        <v>71.99374372109105</v>
      </c>
      <c r="I68" s="608">
        <v>2259450</v>
      </c>
      <c r="J68" s="610">
        <v>21.530571133549863</v>
      </c>
      <c r="K68" s="609">
        <v>4672774</v>
      </c>
      <c r="L68" s="608">
        <v>4989374</v>
      </c>
      <c r="M68" s="607"/>
    </row>
    <row r="69" spans="1:13" s="623" customFormat="1" ht="8.25" customHeight="1">
      <c r="A69" s="622">
        <v>58</v>
      </c>
      <c r="B69" s="622"/>
      <c r="C69" s="628" t="s">
        <v>469</v>
      </c>
      <c r="D69" s="627"/>
      <c r="E69" s="626">
        <v>206168</v>
      </c>
      <c r="F69" s="625">
        <v>488009</v>
      </c>
      <c r="G69" s="626">
        <v>206168</v>
      </c>
      <c r="H69" s="618">
        <v>100</v>
      </c>
      <c r="I69" s="625">
        <v>398233</v>
      </c>
      <c r="J69" s="618">
        <v>81.603617966062103</v>
      </c>
      <c r="K69" s="626">
        <v>16214</v>
      </c>
      <c r="L69" s="625">
        <v>74199</v>
      </c>
      <c r="M69" s="624">
        <v>58</v>
      </c>
    </row>
    <row r="70" spans="1:13" s="614" customFormat="1" ht="8.25" customHeight="1">
      <c r="A70" s="621">
        <v>59</v>
      </c>
      <c r="B70" s="621"/>
      <c r="C70" s="620" t="s">
        <v>468</v>
      </c>
      <c r="D70" s="619"/>
      <c r="E70" s="617">
        <v>21863</v>
      </c>
      <c r="F70" s="616">
        <v>9980</v>
      </c>
      <c r="G70" s="617">
        <v>21863</v>
      </c>
      <c r="H70" s="618">
        <v>100</v>
      </c>
      <c r="I70" s="616">
        <v>9980</v>
      </c>
      <c r="J70" s="618">
        <v>100</v>
      </c>
      <c r="K70" s="617">
        <v>218</v>
      </c>
      <c r="L70" s="616" t="s">
        <v>148</v>
      </c>
      <c r="M70" s="615">
        <v>59</v>
      </c>
    </row>
    <row r="71" spans="1:13" s="614" customFormat="1" ht="8.25" customHeight="1">
      <c r="A71" s="622">
        <v>60</v>
      </c>
      <c r="B71" s="621"/>
      <c r="C71" s="620" t="s">
        <v>467</v>
      </c>
      <c r="D71" s="619"/>
      <c r="E71" s="617">
        <v>34176</v>
      </c>
      <c r="F71" s="616">
        <v>73512</v>
      </c>
      <c r="G71" s="617">
        <v>34176</v>
      </c>
      <c r="H71" s="618">
        <v>100</v>
      </c>
      <c r="I71" s="616">
        <v>73468</v>
      </c>
      <c r="J71" s="618">
        <v>99.940145826531719</v>
      </c>
      <c r="K71" s="617">
        <v>72</v>
      </c>
      <c r="L71" s="616">
        <v>41</v>
      </c>
      <c r="M71" s="615">
        <v>60</v>
      </c>
    </row>
    <row r="72" spans="1:13" s="614" customFormat="1" ht="8.25" customHeight="1">
      <c r="A72" s="621">
        <v>61</v>
      </c>
      <c r="B72" s="621"/>
      <c r="C72" s="620" t="s">
        <v>466</v>
      </c>
      <c r="D72" s="619"/>
      <c r="E72" s="617">
        <v>3876</v>
      </c>
      <c r="F72" s="616">
        <v>189312</v>
      </c>
      <c r="G72" s="617">
        <v>3876</v>
      </c>
      <c r="H72" s="618">
        <v>100</v>
      </c>
      <c r="I72" s="616">
        <v>61242</v>
      </c>
      <c r="J72" s="618">
        <v>32.349771805273839</v>
      </c>
      <c r="K72" s="617" t="s">
        <v>148</v>
      </c>
      <c r="L72" s="616">
        <v>19605</v>
      </c>
      <c r="M72" s="615">
        <v>61</v>
      </c>
    </row>
    <row r="73" spans="1:13" s="614" customFormat="1" ht="8.25" customHeight="1">
      <c r="A73" s="622">
        <v>62</v>
      </c>
      <c r="B73" s="621"/>
      <c r="C73" s="620" t="s">
        <v>370</v>
      </c>
      <c r="D73" s="619"/>
      <c r="E73" s="617">
        <v>368739</v>
      </c>
      <c r="F73" s="616">
        <v>1975198</v>
      </c>
      <c r="G73" s="617">
        <v>368631</v>
      </c>
      <c r="H73" s="618">
        <v>99.970710990700738</v>
      </c>
      <c r="I73" s="616">
        <v>1975197</v>
      </c>
      <c r="J73" s="618">
        <v>99.99994937216421</v>
      </c>
      <c r="K73" s="617">
        <v>4762</v>
      </c>
      <c r="L73" s="616">
        <v>53707</v>
      </c>
      <c r="M73" s="615">
        <v>62</v>
      </c>
    </row>
    <row r="74" spans="1:13" s="614" customFormat="1" ht="8.25" customHeight="1">
      <c r="A74" s="621">
        <v>63</v>
      </c>
      <c r="B74" s="621"/>
      <c r="C74" s="620" t="s">
        <v>465</v>
      </c>
      <c r="D74" s="619"/>
      <c r="E74" s="617">
        <v>85320</v>
      </c>
      <c r="F74" s="616">
        <v>650879</v>
      </c>
      <c r="G74" s="617">
        <v>85319</v>
      </c>
      <c r="H74" s="618">
        <v>99.998827941865926</v>
      </c>
      <c r="I74" s="616">
        <v>650879</v>
      </c>
      <c r="J74" s="618">
        <v>100</v>
      </c>
      <c r="K74" s="617">
        <v>2591</v>
      </c>
      <c r="L74" s="616">
        <v>6622</v>
      </c>
      <c r="M74" s="615">
        <v>63</v>
      </c>
    </row>
    <row r="75" spans="1:13" s="614" customFormat="1" ht="8.25" customHeight="1">
      <c r="A75" s="622">
        <v>64</v>
      </c>
      <c r="B75" s="621"/>
      <c r="C75" s="620" t="s">
        <v>464</v>
      </c>
      <c r="D75" s="619"/>
      <c r="E75" s="617">
        <v>17630</v>
      </c>
      <c r="F75" s="616">
        <v>212912</v>
      </c>
      <c r="G75" s="617">
        <v>17630</v>
      </c>
      <c r="H75" s="618">
        <v>100</v>
      </c>
      <c r="I75" s="616">
        <v>212912</v>
      </c>
      <c r="J75" s="618">
        <v>100</v>
      </c>
      <c r="K75" s="617">
        <v>185023</v>
      </c>
      <c r="L75" s="616">
        <v>108</v>
      </c>
      <c r="M75" s="615">
        <v>64</v>
      </c>
    </row>
    <row r="76" spans="1:13" s="614" customFormat="1" ht="8.25" customHeight="1">
      <c r="A76" s="621">
        <v>65</v>
      </c>
      <c r="B76" s="621"/>
      <c r="C76" s="620" t="s">
        <v>463</v>
      </c>
      <c r="D76" s="619"/>
      <c r="E76" s="617">
        <v>1563</v>
      </c>
      <c r="F76" s="616">
        <v>88646</v>
      </c>
      <c r="G76" s="617">
        <v>1563</v>
      </c>
      <c r="H76" s="618">
        <v>100</v>
      </c>
      <c r="I76" s="616">
        <v>88646</v>
      </c>
      <c r="J76" s="618">
        <v>100</v>
      </c>
      <c r="K76" s="617" t="s">
        <v>148</v>
      </c>
      <c r="L76" s="616" t="s">
        <v>148</v>
      </c>
      <c r="M76" s="615">
        <v>65</v>
      </c>
    </row>
    <row r="77" spans="1:13" s="614" customFormat="1" ht="8.25" customHeight="1">
      <c r="A77" s="622">
        <v>66</v>
      </c>
      <c r="B77" s="621"/>
      <c r="C77" s="620" t="s">
        <v>462</v>
      </c>
      <c r="D77" s="619"/>
      <c r="E77" s="617">
        <v>1399</v>
      </c>
      <c r="F77" s="616">
        <v>142021</v>
      </c>
      <c r="G77" s="617">
        <v>1399</v>
      </c>
      <c r="H77" s="618">
        <v>100</v>
      </c>
      <c r="I77" s="616">
        <v>142021</v>
      </c>
      <c r="J77" s="618">
        <v>100</v>
      </c>
      <c r="K77" s="617">
        <v>486</v>
      </c>
      <c r="L77" s="616">
        <v>14991</v>
      </c>
      <c r="M77" s="615">
        <v>66</v>
      </c>
    </row>
    <row r="78" spans="1:13" s="606" customFormat="1" ht="8.25" customHeight="1">
      <c r="A78" s="613"/>
      <c r="B78" s="613"/>
      <c r="C78" s="612" t="s">
        <v>461</v>
      </c>
      <c r="D78" s="611"/>
      <c r="E78" s="609">
        <v>740734</v>
      </c>
      <c r="F78" s="608">
        <v>3830469</v>
      </c>
      <c r="G78" s="609">
        <v>740625</v>
      </c>
      <c r="H78" s="610">
        <v>99.985284866092286</v>
      </c>
      <c r="I78" s="608">
        <v>3612578</v>
      </c>
      <c r="J78" s="610">
        <v>94.311636512395737</v>
      </c>
      <c r="K78" s="609">
        <v>209366</v>
      </c>
      <c r="L78" s="608">
        <v>169273</v>
      </c>
      <c r="M78" s="607"/>
    </row>
    <row r="79" spans="1:13" s="623" customFormat="1" ht="8.25" customHeight="1">
      <c r="A79" s="622">
        <v>67</v>
      </c>
      <c r="B79" s="622"/>
      <c r="C79" s="628" t="s">
        <v>460</v>
      </c>
      <c r="D79" s="627"/>
      <c r="E79" s="626">
        <v>20046</v>
      </c>
      <c r="F79" s="625">
        <v>109250</v>
      </c>
      <c r="G79" s="626">
        <v>20046</v>
      </c>
      <c r="H79" s="618">
        <v>100</v>
      </c>
      <c r="I79" s="625">
        <v>109250</v>
      </c>
      <c r="J79" s="618">
        <v>100</v>
      </c>
      <c r="K79" s="626">
        <v>18</v>
      </c>
      <c r="L79" s="625">
        <v>53</v>
      </c>
      <c r="M79" s="624">
        <v>67</v>
      </c>
    </row>
    <row r="80" spans="1:13" s="614" customFormat="1" ht="8.25" customHeight="1">
      <c r="A80" s="621">
        <v>68</v>
      </c>
      <c r="B80" s="621"/>
      <c r="C80" s="620" t="s">
        <v>362</v>
      </c>
      <c r="D80" s="619"/>
      <c r="E80" s="617">
        <v>131206</v>
      </c>
      <c r="F80" s="616">
        <v>1298819</v>
      </c>
      <c r="G80" s="617">
        <v>131206</v>
      </c>
      <c r="H80" s="618">
        <v>100</v>
      </c>
      <c r="I80" s="616">
        <v>1298766</v>
      </c>
      <c r="J80" s="618">
        <v>99.995919369827519</v>
      </c>
      <c r="K80" s="617">
        <v>629</v>
      </c>
      <c r="L80" s="616">
        <v>179</v>
      </c>
      <c r="M80" s="615">
        <v>68</v>
      </c>
    </row>
    <row r="81" spans="1:13" s="614" customFormat="1" ht="8.25" customHeight="1">
      <c r="A81" s="622">
        <v>69</v>
      </c>
      <c r="B81" s="621"/>
      <c r="C81" s="620" t="s">
        <v>459</v>
      </c>
      <c r="D81" s="619"/>
      <c r="E81" s="617">
        <v>85530</v>
      </c>
      <c r="F81" s="616">
        <v>152970</v>
      </c>
      <c r="G81" s="617">
        <v>85357</v>
      </c>
      <c r="H81" s="618">
        <v>99.797731790015192</v>
      </c>
      <c r="I81" s="616">
        <v>152970</v>
      </c>
      <c r="J81" s="618">
        <v>100</v>
      </c>
      <c r="K81" s="617">
        <v>108</v>
      </c>
      <c r="L81" s="616">
        <v>144</v>
      </c>
      <c r="M81" s="615">
        <v>69</v>
      </c>
    </row>
    <row r="82" spans="1:13" s="614" customFormat="1" ht="8.25" customHeight="1">
      <c r="A82" s="621">
        <v>70</v>
      </c>
      <c r="B82" s="621"/>
      <c r="C82" s="620" t="s">
        <v>356</v>
      </c>
      <c r="D82" s="619"/>
      <c r="E82" s="617">
        <v>214354</v>
      </c>
      <c r="F82" s="616">
        <v>1111569</v>
      </c>
      <c r="G82" s="617">
        <v>214069</v>
      </c>
      <c r="H82" s="618">
        <v>99.86704236916502</v>
      </c>
      <c r="I82" s="616">
        <v>1111569</v>
      </c>
      <c r="J82" s="618">
        <v>100</v>
      </c>
      <c r="K82" s="617">
        <v>630</v>
      </c>
      <c r="L82" s="616">
        <v>578</v>
      </c>
      <c r="M82" s="615">
        <v>70</v>
      </c>
    </row>
    <row r="83" spans="1:13" s="614" customFormat="1" ht="8.25" customHeight="1">
      <c r="A83" s="622">
        <v>71</v>
      </c>
      <c r="B83" s="621"/>
      <c r="C83" s="620" t="s">
        <v>458</v>
      </c>
      <c r="D83" s="619"/>
      <c r="E83" s="617">
        <v>56056</v>
      </c>
      <c r="F83" s="616">
        <v>111061</v>
      </c>
      <c r="G83" s="617">
        <v>56055</v>
      </c>
      <c r="H83" s="618">
        <v>99.998216069644641</v>
      </c>
      <c r="I83" s="616">
        <v>111061</v>
      </c>
      <c r="J83" s="618">
        <v>100</v>
      </c>
      <c r="K83" s="617">
        <v>72</v>
      </c>
      <c r="L83" s="616">
        <v>162</v>
      </c>
      <c r="M83" s="615">
        <v>71</v>
      </c>
    </row>
    <row r="84" spans="1:13" s="614" customFormat="1" ht="8.25" customHeight="1">
      <c r="A84" s="621">
        <v>72</v>
      </c>
      <c r="B84" s="621"/>
      <c r="C84" s="620" t="s">
        <v>386</v>
      </c>
      <c r="D84" s="619"/>
      <c r="E84" s="617">
        <v>594169</v>
      </c>
      <c r="F84" s="616">
        <v>202877</v>
      </c>
      <c r="G84" s="617">
        <v>583752</v>
      </c>
      <c r="H84" s="618">
        <v>98.246795103749946</v>
      </c>
      <c r="I84" s="616">
        <v>202716</v>
      </c>
      <c r="J84" s="618">
        <v>99.920641571001141</v>
      </c>
      <c r="K84" s="617">
        <v>360</v>
      </c>
      <c r="L84" s="616">
        <v>1231</v>
      </c>
      <c r="M84" s="615">
        <v>72</v>
      </c>
    </row>
    <row r="85" spans="1:13" s="614" customFormat="1" ht="8.25" customHeight="1">
      <c r="A85" s="622">
        <v>73</v>
      </c>
      <c r="B85" s="621"/>
      <c r="C85" s="620" t="s">
        <v>457</v>
      </c>
      <c r="D85" s="619"/>
      <c r="E85" s="617">
        <v>5144</v>
      </c>
      <c r="F85" s="616">
        <v>646218</v>
      </c>
      <c r="G85" s="617">
        <v>5144</v>
      </c>
      <c r="H85" s="618">
        <v>100</v>
      </c>
      <c r="I85" s="616">
        <v>505565</v>
      </c>
      <c r="J85" s="618">
        <v>78.234434819209625</v>
      </c>
      <c r="K85" s="617">
        <v>788</v>
      </c>
      <c r="L85" s="616">
        <v>306</v>
      </c>
      <c r="M85" s="615">
        <v>73</v>
      </c>
    </row>
    <row r="86" spans="1:13" s="614" customFormat="1" ht="8.25" customHeight="1">
      <c r="A86" s="621">
        <v>74</v>
      </c>
      <c r="B86" s="621"/>
      <c r="C86" s="620" t="s">
        <v>456</v>
      </c>
      <c r="D86" s="619"/>
      <c r="E86" s="617">
        <v>24785</v>
      </c>
      <c r="F86" s="616">
        <v>33923</v>
      </c>
      <c r="G86" s="617">
        <v>24677</v>
      </c>
      <c r="H86" s="618">
        <v>99.564252572120239</v>
      </c>
      <c r="I86" s="616">
        <v>33923</v>
      </c>
      <c r="J86" s="618">
        <v>100</v>
      </c>
      <c r="K86" s="617">
        <v>306</v>
      </c>
      <c r="L86" s="616">
        <v>288</v>
      </c>
      <c r="M86" s="615">
        <v>74</v>
      </c>
    </row>
    <row r="87" spans="1:13" s="606" customFormat="1" ht="8.25" customHeight="1">
      <c r="A87" s="613"/>
      <c r="B87" s="613"/>
      <c r="C87" s="612" t="s">
        <v>455</v>
      </c>
      <c r="D87" s="611"/>
      <c r="E87" s="609">
        <v>1131290</v>
      </c>
      <c r="F87" s="608">
        <v>3666687</v>
      </c>
      <c r="G87" s="609">
        <v>1120306</v>
      </c>
      <c r="H87" s="610">
        <v>99.029073005153407</v>
      </c>
      <c r="I87" s="608">
        <v>3525820</v>
      </c>
      <c r="J87" s="610">
        <v>96.158194031833105</v>
      </c>
      <c r="K87" s="609">
        <v>2911</v>
      </c>
      <c r="L87" s="608">
        <v>2941</v>
      </c>
      <c r="M87" s="607"/>
    </row>
    <row r="88" spans="1:13" s="623" customFormat="1" ht="8.25" customHeight="1">
      <c r="A88" s="622">
        <v>75</v>
      </c>
      <c r="B88" s="622"/>
      <c r="C88" s="628" t="s">
        <v>389</v>
      </c>
      <c r="D88" s="627"/>
      <c r="E88" s="625">
        <v>770945</v>
      </c>
      <c r="F88" s="625">
        <v>183892</v>
      </c>
      <c r="G88" s="626">
        <v>630858</v>
      </c>
      <c r="H88" s="618">
        <v>81.829183664204322</v>
      </c>
      <c r="I88" s="625">
        <v>183892</v>
      </c>
      <c r="J88" s="618">
        <v>100</v>
      </c>
      <c r="K88" s="626">
        <v>97471</v>
      </c>
      <c r="L88" s="625">
        <v>6082</v>
      </c>
      <c r="M88" s="624">
        <v>75</v>
      </c>
    </row>
    <row r="89" spans="1:13" s="614" customFormat="1" ht="8.25" customHeight="1">
      <c r="A89" s="621">
        <v>76</v>
      </c>
      <c r="B89" s="621"/>
      <c r="C89" s="620" t="s">
        <v>387</v>
      </c>
      <c r="D89" s="619"/>
      <c r="E89" s="616">
        <v>696439</v>
      </c>
      <c r="F89" s="616">
        <v>18924</v>
      </c>
      <c r="G89" s="617">
        <v>696439</v>
      </c>
      <c r="H89" s="618">
        <v>100</v>
      </c>
      <c r="I89" s="616">
        <v>18924</v>
      </c>
      <c r="J89" s="618">
        <v>100</v>
      </c>
      <c r="K89" s="617">
        <v>467679</v>
      </c>
      <c r="L89" s="616">
        <v>7032</v>
      </c>
      <c r="M89" s="615">
        <v>76</v>
      </c>
    </row>
    <row r="90" spans="1:13" s="614" customFormat="1" ht="8.25" customHeight="1">
      <c r="A90" s="622">
        <v>77</v>
      </c>
      <c r="B90" s="621"/>
      <c r="C90" s="620" t="s">
        <v>354</v>
      </c>
      <c r="D90" s="619"/>
      <c r="E90" s="616">
        <v>36399</v>
      </c>
      <c r="F90" s="616">
        <v>983758</v>
      </c>
      <c r="G90" s="617">
        <v>36399</v>
      </c>
      <c r="H90" s="618">
        <v>100</v>
      </c>
      <c r="I90" s="616">
        <v>974558</v>
      </c>
      <c r="J90" s="618">
        <v>99.064810654652874</v>
      </c>
      <c r="K90" s="617">
        <v>490072</v>
      </c>
      <c r="L90" s="616">
        <v>40382</v>
      </c>
      <c r="M90" s="615">
        <v>77</v>
      </c>
    </row>
    <row r="91" spans="1:13" s="614" customFormat="1" ht="8.25" customHeight="1">
      <c r="A91" s="621">
        <v>78</v>
      </c>
      <c r="B91" s="621"/>
      <c r="C91" s="620" t="s">
        <v>454</v>
      </c>
      <c r="D91" s="619"/>
      <c r="E91" s="616" t="s">
        <v>148</v>
      </c>
      <c r="F91" s="616" t="s">
        <v>148</v>
      </c>
      <c r="G91" s="617" t="s">
        <v>148</v>
      </c>
      <c r="H91" s="618" t="s">
        <v>148</v>
      </c>
      <c r="I91" s="616" t="s">
        <v>148</v>
      </c>
      <c r="J91" s="618" t="s">
        <v>148</v>
      </c>
      <c r="K91" s="617" t="s">
        <v>148</v>
      </c>
      <c r="L91" s="616" t="s">
        <v>148</v>
      </c>
      <c r="M91" s="615">
        <v>78</v>
      </c>
    </row>
    <row r="92" spans="1:13" s="614" customFormat="1" ht="8.25" customHeight="1">
      <c r="A92" s="622">
        <v>79</v>
      </c>
      <c r="B92" s="621"/>
      <c r="C92" s="620" t="s">
        <v>447</v>
      </c>
      <c r="D92" s="619"/>
      <c r="E92" s="616" t="s">
        <v>148</v>
      </c>
      <c r="F92" s="616" t="s">
        <v>148</v>
      </c>
      <c r="G92" s="617" t="s">
        <v>148</v>
      </c>
      <c r="H92" s="618" t="s">
        <v>148</v>
      </c>
      <c r="I92" s="616" t="s">
        <v>148</v>
      </c>
      <c r="J92" s="618" t="s">
        <v>148</v>
      </c>
      <c r="K92" s="617">
        <v>782279</v>
      </c>
      <c r="L92" s="616" t="s">
        <v>148</v>
      </c>
      <c r="M92" s="615">
        <v>79</v>
      </c>
    </row>
    <row r="93" spans="1:13" s="614" customFormat="1" ht="8.25" customHeight="1">
      <c r="A93" s="621">
        <v>80</v>
      </c>
      <c r="B93" s="621"/>
      <c r="C93" s="620" t="s">
        <v>453</v>
      </c>
      <c r="D93" s="619"/>
      <c r="E93" s="616">
        <v>230944</v>
      </c>
      <c r="F93" s="616">
        <v>638419</v>
      </c>
      <c r="G93" s="617">
        <v>226808</v>
      </c>
      <c r="H93" s="618">
        <v>98.209089649438823</v>
      </c>
      <c r="I93" s="616">
        <v>596568</v>
      </c>
      <c r="J93" s="618">
        <v>93.444587332143939</v>
      </c>
      <c r="K93" s="617">
        <v>7098</v>
      </c>
      <c r="L93" s="616">
        <v>2339</v>
      </c>
      <c r="M93" s="615">
        <v>80</v>
      </c>
    </row>
    <row r="94" spans="1:13" s="614" customFormat="1" ht="8.25" customHeight="1">
      <c r="A94" s="622">
        <v>81</v>
      </c>
      <c r="B94" s="621"/>
      <c r="C94" s="620" t="s">
        <v>420</v>
      </c>
      <c r="D94" s="619"/>
      <c r="E94" s="616">
        <v>122349</v>
      </c>
      <c r="F94" s="616">
        <v>65258</v>
      </c>
      <c r="G94" s="617">
        <v>121828</v>
      </c>
      <c r="H94" s="618">
        <v>99.574168975635274</v>
      </c>
      <c r="I94" s="616">
        <v>65229</v>
      </c>
      <c r="J94" s="618">
        <v>99.955561004014839</v>
      </c>
      <c r="K94" s="617">
        <v>1078602</v>
      </c>
      <c r="L94" s="616">
        <v>823821</v>
      </c>
      <c r="M94" s="615">
        <v>81</v>
      </c>
    </row>
    <row r="95" spans="1:13" s="606" customFormat="1" ht="8.25" customHeight="1">
      <c r="A95" s="613"/>
      <c r="B95" s="613"/>
      <c r="C95" s="612" t="s">
        <v>452</v>
      </c>
      <c r="D95" s="611"/>
      <c r="E95" s="608">
        <v>1857076</v>
      </c>
      <c r="F95" s="608">
        <v>1890251</v>
      </c>
      <c r="G95" s="609">
        <v>1712332</v>
      </c>
      <c r="H95" s="610">
        <v>92.205811716914127</v>
      </c>
      <c r="I95" s="608">
        <v>1839171</v>
      </c>
      <c r="J95" s="610">
        <v>97.297713372456883</v>
      </c>
      <c r="K95" s="609">
        <v>2923201</v>
      </c>
      <c r="L95" s="608">
        <v>879656</v>
      </c>
      <c r="M95" s="607"/>
    </row>
    <row r="96" spans="1:13" s="595" customFormat="1" ht="10.5" customHeight="1" thickBot="1">
      <c r="A96" s="605">
        <v>82</v>
      </c>
      <c r="B96" s="605"/>
      <c r="C96" s="604" t="s">
        <v>451</v>
      </c>
      <c r="D96" s="603"/>
      <c r="E96" s="602" t="s">
        <v>148</v>
      </c>
      <c r="F96" s="602" t="s">
        <v>148</v>
      </c>
      <c r="G96" s="599" t="s">
        <v>148</v>
      </c>
      <c r="H96" s="601" t="s">
        <v>148</v>
      </c>
      <c r="I96" s="598" t="s">
        <v>148</v>
      </c>
      <c r="J96" s="600" t="s">
        <v>148</v>
      </c>
      <c r="K96" s="599" t="s">
        <v>148</v>
      </c>
      <c r="L96" s="598" t="s">
        <v>148</v>
      </c>
      <c r="M96" s="597">
        <v>82</v>
      </c>
    </row>
  </sheetData>
  <mergeCells count="9">
    <mergeCell ref="C3:C5"/>
    <mergeCell ref="E3:J3"/>
    <mergeCell ref="K3:L3"/>
    <mergeCell ref="M3:M5"/>
    <mergeCell ref="E4:E5"/>
    <mergeCell ref="F4:F5"/>
    <mergeCell ref="G4:J4"/>
    <mergeCell ref="K4:K5"/>
    <mergeCell ref="L4:L5"/>
  </mergeCells>
  <phoneticPr fontId="11"/>
  <printOptions horizontalCentered="1"/>
  <pageMargins left="0.78740157480314965" right="0.51181102362204722" top="0.59055118110236227" bottom="0.39370078740157483" header="0" footer="0.39370078740157483"/>
  <pageSetup paperSize="9" firstPageNumber="19" orientation="portrait" useFirstPageNumber="1" r:id="rId1"/>
  <headerFooter alignWithMargins="0">
    <oddFooter>&amp;C&amp;"ＭＳ Ｐゴシック"&amp;10  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zoomScaleNormal="100" workbookViewId="0"/>
  </sheetViews>
  <sheetFormatPr defaultRowHeight="12"/>
  <cols>
    <col min="1" max="1" width="7.625" style="494" customWidth="1"/>
    <col min="2" max="2" width="9.625" style="494" customWidth="1"/>
    <col min="3" max="3" width="9.625" style="659" customWidth="1"/>
    <col min="4" max="5" width="9.125" style="494" customWidth="1"/>
    <col min="6" max="6" width="7.625" style="494" customWidth="1"/>
    <col min="7" max="8" width="9.125" style="494" customWidth="1"/>
    <col min="9" max="10" width="7.625" style="494" customWidth="1"/>
    <col min="11" max="16384" width="9" style="494"/>
  </cols>
  <sheetData>
    <row r="1" spans="1:10" ht="27" customHeight="1">
      <c r="A1" s="696" t="s">
        <v>559</v>
      </c>
    </row>
    <row r="2" spans="1:10" s="480" customFormat="1" ht="18.75" customHeight="1">
      <c r="A2" s="1744" t="s">
        <v>558</v>
      </c>
      <c r="B2" s="1744"/>
      <c r="C2" s="1744"/>
      <c r="D2" s="1744"/>
      <c r="E2" s="1744"/>
      <c r="F2" s="1744"/>
      <c r="G2" s="1744"/>
      <c r="H2" s="1744"/>
      <c r="I2" s="1744"/>
      <c r="J2" s="1744"/>
    </row>
    <row r="3" spans="1:10" s="480" customFormat="1" ht="17.25" customHeight="1">
      <c r="A3" s="695"/>
      <c r="B3" s="695"/>
      <c r="C3" s="695"/>
      <c r="D3" s="695"/>
      <c r="E3" s="695"/>
      <c r="F3" s="695"/>
      <c r="G3" s="695"/>
      <c r="H3" s="695"/>
      <c r="I3" s="695"/>
      <c r="J3" s="695"/>
    </row>
    <row r="4" spans="1:10" ht="13.5" customHeight="1" thickBot="1">
      <c r="I4" s="694"/>
      <c r="J4" s="270" t="s">
        <v>557</v>
      </c>
    </row>
    <row r="5" spans="1:10" ht="20.100000000000001" customHeight="1">
      <c r="A5" s="693"/>
      <c r="B5" s="1745" t="s">
        <v>556</v>
      </c>
      <c r="C5" s="1748" t="s">
        <v>555</v>
      </c>
      <c r="D5" s="1749"/>
      <c r="E5" s="1749"/>
      <c r="F5" s="1749"/>
      <c r="G5" s="1749"/>
      <c r="H5" s="1749"/>
      <c r="I5" s="1750"/>
      <c r="J5" s="1751" t="s">
        <v>554</v>
      </c>
    </row>
    <row r="6" spans="1:10" ht="20.100000000000001" customHeight="1">
      <c r="A6" s="692" t="s">
        <v>553</v>
      </c>
      <c r="B6" s="1746"/>
      <c r="C6" s="1754" t="s">
        <v>552</v>
      </c>
      <c r="D6" s="1755" t="s">
        <v>551</v>
      </c>
      <c r="E6" s="1755"/>
      <c r="F6" s="1755"/>
      <c r="G6" s="1755" t="s">
        <v>550</v>
      </c>
      <c r="H6" s="1755"/>
      <c r="I6" s="1755"/>
      <c r="J6" s="1752"/>
    </row>
    <row r="7" spans="1:10" ht="20.100000000000001" customHeight="1">
      <c r="A7" s="691" t="s">
        <v>549</v>
      </c>
      <c r="B7" s="1747"/>
      <c r="C7" s="1747"/>
      <c r="D7" s="690" t="s">
        <v>548</v>
      </c>
      <c r="E7" s="690" t="s">
        <v>547</v>
      </c>
      <c r="F7" s="690" t="s">
        <v>546</v>
      </c>
      <c r="G7" s="690" t="s">
        <v>548</v>
      </c>
      <c r="H7" s="690" t="s">
        <v>547</v>
      </c>
      <c r="I7" s="690" t="s">
        <v>546</v>
      </c>
      <c r="J7" s="1753"/>
    </row>
    <row r="8" spans="1:10" ht="27" customHeight="1">
      <c r="A8" s="689" t="s">
        <v>545</v>
      </c>
      <c r="B8" s="688">
        <v>3428112</v>
      </c>
      <c r="C8" s="687">
        <v>3182089</v>
      </c>
      <c r="D8" s="685">
        <v>1653228</v>
      </c>
      <c r="E8" s="685">
        <v>1402858</v>
      </c>
      <c r="F8" s="685">
        <v>250370</v>
      </c>
      <c r="G8" s="686">
        <v>1528861</v>
      </c>
      <c r="H8" s="685">
        <v>1254759</v>
      </c>
      <c r="I8" s="685">
        <v>274101</v>
      </c>
      <c r="J8" s="684">
        <v>246023</v>
      </c>
    </row>
    <row r="9" spans="1:10" ht="27.6" customHeight="1">
      <c r="A9" s="683" t="s">
        <v>544</v>
      </c>
      <c r="B9" s="682">
        <v>3481492</v>
      </c>
      <c r="C9" s="681">
        <v>3203871</v>
      </c>
      <c r="D9" s="680">
        <v>1689420</v>
      </c>
      <c r="E9" s="679">
        <v>1410839.75</v>
      </c>
      <c r="F9" s="679">
        <v>278580.25</v>
      </c>
      <c r="G9" s="679">
        <v>1514451</v>
      </c>
      <c r="H9" s="679">
        <v>1231304</v>
      </c>
      <c r="I9" s="679">
        <v>283147</v>
      </c>
      <c r="J9" s="678">
        <v>277621</v>
      </c>
    </row>
    <row r="10" spans="1:10" ht="27.6" customHeight="1">
      <c r="A10" s="276" t="s">
        <v>134</v>
      </c>
      <c r="B10" s="670">
        <v>3083474.05</v>
      </c>
      <c r="C10" s="669">
        <v>2802916.05</v>
      </c>
      <c r="D10" s="668">
        <v>1497656.8</v>
      </c>
      <c r="E10" s="668">
        <v>1204812.75</v>
      </c>
      <c r="F10" s="668">
        <v>292844.05</v>
      </c>
      <c r="G10" s="668">
        <v>1305259.25</v>
      </c>
      <c r="H10" s="668">
        <v>1157989</v>
      </c>
      <c r="I10" s="668">
        <v>147270.25</v>
      </c>
      <c r="J10" s="675">
        <v>280558</v>
      </c>
    </row>
    <row r="11" spans="1:10" ht="27.6" customHeight="1">
      <c r="A11" s="276" t="s">
        <v>133</v>
      </c>
      <c r="B11" s="670">
        <v>3052775</v>
      </c>
      <c r="C11" s="669">
        <v>2731231.25</v>
      </c>
      <c r="D11" s="668">
        <v>1465717.5</v>
      </c>
      <c r="E11" s="668">
        <v>1171157.5</v>
      </c>
      <c r="F11" s="668">
        <v>294560</v>
      </c>
      <c r="G11" s="668">
        <v>1265513.75</v>
      </c>
      <c r="H11" s="668">
        <v>1128336.25</v>
      </c>
      <c r="I11" s="668">
        <v>137177.5</v>
      </c>
      <c r="J11" s="677">
        <v>321543.75</v>
      </c>
    </row>
    <row r="12" spans="1:10" ht="27.6" customHeight="1">
      <c r="A12" s="276" t="s">
        <v>132</v>
      </c>
      <c r="B12" s="670">
        <v>2888220.25</v>
      </c>
      <c r="C12" s="669">
        <v>2588073.75</v>
      </c>
      <c r="D12" s="668">
        <v>1388456</v>
      </c>
      <c r="E12" s="668">
        <v>1101404.5</v>
      </c>
      <c r="F12" s="668">
        <v>287051.5</v>
      </c>
      <c r="G12" s="668">
        <v>1199617.75</v>
      </c>
      <c r="H12" s="668">
        <v>1091520.5</v>
      </c>
      <c r="I12" s="668">
        <v>108097.25</v>
      </c>
      <c r="J12" s="675">
        <v>300146.5</v>
      </c>
    </row>
    <row r="13" spans="1:10" ht="27.6" customHeight="1">
      <c r="A13" s="276" t="s">
        <v>131</v>
      </c>
      <c r="B13" s="670">
        <v>2880029.25</v>
      </c>
      <c r="C13" s="669">
        <v>2611771.25</v>
      </c>
      <c r="D13" s="668">
        <v>1391041.75</v>
      </c>
      <c r="E13" s="668">
        <v>1092457.5</v>
      </c>
      <c r="F13" s="668">
        <v>298584.25</v>
      </c>
      <c r="G13" s="668">
        <v>1220729.5</v>
      </c>
      <c r="H13" s="668">
        <v>1071258.75</v>
      </c>
      <c r="I13" s="668">
        <v>149470.75</v>
      </c>
      <c r="J13" s="675">
        <v>268258</v>
      </c>
    </row>
    <row r="14" spans="1:10" ht="27.6" customHeight="1">
      <c r="A14" s="276" t="s">
        <v>130</v>
      </c>
      <c r="B14" s="670">
        <v>2787296.25</v>
      </c>
      <c r="C14" s="669">
        <v>2513511.25</v>
      </c>
      <c r="D14" s="668">
        <v>1330018.5</v>
      </c>
      <c r="E14" s="668">
        <v>1038671.5</v>
      </c>
      <c r="F14" s="668">
        <v>291347</v>
      </c>
      <c r="G14" s="668">
        <v>1183492.75</v>
      </c>
      <c r="H14" s="668">
        <v>1039933.25</v>
      </c>
      <c r="I14" s="668">
        <v>143559.5</v>
      </c>
      <c r="J14" s="675">
        <v>273785</v>
      </c>
    </row>
    <row r="15" spans="1:10" ht="27.6" customHeight="1">
      <c r="A15" s="276" t="s">
        <v>129</v>
      </c>
      <c r="B15" s="670">
        <v>2780670.25</v>
      </c>
      <c r="C15" s="669">
        <v>2520989.25</v>
      </c>
      <c r="D15" s="668">
        <v>1327319.75</v>
      </c>
      <c r="E15" s="668">
        <v>1029556</v>
      </c>
      <c r="F15" s="668">
        <v>297763.75</v>
      </c>
      <c r="G15" s="668">
        <v>1193669.5</v>
      </c>
      <c r="H15" s="668">
        <v>1033027.75</v>
      </c>
      <c r="I15" s="668">
        <v>160641.75</v>
      </c>
      <c r="J15" s="675">
        <v>259681</v>
      </c>
    </row>
    <row r="16" spans="1:10" ht="27.6" customHeight="1">
      <c r="A16" s="276" t="s">
        <v>128</v>
      </c>
      <c r="B16" s="670">
        <v>2926696</v>
      </c>
      <c r="C16" s="669">
        <v>2621010</v>
      </c>
      <c r="D16" s="668">
        <v>1401356.25</v>
      </c>
      <c r="E16" s="668">
        <v>1087123</v>
      </c>
      <c r="F16" s="668">
        <v>314233.25</v>
      </c>
      <c r="G16" s="668">
        <v>1219653.75</v>
      </c>
      <c r="H16" s="668">
        <v>1069507.75</v>
      </c>
      <c r="I16" s="668">
        <v>150146</v>
      </c>
      <c r="J16" s="675">
        <v>305686</v>
      </c>
    </row>
    <row r="17" spans="1:10" ht="27.6" customHeight="1">
      <c r="A17" s="276" t="s">
        <v>127</v>
      </c>
      <c r="B17" s="670">
        <v>3051631.75</v>
      </c>
      <c r="C17" s="669">
        <v>2739681.75</v>
      </c>
      <c r="D17" s="668">
        <v>1455005.5</v>
      </c>
      <c r="E17" s="668">
        <v>1117320</v>
      </c>
      <c r="F17" s="668">
        <v>337685.5</v>
      </c>
      <c r="G17" s="668">
        <v>1284676.25</v>
      </c>
      <c r="H17" s="668">
        <v>1114460.75</v>
      </c>
      <c r="I17" s="668">
        <v>170215.5</v>
      </c>
      <c r="J17" s="675">
        <v>311950</v>
      </c>
    </row>
    <row r="18" spans="1:10" ht="27.6" customHeight="1">
      <c r="A18" s="276" t="s">
        <v>126</v>
      </c>
      <c r="B18" s="670">
        <v>2993786.25</v>
      </c>
      <c r="C18" s="669">
        <v>2699085.25</v>
      </c>
      <c r="D18" s="668">
        <v>1430545.75</v>
      </c>
      <c r="E18" s="668">
        <v>1053322.5</v>
      </c>
      <c r="F18" s="668">
        <v>377223.25</v>
      </c>
      <c r="G18" s="668">
        <v>1268539.5</v>
      </c>
      <c r="H18" s="668">
        <v>1142737.25</v>
      </c>
      <c r="I18" s="668">
        <v>125802.25</v>
      </c>
      <c r="J18" s="675">
        <v>294701</v>
      </c>
    </row>
    <row r="19" spans="1:10" ht="27.6" customHeight="1">
      <c r="A19" s="676" t="s">
        <v>125</v>
      </c>
      <c r="B19" s="670">
        <v>2661621.5</v>
      </c>
      <c r="C19" s="669">
        <v>2412171.5</v>
      </c>
      <c r="D19" s="675">
        <v>1280280.25</v>
      </c>
      <c r="E19" s="675">
        <v>914241.75</v>
      </c>
      <c r="F19" s="675">
        <v>366038.5</v>
      </c>
      <c r="G19" s="675">
        <v>1131891.25</v>
      </c>
      <c r="H19" s="675">
        <v>1046544</v>
      </c>
      <c r="I19" s="675">
        <v>85347.25</v>
      </c>
      <c r="J19" s="675">
        <v>249450</v>
      </c>
    </row>
    <row r="20" spans="1:10" ht="23.25" customHeight="1">
      <c r="A20" s="674" t="s">
        <v>543</v>
      </c>
      <c r="B20" s="673">
        <v>88.904860859722362</v>
      </c>
      <c r="C20" s="672">
        <v>89.369963397784488</v>
      </c>
      <c r="D20" s="672">
        <v>89.495931884737004</v>
      </c>
      <c r="E20" s="672">
        <v>86.795995528435014</v>
      </c>
      <c r="F20" s="672">
        <v>97.034978623401386</v>
      </c>
      <c r="G20" s="672">
        <v>89.22790736906498</v>
      </c>
      <c r="H20" s="672">
        <v>91.582207545960372</v>
      </c>
      <c r="I20" s="672">
        <v>67.84238755666135</v>
      </c>
      <c r="J20" s="672">
        <v>84.645114879148693</v>
      </c>
    </row>
    <row r="21" spans="1:10" ht="24" customHeight="1">
      <c r="A21" s="671" t="s">
        <v>542</v>
      </c>
      <c r="B21" s="670">
        <v>205825.5</v>
      </c>
      <c r="C21" s="669">
        <v>186290.5</v>
      </c>
      <c r="D21" s="668">
        <v>89059.25</v>
      </c>
      <c r="E21" s="667">
        <v>62750.25</v>
      </c>
      <c r="F21" s="667">
        <v>26309</v>
      </c>
      <c r="G21" s="668">
        <v>97231.25</v>
      </c>
      <c r="H21" s="667">
        <v>91822.25</v>
      </c>
      <c r="I21" s="667">
        <v>5409</v>
      </c>
      <c r="J21" s="666">
        <v>19535</v>
      </c>
    </row>
    <row r="22" spans="1:10" ht="24" customHeight="1">
      <c r="A22" s="671" t="s">
        <v>541</v>
      </c>
      <c r="B22" s="670">
        <v>212127.5</v>
      </c>
      <c r="C22" s="669">
        <v>188149.5</v>
      </c>
      <c r="D22" s="668">
        <v>110454</v>
      </c>
      <c r="E22" s="667">
        <v>86997.75</v>
      </c>
      <c r="F22" s="667">
        <v>23456.25</v>
      </c>
      <c r="G22" s="668">
        <v>77695.5</v>
      </c>
      <c r="H22" s="667">
        <v>69954.5</v>
      </c>
      <c r="I22" s="667">
        <v>7741</v>
      </c>
      <c r="J22" s="666">
        <v>23978</v>
      </c>
    </row>
    <row r="23" spans="1:10" ht="24" customHeight="1">
      <c r="A23" s="671" t="s">
        <v>540</v>
      </c>
      <c r="B23" s="670">
        <v>244114.75</v>
      </c>
      <c r="C23" s="669">
        <v>220370.75</v>
      </c>
      <c r="D23" s="668">
        <v>111634</v>
      </c>
      <c r="E23" s="667">
        <v>88254</v>
      </c>
      <c r="F23" s="667">
        <v>23380</v>
      </c>
      <c r="G23" s="668">
        <v>108736.75</v>
      </c>
      <c r="H23" s="667">
        <v>92818.75</v>
      </c>
      <c r="I23" s="667">
        <v>15918</v>
      </c>
      <c r="J23" s="666">
        <v>23744</v>
      </c>
    </row>
    <row r="24" spans="1:10" ht="24" customHeight="1">
      <c r="A24" s="671" t="s">
        <v>539</v>
      </c>
      <c r="B24" s="670">
        <v>227606.5</v>
      </c>
      <c r="C24" s="669">
        <v>209998.5</v>
      </c>
      <c r="D24" s="668">
        <v>113109.5</v>
      </c>
      <c r="E24" s="667">
        <v>73125.25</v>
      </c>
      <c r="F24" s="667">
        <v>39984.25</v>
      </c>
      <c r="G24" s="668">
        <v>96889</v>
      </c>
      <c r="H24" s="667">
        <v>93882</v>
      </c>
      <c r="I24" s="667">
        <v>3007</v>
      </c>
      <c r="J24" s="666">
        <v>17608</v>
      </c>
    </row>
    <row r="25" spans="1:10" ht="24" customHeight="1">
      <c r="A25" s="671" t="s">
        <v>538</v>
      </c>
      <c r="B25" s="670">
        <v>216094.5</v>
      </c>
      <c r="C25" s="669">
        <v>199171.5</v>
      </c>
      <c r="D25" s="668">
        <v>103053.75</v>
      </c>
      <c r="E25" s="667">
        <v>61018.75</v>
      </c>
      <c r="F25" s="667">
        <v>42035</v>
      </c>
      <c r="G25" s="668">
        <v>96117.75</v>
      </c>
      <c r="H25" s="667">
        <v>94419.75</v>
      </c>
      <c r="I25" s="667">
        <v>1698</v>
      </c>
      <c r="J25" s="666">
        <v>16923</v>
      </c>
    </row>
    <row r="26" spans="1:10" ht="24" customHeight="1">
      <c r="A26" s="671" t="s">
        <v>537</v>
      </c>
      <c r="B26" s="670">
        <v>214699.25</v>
      </c>
      <c r="C26" s="669">
        <v>195288.25</v>
      </c>
      <c r="D26" s="668">
        <v>103874.75</v>
      </c>
      <c r="E26" s="667">
        <v>66264.75</v>
      </c>
      <c r="F26" s="667">
        <v>37610</v>
      </c>
      <c r="G26" s="668">
        <v>91413.5</v>
      </c>
      <c r="H26" s="667">
        <v>88675.5</v>
      </c>
      <c r="I26" s="667">
        <v>2738</v>
      </c>
      <c r="J26" s="666">
        <v>19411</v>
      </c>
    </row>
    <row r="27" spans="1:10" ht="24" customHeight="1">
      <c r="A27" s="671" t="s">
        <v>536</v>
      </c>
      <c r="B27" s="670">
        <v>218798.5</v>
      </c>
      <c r="C27" s="669">
        <v>199918.5</v>
      </c>
      <c r="D27" s="668">
        <v>104938.75</v>
      </c>
      <c r="E27" s="667">
        <v>71719.75</v>
      </c>
      <c r="F27" s="667">
        <v>33219</v>
      </c>
      <c r="G27" s="668">
        <v>94979.75</v>
      </c>
      <c r="H27" s="667">
        <v>91233.75</v>
      </c>
      <c r="I27" s="667">
        <v>3746</v>
      </c>
      <c r="J27" s="666">
        <v>18880</v>
      </c>
    </row>
    <row r="28" spans="1:10" ht="24" customHeight="1">
      <c r="A28" s="671" t="s">
        <v>535</v>
      </c>
      <c r="B28" s="670">
        <v>207604</v>
      </c>
      <c r="C28" s="669">
        <v>188142</v>
      </c>
      <c r="D28" s="668">
        <v>100827.25</v>
      </c>
      <c r="E28" s="667">
        <v>69282.25</v>
      </c>
      <c r="F28" s="667">
        <v>31545</v>
      </c>
      <c r="G28" s="668">
        <v>87314.75</v>
      </c>
      <c r="H28" s="667">
        <v>81879.75</v>
      </c>
      <c r="I28" s="667">
        <v>5435</v>
      </c>
      <c r="J28" s="666">
        <v>19462</v>
      </c>
    </row>
    <row r="29" spans="1:10" ht="24" customHeight="1">
      <c r="A29" s="671" t="s">
        <v>534</v>
      </c>
      <c r="B29" s="670">
        <v>211335.5</v>
      </c>
      <c r="C29" s="669">
        <v>189196.5</v>
      </c>
      <c r="D29" s="668">
        <v>102114</v>
      </c>
      <c r="E29" s="667">
        <v>77750</v>
      </c>
      <c r="F29" s="667">
        <v>24364</v>
      </c>
      <c r="G29" s="668">
        <v>87082.5</v>
      </c>
      <c r="H29" s="667">
        <v>80511.5</v>
      </c>
      <c r="I29" s="667">
        <v>6571</v>
      </c>
      <c r="J29" s="666">
        <v>22139</v>
      </c>
    </row>
    <row r="30" spans="1:10" ht="24" customHeight="1">
      <c r="A30" s="671" t="s">
        <v>533</v>
      </c>
      <c r="B30" s="670">
        <v>234537.25</v>
      </c>
      <c r="C30" s="669">
        <v>213918.25</v>
      </c>
      <c r="D30" s="668">
        <v>115441.25</v>
      </c>
      <c r="E30" s="667">
        <v>88394.25</v>
      </c>
      <c r="F30" s="667">
        <v>27047</v>
      </c>
      <c r="G30" s="668">
        <v>98477</v>
      </c>
      <c r="H30" s="667">
        <v>86546</v>
      </c>
      <c r="I30" s="667">
        <v>11931</v>
      </c>
      <c r="J30" s="666">
        <v>20619</v>
      </c>
    </row>
    <row r="31" spans="1:10" ht="24" customHeight="1">
      <c r="A31" s="671" t="s">
        <v>532</v>
      </c>
      <c r="B31" s="670">
        <v>223196.75</v>
      </c>
      <c r="C31" s="669">
        <v>201153.75</v>
      </c>
      <c r="D31" s="668">
        <v>107804.75</v>
      </c>
      <c r="E31" s="667">
        <v>82188.75</v>
      </c>
      <c r="F31" s="667">
        <v>25616</v>
      </c>
      <c r="G31" s="668">
        <v>93349</v>
      </c>
      <c r="H31" s="667">
        <v>84382.75</v>
      </c>
      <c r="I31" s="667">
        <v>8966.25</v>
      </c>
      <c r="J31" s="666">
        <v>22043</v>
      </c>
    </row>
    <row r="32" spans="1:10" ht="24" customHeight="1" thickBot="1">
      <c r="A32" s="665" t="s">
        <v>531</v>
      </c>
      <c r="B32" s="664">
        <v>245681.5</v>
      </c>
      <c r="C32" s="663">
        <v>220573.5</v>
      </c>
      <c r="D32" s="662">
        <v>117969</v>
      </c>
      <c r="E32" s="552">
        <v>86496</v>
      </c>
      <c r="F32" s="552">
        <v>31473</v>
      </c>
      <c r="G32" s="662">
        <v>102604.5</v>
      </c>
      <c r="H32" s="552">
        <v>90417.5</v>
      </c>
      <c r="I32" s="552">
        <v>12187</v>
      </c>
      <c r="J32" s="661">
        <v>25108</v>
      </c>
    </row>
    <row r="33" spans="1:2">
      <c r="A33" s="660" t="s">
        <v>530</v>
      </c>
      <c r="B33" s="494" t="s">
        <v>529</v>
      </c>
    </row>
  </sheetData>
  <mergeCells count="7">
    <mergeCell ref="A2:J2"/>
    <mergeCell ref="B5:B7"/>
    <mergeCell ref="C5:I5"/>
    <mergeCell ref="J5:J7"/>
    <mergeCell ref="C6:C7"/>
    <mergeCell ref="D6:F6"/>
    <mergeCell ref="G6:I6"/>
  </mergeCells>
  <phoneticPr fontId="11"/>
  <printOptions horizontalCentered="1"/>
  <pageMargins left="0.78740157480314965" right="0.78740157480314965" top="0.59055118110236227" bottom="0.39370078740157483" header="0" footer="0.39370078740157483"/>
  <pageSetup paperSize="9" firstPageNumber="20" orientation="portrait" useFirstPageNumber="1" r:id="rId1"/>
  <headerFooter alignWithMargins="0">
    <oddFooter>&amp;C&amp;"ＭＳ Ｐゴシック"&amp;10  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showGridLines="0" zoomScaleNormal="100" workbookViewId="0">
      <selection activeCell="B1" sqref="B1"/>
    </sheetView>
  </sheetViews>
  <sheetFormatPr defaultColWidth="8.625" defaultRowHeight="13.5"/>
  <cols>
    <col min="1" max="1" width="0.75" style="195" customWidth="1"/>
    <col min="2" max="2" width="8.625" style="195" customWidth="1"/>
    <col min="3" max="3" width="0.375" style="195" customWidth="1"/>
    <col min="4" max="6" width="8.375" style="195" customWidth="1"/>
    <col min="7" max="15" width="6.375" style="195" customWidth="1"/>
    <col min="16" max="16384" width="8.625" style="195"/>
  </cols>
  <sheetData>
    <row r="1" spans="1:15" s="480" customFormat="1" ht="21.95" customHeight="1">
      <c r="A1" s="537" t="s">
        <v>603</v>
      </c>
      <c r="B1" s="781"/>
      <c r="C1" s="781"/>
      <c r="D1" s="781"/>
      <c r="E1" s="782"/>
      <c r="F1" s="781"/>
      <c r="G1" s="781"/>
      <c r="H1" s="780"/>
      <c r="I1" s="780"/>
      <c r="J1" s="780"/>
      <c r="K1" s="780"/>
      <c r="L1" s="780"/>
      <c r="M1" s="780"/>
      <c r="N1" s="780"/>
      <c r="O1" s="780"/>
    </row>
    <row r="2" spans="1:15" s="494" customFormat="1" ht="11.25" customHeight="1" thickBot="1">
      <c r="A2" s="488"/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528" t="s">
        <v>602</v>
      </c>
    </row>
    <row r="3" spans="1:15" s="720" customFormat="1" ht="12.95" customHeight="1">
      <c r="A3" s="742"/>
      <c r="B3" s="741"/>
      <c r="C3" s="741"/>
      <c r="D3" s="779" t="s">
        <v>585</v>
      </c>
      <c r="E3" s="526"/>
      <c r="F3" s="526"/>
      <c r="G3" s="779" t="s">
        <v>584</v>
      </c>
      <c r="H3" s="739"/>
      <c r="I3" s="526"/>
      <c r="J3" s="526"/>
      <c r="K3" s="526"/>
      <c r="L3" s="526"/>
      <c r="M3" s="526"/>
      <c r="N3" s="526"/>
      <c r="O3" s="739"/>
    </row>
    <row r="4" spans="1:15" s="720" customFormat="1" ht="12.95" customHeight="1">
      <c r="A4" s="738"/>
      <c r="B4" s="721" t="s">
        <v>601</v>
      </c>
      <c r="D4" s="1756" t="s">
        <v>187</v>
      </c>
      <c r="E4" s="1757" t="s">
        <v>582</v>
      </c>
      <c r="F4" s="1757" t="s">
        <v>581</v>
      </c>
      <c r="G4" s="737" t="s">
        <v>580</v>
      </c>
      <c r="H4" s="736"/>
      <c r="I4" s="735"/>
      <c r="J4" s="734" t="s">
        <v>579</v>
      </c>
      <c r="K4" s="733"/>
      <c r="L4" s="732"/>
      <c r="M4" s="734" t="s">
        <v>578</v>
      </c>
      <c r="N4" s="733"/>
      <c r="O4" s="732"/>
    </row>
    <row r="5" spans="1:15" s="720" customFormat="1" ht="12.95" customHeight="1">
      <c r="A5" s="731"/>
      <c r="B5" s="731"/>
      <c r="C5" s="731"/>
      <c r="D5" s="1605"/>
      <c r="E5" s="1605"/>
      <c r="F5" s="1605"/>
      <c r="G5" s="729" t="s">
        <v>86</v>
      </c>
      <c r="H5" s="730" t="s">
        <v>577</v>
      </c>
      <c r="I5" s="729" t="s">
        <v>576</v>
      </c>
      <c r="J5" s="728" t="s">
        <v>86</v>
      </c>
      <c r="K5" s="727" t="s">
        <v>577</v>
      </c>
      <c r="L5" s="728" t="s">
        <v>576</v>
      </c>
      <c r="M5" s="728" t="s">
        <v>86</v>
      </c>
      <c r="N5" s="727" t="s">
        <v>577</v>
      </c>
      <c r="O5" s="726" t="s">
        <v>576</v>
      </c>
    </row>
    <row r="6" spans="1:15" s="720" customFormat="1" ht="3" customHeight="1">
      <c r="A6" s="721"/>
      <c r="B6" s="725"/>
      <c r="C6" s="721"/>
      <c r="D6" s="778"/>
      <c r="E6" s="721"/>
      <c r="F6" s="721"/>
      <c r="G6" s="778"/>
      <c r="H6" s="721"/>
      <c r="I6" s="721"/>
      <c r="J6" s="722"/>
      <c r="K6" s="721"/>
      <c r="L6" s="721"/>
      <c r="M6" s="722"/>
      <c r="N6" s="721"/>
      <c r="O6" s="721"/>
    </row>
    <row r="7" spans="1:15" s="494" customFormat="1" ht="12.75" customHeight="1">
      <c r="A7" s="776"/>
      <c r="B7" s="725" t="s">
        <v>134</v>
      </c>
      <c r="C7" s="776"/>
      <c r="D7" s="763">
        <v>2407119</v>
      </c>
      <c r="E7" s="764">
        <v>1257204</v>
      </c>
      <c r="F7" s="764">
        <v>1149915</v>
      </c>
      <c r="G7" s="763">
        <v>280558</v>
      </c>
      <c r="H7" s="762">
        <v>151967</v>
      </c>
      <c r="I7" s="762">
        <v>128591</v>
      </c>
      <c r="J7" s="761">
        <v>101964</v>
      </c>
      <c r="K7" s="760">
        <v>75608</v>
      </c>
      <c r="L7" s="760">
        <v>26356</v>
      </c>
      <c r="M7" s="761">
        <v>178594</v>
      </c>
      <c r="N7" s="760">
        <v>76359</v>
      </c>
      <c r="O7" s="760">
        <v>102235</v>
      </c>
    </row>
    <row r="8" spans="1:15" s="494" customFormat="1" ht="12.75" customHeight="1">
      <c r="A8" s="776"/>
      <c r="B8" s="725" t="s">
        <v>133</v>
      </c>
      <c r="C8" s="776"/>
      <c r="D8" s="763">
        <v>2583029</v>
      </c>
      <c r="E8" s="764">
        <v>1402424</v>
      </c>
      <c r="F8" s="764">
        <v>1180605</v>
      </c>
      <c r="G8" s="763">
        <v>321543.75</v>
      </c>
      <c r="H8" s="762">
        <v>171048</v>
      </c>
      <c r="I8" s="762">
        <v>150495.75</v>
      </c>
      <c r="J8" s="761">
        <v>112619.75</v>
      </c>
      <c r="K8" s="760">
        <v>86473</v>
      </c>
      <c r="L8" s="760">
        <v>26146.75</v>
      </c>
      <c r="M8" s="761">
        <v>208924</v>
      </c>
      <c r="N8" s="760">
        <v>84575</v>
      </c>
      <c r="O8" s="760">
        <v>124349</v>
      </c>
    </row>
    <row r="9" spans="1:15" s="494" customFormat="1" ht="12.75" customHeight="1">
      <c r="A9" s="776"/>
      <c r="B9" s="725" t="s">
        <v>132</v>
      </c>
      <c r="C9" s="776"/>
      <c r="D9" s="763">
        <v>2534644</v>
      </c>
      <c r="E9" s="764">
        <v>1363398</v>
      </c>
      <c r="F9" s="764">
        <v>1171246</v>
      </c>
      <c r="G9" s="763">
        <v>300146.5</v>
      </c>
      <c r="H9" s="762">
        <v>165771</v>
      </c>
      <c r="I9" s="762">
        <v>134375.5</v>
      </c>
      <c r="J9" s="761">
        <v>114854.5</v>
      </c>
      <c r="K9" s="760">
        <v>83642</v>
      </c>
      <c r="L9" s="760">
        <v>31212.5</v>
      </c>
      <c r="M9" s="761">
        <v>185292</v>
      </c>
      <c r="N9" s="760">
        <v>82129</v>
      </c>
      <c r="O9" s="760">
        <v>103163</v>
      </c>
    </row>
    <row r="10" spans="1:15" s="494" customFormat="1" ht="12.75" customHeight="1">
      <c r="A10" s="776"/>
      <c r="B10" s="725" t="s">
        <v>131</v>
      </c>
      <c r="C10" s="776"/>
      <c r="D10" s="763">
        <v>2285437</v>
      </c>
      <c r="E10" s="764">
        <v>1216953</v>
      </c>
      <c r="F10" s="764">
        <v>1068484</v>
      </c>
      <c r="G10" s="763">
        <v>268258</v>
      </c>
      <c r="H10" s="762">
        <v>150951</v>
      </c>
      <c r="I10" s="762">
        <v>117307</v>
      </c>
      <c r="J10" s="761">
        <v>103097</v>
      </c>
      <c r="K10" s="760">
        <v>73691</v>
      </c>
      <c r="L10" s="760">
        <v>29406</v>
      </c>
      <c r="M10" s="761">
        <v>165161</v>
      </c>
      <c r="N10" s="760">
        <v>77260</v>
      </c>
      <c r="O10" s="760">
        <v>87901</v>
      </c>
    </row>
    <row r="11" spans="1:15" s="494" customFormat="1" ht="12.75" customHeight="1">
      <c r="A11" s="776"/>
      <c r="B11" s="725" t="s">
        <v>130</v>
      </c>
      <c r="C11" s="777"/>
      <c r="D11" s="763">
        <v>2524658</v>
      </c>
      <c r="E11" s="764">
        <v>1407596</v>
      </c>
      <c r="F11" s="764">
        <v>1117062</v>
      </c>
      <c r="G11" s="763">
        <v>273785</v>
      </c>
      <c r="H11" s="762">
        <v>156460</v>
      </c>
      <c r="I11" s="762">
        <v>117325</v>
      </c>
      <c r="J11" s="761">
        <v>113698</v>
      </c>
      <c r="K11" s="760">
        <v>80309</v>
      </c>
      <c r="L11" s="760">
        <v>33389</v>
      </c>
      <c r="M11" s="761">
        <v>160087</v>
      </c>
      <c r="N11" s="760">
        <v>76151</v>
      </c>
      <c r="O11" s="760">
        <v>83936</v>
      </c>
    </row>
    <row r="12" spans="1:15" s="494" customFormat="1" ht="12.75" customHeight="1">
      <c r="A12" s="776"/>
      <c r="B12" s="725" t="s">
        <v>129</v>
      </c>
      <c r="C12" s="776"/>
      <c r="D12" s="763">
        <v>2573095</v>
      </c>
      <c r="E12" s="764">
        <v>1441279</v>
      </c>
      <c r="F12" s="764">
        <v>1131816</v>
      </c>
      <c r="G12" s="763">
        <v>259681</v>
      </c>
      <c r="H12" s="762">
        <v>160247</v>
      </c>
      <c r="I12" s="762">
        <v>99434</v>
      </c>
      <c r="J12" s="761">
        <v>112173</v>
      </c>
      <c r="K12" s="760">
        <v>83732</v>
      </c>
      <c r="L12" s="760">
        <v>28441</v>
      </c>
      <c r="M12" s="761">
        <v>147508</v>
      </c>
      <c r="N12" s="760">
        <v>76515</v>
      </c>
      <c r="O12" s="760">
        <v>70993</v>
      </c>
    </row>
    <row r="13" spans="1:15" s="494" customFormat="1" ht="12.75" customHeight="1">
      <c r="A13" s="776"/>
      <c r="B13" s="725" t="s">
        <v>128</v>
      </c>
      <c r="C13" s="776"/>
      <c r="D13" s="763">
        <v>2798748</v>
      </c>
      <c r="E13" s="764">
        <v>1372936</v>
      </c>
      <c r="F13" s="764">
        <v>1425812</v>
      </c>
      <c r="G13" s="763">
        <v>305686</v>
      </c>
      <c r="H13" s="762">
        <v>177635</v>
      </c>
      <c r="I13" s="762">
        <v>128051</v>
      </c>
      <c r="J13" s="761">
        <v>115595</v>
      </c>
      <c r="K13" s="760">
        <v>81555</v>
      </c>
      <c r="L13" s="760">
        <v>34040</v>
      </c>
      <c r="M13" s="761">
        <v>190091</v>
      </c>
      <c r="N13" s="760">
        <v>96080</v>
      </c>
      <c r="O13" s="760">
        <v>94011</v>
      </c>
    </row>
    <row r="14" spans="1:15" s="494" customFormat="1" ht="12.75" customHeight="1">
      <c r="A14" s="776"/>
      <c r="B14" s="725" t="s">
        <v>127</v>
      </c>
      <c r="C14" s="776"/>
      <c r="D14" s="763">
        <v>2789200</v>
      </c>
      <c r="E14" s="764">
        <v>1417472</v>
      </c>
      <c r="F14" s="764">
        <v>1371728</v>
      </c>
      <c r="G14" s="763">
        <v>311950</v>
      </c>
      <c r="H14" s="762">
        <v>173232</v>
      </c>
      <c r="I14" s="762">
        <v>138718</v>
      </c>
      <c r="J14" s="761">
        <v>126596</v>
      </c>
      <c r="K14" s="760">
        <v>84818</v>
      </c>
      <c r="L14" s="760">
        <v>41778</v>
      </c>
      <c r="M14" s="761">
        <v>185354</v>
      </c>
      <c r="N14" s="760">
        <v>88414</v>
      </c>
      <c r="O14" s="760">
        <v>96940</v>
      </c>
    </row>
    <row r="15" spans="1:15" s="494" customFormat="1" ht="12.75" customHeight="1">
      <c r="A15" s="776"/>
      <c r="B15" s="725" t="s">
        <v>126</v>
      </c>
      <c r="C15" s="776"/>
      <c r="D15" s="763">
        <v>2641663</v>
      </c>
      <c r="E15" s="764">
        <v>1394225</v>
      </c>
      <c r="F15" s="764">
        <v>1247438</v>
      </c>
      <c r="G15" s="763">
        <v>294701</v>
      </c>
      <c r="H15" s="762">
        <v>166455</v>
      </c>
      <c r="I15" s="762">
        <v>128246</v>
      </c>
      <c r="J15" s="761">
        <v>115155</v>
      </c>
      <c r="K15" s="760">
        <v>84834</v>
      </c>
      <c r="L15" s="760">
        <v>30321</v>
      </c>
      <c r="M15" s="761">
        <v>179546</v>
      </c>
      <c r="N15" s="760">
        <v>81621</v>
      </c>
      <c r="O15" s="760">
        <v>97925</v>
      </c>
    </row>
    <row r="16" spans="1:15" s="494" customFormat="1" ht="3" customHeight="1">
      <c r="A16" s="776"/>
      <c r="B16" s="725"/>
      <c r="C16" s="776"/>
      <c r="D16" s="775"/>
      <c r="E16" s="774"/>
      <c r="F16" s="774"/>
      <c r="G16" s="773"/>
      <c r="H16" s="760"/>
      <c r="I16" s="760"/>
      <c r="J16" s="761"/>
      <c r="K16" s="760"/>
      <c r="L16" s="760"/>
      <c r="M16" s="761"/>
      <c r="N16" s="760"/>
      <c r="O16" s="760"/>
    </row>
    <row r="17" spans="1:15" s="494" customFormat="1" ht="13.5" customHeight="1">
      <c r="A17" s="771"/>
      <c r="B17" s="772" t="s">
        <v>125</v>
      </c>
      <c r="C17" s="771"/>
      <c r="D17" s="763">
        <v>2215222</v>
      </c>
      <c r="E17" s="770">
        <v>1200014</v>
      </c>
      <c r="F17" s="770">
        <v>1015208</v>
      </c>
      <c r="G17" s="763">
        <v>249450</v>
      </c>
      <c r="H17" s="770">
        <v>135946</v>
      </c>
      <c r="I17" s="770">
        <v>113504</v>
      </c>
      <c r="J17" s="763">
        <v>97767</v>
      </c>
      <c r="K17" s="770">
        <v>72605</v>
      </c>
      <c r="L17" s="770">
        <v>25162</v>
      </c>
      <c r="M17" s="763">
        <v>151683</v>
      </c>
      <c r="N17" s="770">
        <v>63341</v>
      </c>
      <c r="O17" s="770">
        <v>88342</v>
      </c>
    </row>
    <row r="18" spans="1:15" s="494" customFormat="1" ht="13.5" customHeight="1">
      <c r="B18" s="769" t="s">
        <v>600</v>
      </c>
      <c r="C18" s="768"/>
      <c r="D18" s="767">
        <v>83.857100621843145</v>
      </c>
      <c r="E18" s="766">
        <v>86.070325808244718</v>
      </c>
      <c r="F18" s="766">
        <v>81.38344350580951</v>
      </c>
      <c r="G18" s="767">
        <v>84.645114879148693</v>
      </c>
      <c r="H18" s="766">
        <v>81.671322579676186</v>
      </c>
      <c r="I18" s="766">
        <v>88.504904636401918</v>
      </c>
      <c r="J18" s="767">
        <v>84.900351699882776</v>
      </c>
      <c r="K18" s="766">
        <v>85.584789117570779</v>
      </c>
      <c r="L18" s="766">
        <v>82.985389663929283</v>
      </c>
      <c r="M18" s="767">
        <v>84.481414233678279</v>
      </c>
      <c r="N18" s="766">
        <v>77.60380294287009</v>
      </c>
      <c r="O18" s="766">
        <v>90.213939239213687</v>
      </c>
    </row>
    <row r="19" spans="1:15" s="494" customFormat="1" ht="12.75" customHeight="1">
      <c r="B19" s="765" t="s">
        <v>599</v>
      </c>
      <c r="D19" s="763">
        <v>174143</v>
      </c>
      <c r="E19" s="764">
        <v>99611</v>
      </c>
      <c r="F19" s="764">
        <v>74532</v>
      </c>
      <c r="G19" s="763">
        <v>19535</v>
      </c>
      <c r="H19" s="762">
        <v>11003</v>
      </c>
      <c r="I19" s="762">
        <v>8532</v>
      </c>
      <c r="J19" s="761">
        <v>8370</v>
      </c>
      <c r="K19" s="760">
        <v>6167</v>
      </c>
      <c r="L19" s="760">
        <v>2203</v>
      </c>
      <c r="M19" s="761">
        <v>11165</v>
      </c>
      <c r="N19" s="760">
        <v>4836</v>
      </c>
      <c r="O19" s="760">
        <v>6329</v>
      </c>
    </row>
    <row r="20" spans="1:15" s="494" customFormat="1" ht="12.75" customHeight="1">
      <c r="B20" s="765" t="s">
        <v>598</v>
      </c>
      <c r="D20" s="763">
        <v>186050</v>
      </c>
      <c r="E20" s="764">
        <v>100794</v>
      </c>
      <c r="F20" s="764">
        <v>85256</v>
      </c>
      <c r="G20" s="763">
        <v>23978</v>
      </c>
      <c r="H20" s="762">
        <v>12242</v>
      </c>
      <c r="I20" s="762">
        <v>11736</v>
      </c>
      <c r="J20" s="761">
        <v>7432</v>
      </c>
      <c r="K20" s="760">
        <v>6195</v>
      </c>
      <c r="L20" s="760">
        <v>1237</v>
      </c>
      <c r="M20" s="761">
        <v>16546</v>
      </c>
      <c r="N20" s="760">
        <v>6047</v>
      </c>
      <c r="O20" s="760">
        <v>10499</v>
      </c>
    </row>
    <row r="21" spans="1:15" s="494" customFormat="1" ht="12.75" customHeight="1">
      <c r="B21" s="765" t="s">
        <v>597</v>
      </c>
      <c r="D21" s="763">
        <v>198453</v>
      </c>
      <c r="E21" s="764">
        <v>106057</v>
      </c>
      <c r="F21" s="764">
        <v>92396</v>
      </c>
      <c r="G21" s="763">
        <v>23744</v>
      </c>
      <c r="H21" s="762">
        <v>12569</v>
      </c>
      <c r="I21" s="762">
        <v>11175</v>
      </c>
      <c r="J21" s="761">
        <v>8035</v>
      </c>
      <c r="K21" s="760">
        <v>6330</v>
      </c>
      <c r="L21" s="760">
        <v>1705</v>
      </c>
      <c r="M21" s="761">
        <v>15709</v>
      </c>
      <c r="N21" s="760">
        <v>6239</v>
      </c>
      <c r="O21" s="760">
        <v>9470</v>
      </c>
    </row>
    <row r="22" spans="1:15" s="494" customFormat="1" ht="12.75" customHeight="1">
      <c r="B22" s="765" t="s">
        <v>596</v>
      </c>
      <c r="D22" s="763">
        <v>169521</v>
      </c>
      <c r="E22" s="764">
        <v>97660</v>
      </c>
      <c r="F22" s="764">
        <v>71861</v>
      </c>
      <c r="G22" s="763">
        <v>17608</v>
      </c>
      <c r="H22" s="762">
        <v>10412</v>
      </c>
      <c r="I22" s="762">
        <v>7196</v>
      </c>
      <c r="J22" s="761">
        <v>7150</v>
      </c>
      <c r="K22" s="760">
        <v>6010</v>
      </c>
      <c r="L22" s="760">
        <v>1140</v>
      </c>
      <c r="M22" s="761">
        <v>10458</v>
      </c>
      <c r="N22" s="760">
        <v>4402</v>
      </c>
      <c r="O22" s="760">
        <v>6056</v>
      </c>
    </row>
    <row r="23" spans="1:15" s="494" customFormat="1" ht="12.75" customHeight="1">
      <c r="B23" s="765" t="s">
        <v>595</v>
      </c>
      <c r="D23" s="763">
        <v>176620</v>
      </c>
      <c r="E23" s="764">
        <v>108590</v>
      </c>
      <c r="F23" s="764">
        <v>68030</v>
      </c>
      <c r="G23" s="763">
        <v>16923</v>
      </c>
      <c r="H23" s="762">
        <v>10286</v>
      </c>
      <c r="I23" s="762">
        <v>6637</v>
      </c>
      <c r="J23" s="761">
        <v>7711</v>
      </c>
      <c r="K23" s="760">
        <v>6471</v>
      </c>
      <c r="L23" s="760">
        <v>1240</v>
      </c>
      <c r="M23" s="761">
        <v>9212</v>
      </c>
      <c r="N23" s="760">
        <v>3815</v>
      </c>
      <c r="O23" s="760">
        <v>5397</v>
      </c>
    </row>
    <row r="24" spans="1:15" s="494" customFormat="1" ht="12.75" customHeight="1">
      <c r="B24" s="765" t="s">
        <v>594</v>
      </c>
      <c r="D24" s="763">
        <v>203029</v>
      </c>
      <c r="E24" s="764">
        <v>112792</v>
      </c>
      <c r="F24" s="764">
        <v>90237</v>
      </c>
      <c r="G24" s="763">
        <v>19411</v>
      </c>
      <c r="H24" s="762">
        <v>12101</v>
      </c>
      <c r="I24" s="762">
        <v>7310</v>
      </c>
      <c r="J24" s="761">
        <v>8283</v>
      </c>
      <c r="K24" s="760">
        <v>6801</v>
      </c>
      <c r="L24" s="760">
        <v>1482</v>
      </c>
      <c r="M24" s="761">
        <v>11128</v>
      </c>
      <c r="N24" s="760">
        <v>5300</v>
      </c>
      <c r="O24" s="760">
        <v>5828</v>
      </c>
    </row>
    <row r="25" spans="1:15" s="494" customFormat="1" ht="12.75" customHeight="1">
      <c r="B25" s="765" t="s">
        <v>593</v>
      </c>
      <c r="D25" s="763">
        <v>177803</v>
      </c>
      <c r="E25" s="764">
        <v>103652</v>
      </c>
      <c r="F25" s="764">
        <v>74151</v>
      </c>
      <c r="G25" s="763">
        <v>18880</v>
      </c>
      <c r="H25" s="762">
        <v>10883</v>
      </c>
      <c r="I25" s="762">
        <v>7997</v>
      </c>
      <c r="J25" s="761">
        <v>7602</v>
      </c>
      <c r="K25" s="760">
        <v>6337</v>
      </c>
      <c r="L25" s="760">
        <v>1265</v>
      </c>
      <c r="M25" s="761">
        <v>11278</v>
      </c>
      <c r="N25" s="760">
        <v>4546</v>
      </c>
      <c r="O25" s="760">
        <v>6732</v>
      </c>
    </row>
    <row r="26" spans="1:15" s="494" customFormat="1" ht="12.75" customHeight="1">
      <c r="B26" s="765" t="s">
        <v>592</v>
      </c>
      <c r="D26" s="763">
        <v>181752</v>
      </c>
      <c r="E26" s="764">
        <v>94432</v>
      </c>
      <c r="F26" s="764">
        <v>87320</v>
      </c>
      <c r="G26" s="763">
        <v>19462</v>
      </c>
      <c r="H26" s="762">
        <v>10816</v>
      </c>
      <c r="I26" s="762">
        <v>8646</v>
      </c>
      <c r="J26" s="761">
        <v>7910</v>
      </c>
      <c r="K26" s="760">
        <v>5759</v>
      </c>
      <c r="L26" s="760">
        <v>2151</v>
      </c>
      <c r="M26" s="761">
        <v>11552</v>
      </c>
      <c r="N26" s="760">
        <v>5057</v>
      </c>
      <c r="O26" s="760">
        <v>6495</v>
      </c>
    </row>
    <row r="27" spans="1:15" s="494" customFormat="1" ht="12.75" customHeight="1">
      <c r="B27" s="765" t="s">
        <v>591</v>
      </c>
      <c r="D27" s="763">
        <v>200500</v>
      </c>
      <c r="E27" s="764">
        <v>109611</v>
      </c>
      <c r="F27" s="764">
        <v>90889</v>
      </c>
      <c r="G27" s="763">
        <v>22139</v>
      </c>
      <c r="H27" s="762">
        <v>11777</v>
      </c>
      <c r="I27" s="762">
        <v>10362</v>
      </c>
      <c r="J27" s="761">
        <v>8578</v>
      </c>
      <c r="K27" s="760">
        <v>6249</v>
      </c>
      <c r="L27" s="760">
        <v>2329</v>
      </c>
      <c r="M27" s="761">
        <v>13561</v>
      </c>
      <c r="N27" s="760">
        <v>5528</v>
      </c>
      <c r="O27" s="760">
        <v>8033</v>
      </c>
    </row>
    <row r="28" spans="1:15" s="494" customFormat="1" ht="12.75" customHeight="1">
      <c r="B28" s="765" t="s">
        <v>590</v>
      </c>
      <c r="D28" s="763">
        <v>181399</v>
      </c>
      <c r="E28" s="764">
        <v>90950</v>
      </c>
      <c r="F28" s="764">
        <v>90449</v>
      </c>
      <c r="G28" s="763">
        <v>20619</v>
      </c>
      <c r="H28" s="762">
        <v>11121</v>
      </c>
      <c r="I28" s="762">
        <v>9498</v>
      </c>
      <c r="J28" s="761">
        <v>9002</v>
      </c>
      <c r="K28" s="760">
        <v>5446</v>
      </c>
      <c r="L28" s="760">
        <v>3556</v>
      </c>
      <c r="M28" s="761">
        <v>11617</v>
      </c>
      <c r="N28" s="760">
        <v>5675</v>
      </c>
      <c r="O28" s="760">
        <v>5942</v>
      </c>
    </row>
    <row r="29" spans="1:15" s="494" customFormat="1" ht="12.75" customHeight="1">
      <c r="B29" s="765" t="s">
        <v>589</v>
      </c>
      <c r="D29" s="763">
        <v>178516</v>
      </c>
      <c r="E29" s="764">
        <v>84951</v>
      </c>
      <c r="F29" s="764">
        <v>93565</v>
      </c>
      <c r="G29" s="763">
        <v>22043</v>
      </c>
      <c r="H29" s="762">
        <v>11172</v>
      </c>
      <c r="I29" s="762">
        <v>10871</v>
      </c>
      <c r="J29" s="761">
        <v>8069</v>
      </c>
      <c r="K29" s="760">
        <v>5317</v>
      </c>
      <c r="L29" s="760">
        <v>2752</v>
      </c>
      <c r="M29" s="761">
        <v>13974</v>
      </c>
      <c r="N29" s="760">
        <v>5855</v>
      </c>
      <c r="O29" s="760">
        <v>8119</v>
      </c>
    </row>
    <row r="30" spans="1:15" s="494" customFormat="1" ht="12.75" customHeight="1">
      <c r="B30" s="765" t="s">
        <v>588</v>
      </c>
      <c r="D30" s="763">
        <v>187436</v>
      </c>
      <c r="E30" s="764">
        <v>90914</v>
      </c>
      <c r="F30" s="764">
        <v>96522</v>
      </c>
      <c r="G30" s="763">
        <v>25108</v>
      </c>
      <c r="H30" s="762">
        <v>11564</v>
      </c>
      <c r="I30" s="762">
        <v>13544</v>
      </c>
      <c r="J30" s="761">
        <v>9625</v>
      </c>
      <c r="K30" s="760">
        <v>5523</v>
      </c>
      <c r="L30" s="760">
        <v>4102</v>
      </c>
      <c r="M30" s="761">
        <v>15483</v>
      </c>
      <c r="N30" s="760">
        <v>6041</v>
      </c>
      <c r="O30" s="760">
        <v>9442</v>
      </c>
    </row>
    <row r="31" spans="1:15" s="494" customFormat="1" ht="3" customHeight="1" thickBot="1">
      <c r="A31" s="488"/>
      <c r="B31" s="759"/>
      <c r="C31" s="488"/>
      <c r="D31" s="758"/>
      <c r="E31" s="757"/>
      <c r="F31" s="757"/>
      <c r="G31" s="756"/>
      <c r="H31" s="755"/>
      <c r="I31" s="755"/>
      <c r="J31" s="754"/>
      <c r="K31" s="753"/>
      <c r="L31" s="753"/>
      <c r="M31" s="754"/>
      <c r="N31" s="753"/>
      <c r="O31" s="753"/>
    </row>
    <row r="32" spans="1:15" s="481" customFormat="1" ht="9.9499999999999993" customHeight="1">
      <c r="A32" s="538"/>
      <c r="B32" s="752"/>
      <c r="C32" s="693"/>
      <c r="D32" s="750"/>
      <c r="E32" s="751"/>
      <c r="F32" s="751"/>
      <c r="G32" s="750"/>
      <c r="H32" s="749"/>
      <c r="I32" s="749"/>
      <c r="J32" s="748"/>
      <c r="K32" s="748"/>
      <c r="L32" s="748"/>
      <c r="M32" s="748"/>
      <c r="N32" s="748"/>
      <c r="O32" s="748"/>
    </row>
    <row r="33" spans="1:15" s="480" customFormat="1" ht="21.95" customHeight="1">
      <c r="A33" s="532" t="s">
        <v>587</v>
      </c>
      <c r="B33" s="747"/>
      <c r="C33" s="747"/>
      <c r="D33" s="746"/>
      <c r="E33" s="745"/>
      <c r="F33" s="744"/>
      <c r="G33" s="744"/>
      <c r="H33" s="743"/>
      <c r="I33" s="743"/>
      <c r="J33" s="743"/>
      <c r="K33" s="743"/>
      <c r="L33" s="743"/>
      <c r="M33" s="743"/>
      <c r="N33" s="743"/>
      <c r="O33" s="743"/>
    </row>
    <row r="34" spans="1:15" s="481" customFormat="1" ht="12" thickBot="1">
      <c r="A34" s="529"/>
      <c r="B34" s="529" t="s">
        <v>125</v>
      </c>
      <c r="C34" s="529"/>
      <c r="D34" s="529"/>
      <c r="E34" s="529"/>
      <c r="F34" s="529"/>
      <c r="G34" s="529"/>
      <c r="H34" s="529"/>
      <c r="I34" s="529"/>
      <c r="J34" s="529"/>
      <c r="K34" s="529"/>
      <c r="L34" s="529"/>
      <c r="M34" s="529"/>
      <c r="N34" s="529"/>
      <c r="O34" s="528" t="s">
        <v>586</v>
      </c>
    </row>
    <row r="35" spans="1:15" s="720" customFormat="1" ht="12.95" customHeight="1">
      <c r="A35" s="742"/>
      <c r="B35" s="741"/>
      <c r="C35" s="741"/>
      <c r="D35" s="740" t="s">
        <v>585</v>
      </c>
      <c r="E35" s="526"/>
      <c r="F35" s="526"/>
      <c r="G35" s="740" t="s">
        <v>584</v>
      </c>
      <c r="H35" s="739"/>
      <c r="I35" s="526"/>
      <c r="J35" s="526"/>
      <c r="K35" s="526"/>
      <c r="L35" s="526"/>
      <c r="M35" s="526"/>
      <c r="N35" s="526"/>
      <c r="O35" s="739"/>
    </row>
    <row r="36" spans="1:15" s="720" customFormat="1" ht="12.95" customHeight="1">
      <c r="A36" s="738"/>
      <c r="B36" s="721" t="s">
        <v>583</v>
      </c>
      <c r="D36" s="1756" t="s">
        <v>187</v>
      </c>
      <c r="E36" s="1757" t="s">
        <v>582</v>
      </c>
      <c r="F36" s="1757" t="s">
        <v>581</v>
      </c>
      <c r="G36" s="737" t="s">
        <v>580</v>
      </c>
      <c r="H36" s="736"/>
      <c r="I36" s="735"/>
      <c r="J36" s="734" t="s">
        <v>579</v>
      </c>
      <c r="K36" s="733"/>
      <c r="L36" s="732"/>
      <c r="M36" s="734" t="s">
        <v>578</v>
      </c>
      <c r="N36" s="733"/>
      <c r="O36" s="732"/>
    </row>
    <row r="37" spans="1:15" s="720" customFormat="1" ht="12.95" customHeight="1">
      <c r="A37" s="731"/>
      <c r="B37" s="731"/>
      <c r="C37" s="731"/>
      <c r="D37" s="1605"/>
      <c r="E37" s="1605"/>
      <c r="F37" s="1605"/>
      <c r="G37" s="729" t="s">
        <v>86</v>
      </c>
      <c r="H37" s="730" t="s">
        <v>577</v>
      </c>
      <c r="I37" s="729" t="s">
        <v>576</v>
      </c>
      <c r="J37" s="728" t="s">
        <v>86</v>
      </c>
      <c r="K37" s="727" t="s">
        <v>577</v>
      </c>
      <c r="L37" s="728" t="s">
        <v>576</v>
      </c>
      <c r="M37" s="728" t="s">
        <v>86</v>
      </c>
      <c r="N37" s="727" t="s">
        <v>577</v>
      </c>
      <c r="O37" s="726" t="s">
        <v>576</v>
      </c>
    </row>
    <row r="38" spans="1:15" s="720" customFormat="1" ht="3" customHeight="1">
      <c r="A38" s="721"/>
      <c r="B38" s="725"/>
      <c r="C38" s="721"/>
      <c r="D38" s="724"/>
      <c r="E38" s="721"/>
      <c r="F38" s="721"/>
      <c r="G38" s="724"/>
      <c r="H38" s="723"/>
      <c r="I38" s="723"/>
      <c r="J38" s="722"/>
      <c r="K38" s="721"/>
      <c r="L38" s="721"/>
      <c r="M38" s="722"/>
      <c r="N38" s="721"/>
      <c r="O38" s="721"/>
    </row>
    <row r="39" spans="1:15" s="183" customFormat="1" ht="14.25" customHeight="1">
      <c r="A39" s="310"/>
      <c r="B39" s="719" t="s">
        <v>575</v>
      </c>
      <c r="C39" s="310"/>
      <c r="D39" s="713">
        <v>2215222</v>
      </c>
      <c r="E39" s="711">
        <v>1200014</v>
      </c>
      <c r="F39" s="711">
        <v>1015208</v>
      </c>
      <c r="G39" s="713">
        <v>249450</v>
      </c>
      <c r="H39" s="711">
        <v>135946</v>
      </c>
      <c r="I39" s="711">
        <v>113504</v>
      </c>
      <c r="J39" s="713">
        <v>97767</v>
      </c>
      <c r="K39" s="711">
        <v>72605</v>
      </c>
      <c r="L39" s="711">
        <v>25162</v>
      </c>
      <c r="M39" s="713">
        <v>151683</v>
      </c>
      <c r="N39" s="711">
        <v>63341</v>
      </c>
      <c r="O39" s="711">
        <v>88342</v>
      </c>
    </row>
    <row r="40" spans="1:15" s="183" customFormat="1" ht="5.0999999999999996" customHeight="1">
      <c r="A40" s="310"/>
      <c r="B40" s="186"/>
      <c r="C40" s="310"/>
      <c r="D40" s="717"/>
      <c r="E40" s="718"/>
      <c r="F40" s="718"/>
      <c r="G40" s="717"/>
      <c r="H40" s="716"/>
      <c r="I40" s="716"/>
      <c r="J40" s="236"/>
      <c r="K40" s="235"/>
      <c r="L40" s="235"/>
      <c r="M40" s="236"/>
      <c r="N40" s="235"/>
      <c r="O40" s="235"/>
    </row>
    <row r="41" spans="1:15" s="183" customFormat="1" ht="12.95" customHeight="1">
      <c r="A41" s="310"/>
      <c r="B41" s="186" t="s">
        <v>574</v>
      </c>
      <c r="C41" s="310"/>
      <c r="D41" s="712">
        <v>395974</v>
      </c>
      <c r="E41" s="698">
        <v>242503</v>
      </c>
      <c r="F41" s="235">
        <v>153471</v>
      </c>
      <c r="G41" s="712">
        <v>46813</v>
      </c>
      <c r="H41" s="714">
        <v>23406</v>
      </c>
      <c r="I41" s="714">
        <v>23407</v>
      </c>
      <c r="J41" s="710">
        <v>18711</v>
      </c>
      <c r="K41" s="698">
        <v>14546</v>
      </c>
      <c r="L41" s="235">
        <v>4165</v>
      </c>
      <c r="M41" s="710">
        <v>28102</v>
      </c>
      <c r="N41" s="235">
        <v>8860</v>
      </c>
      <c r="O41" s="698">
        <v>19242</v>
      </c>
    </row>
    <row r="42" spans="1:15" s="183" customFormat="1" ht="12.95" customHeight="1">
      <c r="A42" s="310"/>
      <c r="B42" s="186" t="s">
        <v>573</v>
      </c>
      <c r="C42" s="310"/>
      <c r="D42" s="712" t="s">
        <v>148</v>
      </c>
      <c r="E42" s="698" t="s">
        <v>148</v>
      </c>
      <c r="F42" s="698" t="s">
        <v>148</v>
      </c>
      <c r="G42" s="712">
        <v>100</v>
      </c>
      <c r="H42" s="714" t="s">
        <v>148</v>
      </c>
      <c r="I42" s="714">
        <v>100</v>
      </c>
      <c r="J42" s="710">
        <v>100</v>
      </c>
      <c r="K42" s="698" t="s">
        <v>148</v>
      </c>
      <c r="L42" s="698">
        <v>100</v>
      </c>
      <c r="M42" s="710" t="s">
        <v>148</v>
      </c>
      <c r="N42" s="698" t="s">
        <v>148</v>
      </c>
      <c r="O42" s="698" t="s">
        <v>148</v>
      </c>
    </row>
    <row r="43" spans="1:15" s="183" customFormat="1" ht="12.95" customHeight="1">
      <c r="A43" s="310"/>
      <c r="B43" s="186" t="s">
        <v>572</v>
      </c>
      <c r="C43" s="715"/>
      <c r="D43" s="712">
        <v>109248</v>
      </c>
      <c r="E43" s="698">
        <v>43981</v>
      </c>
      <c r="F43" s="698">
        <v>65267</v>
      </c>
      <c r="G43" s="712">
        <v>10538</v>
      </c>
      <c r="H43" s="714">
        <v>6196</v>
      </c>
      <c r="I43" s="714">
        <v>4342</v>
      </c>
      <c r="J43" s="710">
        <v>3845</v>
      </c>
      <c r="K43" s="698">
        <v>2539</v>
      </c>
      <c r="L43" s="698">
        <v>1306</v>
      </c>
      <c r="M43" s="710">
        <v>6693</v>
      </c>
      <c r="N43" s="698">
        <v>3657</v>
      </c>
      <c r="O43" s="698">
        <v>3036</v>
      </c>
    </row>
    <row r="44" spans="1:15" s="183" customFormat="1" ht="12.95" customHeight="1">
      <c r="A44" s="310"/>
      <c r="B44" s="186" t="s">
        <v>571</v>
      </c>
      <c r="C44" s="310"/>
      <c r="D44" s="713">
        <v>22645</v>
      </c>
      <c r="E44" s="235">
        <v>6889</v>
      </c>
      <c r="F44" s="235">
        <v>15756</v>
      </c>
      <c r="G44" s="712">
        <v>2072</v>
      </c>
      <c r="H44" s="711">
        <v>1383</v>
      </c>
      <c r="I44" s="714">
        <v>689</v>
      </c>
      <c r="J44" s="236">
        <v>593</v>
      </c>
      <c r="K44" s="235">
        <v>457</v>
      </c>
      <c r="L44" s="235">
        <v>136</v>
      </c>
      <c r="M44" s="710">
        <v>1479</v>
      </c>
      <c r="N44" s="235">
        <v>926</v>
      </c>
      <c r="O44" s="698">
        <v>553</v>
      </c>
    </row>
    <row r="45" spans="1:15" s="183" customFormat="1" ht="12.95" customHeight="1">
      <c r="A45" s="310"/>
      <c r="B45" s="186" t="s">
        <v>423</v>
      </c>
      <c r="C45" s="310"/>
      <c r="D45" s="712">
        <v>373022</v>
      </c>
      <c r="E45" s="698">
        <v>198108</v>
      </c>
      <c r="F45" s="698">
        <v>174914</v>
      </c>
      <c r="G45" s="712">
        <v>42767</v>
      </c>
      <c r="H45" s="714">
        <v>24546</v>
      </c>
      <c r="I45" s="714">
        <v>18221</v>
      </c>
      <c r="J45" s="710">
        <v>17335</v>
      </c>
      <c r="K45" s="698">
        <v>12110</v>
      </c>
      <c r="L45" s="698">
        <v>5225</v>
      </c>
      <c r="M45" s="710">
        <v>25432</v>
      </c>
      <c r="N45" s="698">
        <v>12436</v>
      </c>
      <c r="O45" s="698">
        <v>12996</v>
      </c>
    </row>
    <row r="46" spans="1:15" s="183" customFormat="1" ht="12.95" customHeight="1">
      <c r="A46" s="310"/>
      <c r="B46" s="186" t="s">
        <v>570</v>
      </c>
      <c r="C46" s="310"/>
      <c r="D46" s="712" t="s">
        <v>148</v>
      </c>
      <c r="E46" s="698" t="s">
        <v>148</v>
      </c>
      <c r="F46" s="235" t="s">
        <v>148</v>
      </c>
      <c r="G46" s="712">
        <v>416</v>
      </c>
      <c r="H46" s="714" t="s">
        <v>148</v>
      </c>
      <c r="I46" s="714">
        <v>416</v>
      </c>
      <c r="J46" s="710" t="s">
        <v>148</v>
      </c>
      <c r="K46" s="698" t="s">
        <v>148</v>
      </c>
      <c r="L46" s="235" t="s">
        <v>148</v>
      </c>
      <c r="M46" s="710">
        <v>416</v>
      </c>
      <c r="N46" s="235" t="s">
        <v>148</v>
      </c>
      <c r="O46" s="698">
        <v>416</v>
      </c>
    </row>
    <row r="47" spans="1:15" s="183" customFormat="1" ht="12.95" customHeight="1">
      <c r="A47" s="310"/>
      <c r="B47" s="186" t="s">
        <v>569</v>
      </c>
      <c r="C47" s="310"/>
      <c r="D47" s="712">
        <v>4958</v>
      </c>
      <c r="E47" s="698">
        <v>4773</v>
      </c>
      <c r="F47" s="698">
        <v>185</v>
      </c>
      <c r="G47" s="712">
        <v>1356</v>
      </c>
      <c r="H47" s="714">
        <v>352</v>
      </c>
      <c r="I47" s="714">
        <v>1004</v>
      </c>
      <c r="J47" s="710">
        <v>342</v>
      </c>
      <c r="K47" s="698">
        <v>342</v>
      </c>
      <c r="L47" s="698" t="s">
        <v>148</v>
      </c>
      <c r="M47" s="710">
        <v>1014</v>
      </c>
      <c r="N47" s="698">
        <v>10</v>
      </c>
      <c r="O47" s="235">
        <v>1004</v>
      </c>
    </row>
    <row r="48" spans="1:15" s="183" customFormat="1" ht="12.95" customHeight="1">
      <c r="A48" s="310"/>
      <c r="B48" s="186" t="s">
        <v>568</v>
      </c>
      <c r="C48" s="310"/>
      <c r="D48" s="712" t="s">
        <v>148</v>
      </c>
      <c r="E48" s="698" t="s">
        <v>148</v>
      </c>
      <c r="F48" s="698" t="s">
        <v>148</v>
      </c>
      <c r="G48" s="712">
        <v>10</v>
      </c>
      <c r="H48" s="714" t="s">
        <v>148</v>
      </c>
      <c r="I48" s="714">
        <v>10</v>
      </c>
      <c r="J48" s="710">
        <v>10</v>
      </c>
      <c r="K48" s="698" t="s">
        <v>148</v>
      </c>
      <c r="L48" s="698">
        <v>10</v>
      </c>
      <c r="M48" s="710" t="s">
        <v>148</v>
      </c>
      <c r="N48" s="698" t="s">
        <v>148</v>
      </c>
      <c r="O48" s="235" t="s">
        <v>148</v>
      </c>
    </row>
    <row r="49" spans="2:15" s="183" customFormat="1" ht="12.95" customHeight="1">
      <c r="B49" s="186" t="s">
        <v>441</v>
      </c>
      <c r="D49" s="712">
        <v>53568</v>
      </c>
      <c r="E49" s="235">
        <v>6696</v>
      </c>
      <c r="F49" s="698">
        <v>46872</v>
      </c>
      <c r="G49" s="712">
        <v>3267</v>
      </c>
      <c r="H49" s="714">
        <v>2976</v>
      </c>
      <c r="I49" s="714">
        <v>291</v>
      </c>
      <c r="J49" s="710">
        <v>409</v>
      </c>
      <c r="K49" s="235">
        <v>372</v>
      </c>
      <c r="L49" s="235">
        <v>37</v>
      </c>
      <c r="M49" s="710">
        <v>2858</v>
      </c>
      <c r="N49" s="698">
        <v>2604</v>
      </c>
      <c r="O49" s="235">
        <v>254</v>
      </c>
    </row>
    <row r="50" spans="2:15" s="183" customFormat="1" ht="12.95" customHeight="1">
      <c r="B50" s="186" t="s">
        <v>567</v>
      </c>
      <c r="D50" s="712">
        <v>47387</v>
      </c>
      <c r="E50" s="235">
        <v>23798</v>
      </c>
      <c r="F50" s="698">
        <v>23589</v>
      </c>
      <c r="G50" s="712">
        <v>5940</v>
      </c>
      <c r="H50" s="714">
        <v>3270</v>
      </c>
      <c r="I50" s="714">
        <v>2670</v>
      </c>
      <c r="J50" s="710">
        <v>1814</v>
      </c>
      <c r="K50" s="235">
        <v>1781</v>
      </c>
      <c r="L50" s="698">
        <v>33</v>
      </c>
      <c r="M50" s="710">
        <v>4126</v>
      </c>
      <c r="N50" s="698">
        <v>1489</v>
      </c>
      <c r="O50" s="235">
        <v>2637</v>
      </c>
    </row>
    <row r="51" spans="2:15" s="183" customFormat="1" ht="12.95" customHeight="1">
      <c r="B51" s="186" t="s">
        <v>427</v>
      </c>
      <c r="D51" s="712">
        <v>88020</v>
      </c>
      <c r="E51" s="235">
        <v>27666</v>
      </c>
      <c r="F51" s="698">
        <v>60354</v>
      </c>
      <c r="G51" s="712">
        <v>8256</v>
      </c>
      <c r="H51" s="714">
        <v>4890</v>
      </c>
      <c r="I51" s="714">
        <v>3366</v>
      </c>
      <c r="J51" s="710">
        <v>3142</v>
      </c>
      <c r="K51" s="235">
        <v>1537</v>
      </c>
      <c r="L51" s="698">
        <v>1605</v>
      </c>
      <c r="M51" s="710">
        <v>5114</v>
      </c>
      <c r="N51" s="698">
        <v>3353</v>
      </c>
      <c r="O51" s="235">
        <v>1761</v>
      </c>
    </row>
    <row r="52" spans="2:15" s="183" customFormat="1" ht="12.95" customHeight="1">
      <c r="B52" s="186" t="s">
        <v>425</v>
      </c>
      <c r="D52" s="712">
        <v>7110</v>
      </c>
      <c r="E52" s="235" t="s">
        <v>148</v>
      </c>
      <c r="F52" s="698">
        <v>7110</v>
      </c>
      <c r="G52" s="712">
        <v>790</v>
      </c>
      <c r="H52" s="714">
        <v>395</v>
      </c>
      <c r="I52" s="714">
        <v>395</v>
      </c>
      <c r="J52" s="710">
        <v>395</v>
      </c>
      <c r="K52" s="235" t="s">
        <v>148</v>
      </c>
      <c r="L52" s="698">
        <v>395</v>
      </c>
      <c r="M52" s="710">
        <v>395</v>
      </c>
      <c r="N52" s="698">
        <v>395</v>
      </c>
      <c r="O52" s="235" t="s">
        <v>148</v>
      </c>
    </row>
    <row r="53" spans="2:15" s="183" customFormat="1" ht="12.95" customHeight="1">
      <c r="B53" s="186" t="s">
        <v>442</v>
      </c>
      <c r="D53" s="712">
        <v>258644</v>
      </c>
      <c r="E53" s="235">
        <v>58868</v>
      </c>
      <c r="F53" s="698">
        <v>199776</v>
      </c>
      <c r="G53" s="712">
        <v>44040</v>
      </c>
      <c r="H53" s="714">
        <v>12479</v>
      </c>
      <c r="I53" s="714">
        <v>31561</v>
      </c>
      <c r="J53" s="710">
        <v>3813</v>
      </c>
      <c r="K53" s="235">
        <v>3270</v>
      </c>
      <c r="L53" s="698">
        <v>543</v>
      </c>
      <c r="M53" s="710">
        <v>40227</v>
      </c>
      <c r="N53" s="698">
        <v>9209</v>
      </c>
      <c r="O53" s="235">
        <v>31018</v>
      </c>
    </row>
    <row r="54" spans="2:15" s="183" customFormat="1" ht="12.95" customHeight="1">
      <c r="B54" s="186" t="s">
        <v>429</v>
      </c>
      <c r="D54" s="712">
        <v>30330</v>
      </c>
      <c r="E54" s="698">
        <v>11970</v>
      </c>
      <c r="F54" s="235">
        <v>18360</v>
      </c>
      <c r="G54" s="712">
        <v>3303</v>
      </c>
      <c r="H54" s="714">
        <v>1685</v>
      </c>
      <c r="I54" s="714">
        <v>1618</v>
      </c>
      <c r="J54" s="710">
        <v>850</v>
      </c>
      <c r="K54" s="698">
        <v>665</v>
      </c>
      <c r="L54" s="698">
        <v>185</v>
      </c>
      <c r="M54" s="710">
        <v>2453</v>
      </c>
      <c r="N54" s="235">
        <v>1020</v>
      </c>
      <c r="O54" s="698">
        <v>1433</v>
      </c>
    </row>
    <row r="55" spans="2:15" s="183" customFormat="1" ht="12.95" customHeight="1">
      <c r="B55" s="186" t="s">
        <v>566</v>
      </c>
      <c r="D55" s="712">
        <v>200153</v>
      </c>
      <c r="E55" s="698">
        <v>107311</v>
      </c>
      <c r="F55" s="235">
        <v>92842</v>
      </c>
      <c r="G55" s="712">
        <v>18993</v>
      </c>
      <c r="H55" s="714">
        <v>13320</v>
      </c>
      <c r="I55" s="711">
        <v>5673</v>
      </c>
      <c r="J55" s="710">
        <v>8850</v>
      </c>
      <c r="K55" s="698">
        <v>7230</v>
      </c>
      <c r="L55" s="235">
        <v>1620</v>
      </c>
      <c r="M55" s="236">
        <v>10143</v>
      </c>
      <c r="N55" s="235">
        <v>6090</v>
      </c>
      <c r="O55" s="235">
        <v>4053</v>
      </c>
    </row>
    <row r="56" spans="2:15" s="183" customFormat="1" ht="12.95" customHeight="1">
      <c r="B56" s="186" t="s">
        <v>565</v>
      </c>
      <c r="D56" s="713">
        <v>55314</v>
      </c>
      <c r="E56" s="235">
        <v>7110</v>
      </c>
      <c r="F56" s="235">
        <v>48204</v>
      </c>
      <c r="G56" s="712">
        <v>4909</v>
      </c>
      <c r="H56" s="711">
        <v>3073</v>
      </c>
      <c r="I56" s="714">
        <v>1836</v>
      </c>
      <c r="J56" s="710">
        <v>2185</v>
      </c>
      <c r="K56" s="235">
        <v>395</v>
      </c>
      <c r="L56" s="698">
        <v>1790</v>
      </c>
      <c r="M56" s="710">
        <v>2724</v>
      </c>
      <c r="N56" s="235">
        <v>2678</v>
      </c>
      <c r="O56" s="235">
        <v>46</v>
      </c>
    </row>
    <row r="57" spans="2:15" s="183" customFormat="1" ht="12.95" customHeight="1">
      <c r="B57" s="186" t="s">
        <v>421</v>
      </c>
      <c r="D57" s="712">
        <v>172927</v>
      </c>
      <c r="E57" s="698">
        <v>103950</v>
      </c>
      <c r="F57" s="235">
        <v>68977</v>
      </c>
      <c r="G57" s="712">
        <v>19144</v>
      </c>
      <c r="H57" s="714">
        <v>14035</v>
      </c>
      <c r="I57" s="714">
        <v>5109</v>
      </c>
      <c r="J57" s="710">
        <v>10988</v>
      </c>
      <c r="K57" s="698">
        <v>6377</v>
      </c>
      <c r="L57" s="698">
        <v>4611</v>
      </c>
      <c r="M57" s="710">
        <v>8156</v>
      </c>
      <c r="N57" s="235">
        <v>7658</v>
      </c>
      <c r="O57" s="698">
        <v>498</v>
      </c>
    </row>
    <row r="58" spans="2:15" s="183" customFormat="1" ht="12.95" customHeight="1">
      <c r="B58" s="186" t="s">
        <v>418</v>
      </c>
      <c r="D58" s="712">
        <v>864</v>
      </c>
      <c r="E58" s="698">
        <v>864</v>
      </c>
      <c r="F58" s="698" t="s">
        <v>148</v>
      </c>
      <c r="G58" s="712">
        <v>48</v>
      </c>
      <c r="H58" s="714">
        <v>48</v>
      </c>
      <c r="I58" s="714" t="s">
        <v>148</v>
      </c>
      <c r="J58" s="710">
        <v>48</v>
      </c>
      <c r="K58" s="698">
        <v>48</v>
      </c>
      <c r="L58" s="698" t="s">
        <v>148</v>
      </c>
      <c r="M58" s="710" t="s">
        <v>148</v>
      </c>
      <c r="N58" s="698" t="s">
        <v>148</v>
      </c>
      <c r="O58" s="698" t="s">
        <v>148</v>
      </c>
    </row>
    <row r="59" spans="2:15" s="183" customFormat="1" ht="12.95" customHeight="1">
      <c r="B59" s="186" t="s">
        <v>564</v>
      </c>
      <c r="D59" s="713">
        <v>1062</v>
      </c>
      <c r="E59" s="235">
        <v>1062</v>
      </c>
      <c r="F59" s="235" t="s">
        <v>148</v>
      </c>
      <c r="G59" s="712">
        <v>91</v>
      </c>
      <c r="H59" s="711">
        <v>59</v>
      </c>
      <c r="I59" s="711">
        <v>32</v>
      </c>
      <c r="J59" s="710">
        <v>89</v>
      </c>
      <c r="K59" s="235">
        <v>59</v>
      </c>
      <c r="L59" s="235">
        <v>30</v>
      </c>
      <c r="M59" s="236">
        <v>2</v>
      </c>
      <c r="N59" s="235" t="s">
        <v>148</v>
      </c>
      <c r="O59" s="235">
        <v>2</v>
      </c>
    </row>
    <row r="60" spans="2:15" s="183" customFormat="1" ht="12.95" customHeight="1">
      <c r="B60" s="186" t="s">
        <v>563</v>
      </c>
      <c r="D60" s="712">
        <v>13086</v>
      </c>
      <c r="E60" s="698">
        <v>13086</v>
      </c>
      <c r="F60" s="235" t="s">
        <v>148</v>
      </c>
      <c r="G60" s="712">
        <v>7830</v>
      </c>
      <c r="H60" s="714">
        <v>554</v>
      </c>
      <c r="I60" s="711">
        <v>7276</v>
      </c>
      <c r="J60" s="710">
        <v>562</v>
      </c>
      <c r="K60" s="698">
        <v>554</v>
      </c>
      <c r="L60" s="235">
        <v>8</v>
      </c>
      <c r="M60" s="236">
        <v>7268</v>
      </c>
      <c r="N60" s="235" t="s">
        <v>148</v>
      </c>
      <c r="O60" s="235">
        <v>7268</v>
      </c>
    </row>
    <row r="61" spans="2:15" ht="12.95" customHeight="1">
      <c r="B61" s="186" t="s">
        <v>439</v>
      </c>
      <c r="D61" s="713">
        <v>363952</v>
      </c>
      <c r="E61" s="235">
        <v>329852</v>
      </c>
      <c r="F61" s="235">
        <v>34100</v>
      </c>
      <c r="G61" s="712">
        <v>26768</v>
      </c>
      <c r="H61" s="711">
        <v>22218</v>
      </c>
      <c r="I61" s="711">
        <v>4550</v>
      </c>
      <c r="J61" s="710">
        <v>22227</v>
      </c>
      <c r="K61" s="235">
        <v>19626</v>
      </c>
      <c r="L61" s="235">
        <v>2601</v>
      </c>
      <c r="M61" s="236">
        <v>4541</v>
      </c>
      <c r="N61" s="235">
        <v>2592</v>
      </c>
      <c r="O61" s="235">
        <v>1949</v>
      </c>
    </row>
    <row r="62" spans="2:15" ht="12.95" customHeight="1">
      <c r="B62" s="186" t="s">
        <v>445</v>
      </c>
      <c r="D62" s="713" t="s">
        <v>148</v>
      </c>
      <c r="E62" s="235" t="s">
        <v>148</v>
      </c>
      <c r="F62" s="235" t="s">
        <v>148</v>
      </c>
      <c r="G62" s="712">
        <v>1</v>
      </c>
      <c r="H62" s="711" t="s">
        <v>148</v>
      </c>
      <c r="I62" s="711">
        <v>1</v>
      </c>
      <c r="J62" s="710">
        <v>1</v>
      </c>
      <c r="K62" s="235" t="s">
        <v>148</v>
      </c>
      <c r="L62" s="235">
        <v>1</v>
      </c>
      <c r="M62" s="236" t="s">
        <v>148</v>
      </c>
      <c r="N62" s="235" t="s">
        <v>148</v>
      </c>
      <c r="O62" s="235" t="s">
        <v>148</v>
      </c>
    </row>
    <row r="63" spans="2:15" ht="12.95" customHeight="1">
      <c r="B63" s="186" t="s">
        <v>562</v>
      </c>
      <c r="D63" s="713" t="s">
        <v>148</v>
      </c>
      <c r="E63" s="235" t="s">
        <v>148</v>
      </c>
      <c r="F63" s="235" t="s">
        <v>148</v>
      </c>
      <c r="G63" s="712">
        <v>130</v>
      </c>
      <c r="H63" s="711" t="s">
        <v>148</v>
      </c>
      <c r="I63" s="711">
        <v>130</v>
      </c>
      <c r="J63" s="710">
        <v>130</v>
      </c>
      <c r="K63" s="235" t="s">
        <v>148</v>
      </c>
      <c r="L63" s="235">
        <v>130</v>
      </c>
      <c r="M63" s="236" t="s">
        <v>148</v>
      </c>
      <c r="N63" s="235" t="s">
        <v>148</v>
      </c>
      <c r="O63" s="235" t="s">
        <v>148</v>
      </c>
    </row>
    <row r="64" spans="2:15" ht="12.95" customHeight="1">
      <c r="B64" s="186" t="s">
        <v>561</v>
      </c>
      <c r="D64" s="713">
        <v>4726</v>
      </c>
      <c r="E64" s="235">
        <v>1520</v>
      </c>
      <c r="F64" s="235">
        <v>3206</v>
      </c>
      <c r="G64" s="712">
        <v>446</v>
      </c>
      <c r="H64" s="711">
        <v>196</v>
      </c>
      <c r="I64" s="711">
        <v>250</v>
      </c>
      <c r="J64" s="710">
        <v>260</v>
      </c>
      <c r="K64" s="235">
        <v>59</v>
      </c>
      <c r="L64" s="235">
        <v>201</v>
      </c>
      <c r="M64" s="236">
        <v>186</v>
      </c>
      <c r="N64" s="235">
        <v>137</v>
      </c>
      <c r="O64" s="235">
        <v>49</v>
      </c>
    </row>
    <row r="65" spans="1:15" ht="12.95" customHeight="1">
      <c r="B65" s="186" t="s">
        <v>560</v>
      </c>
      <c r="D65" s="713">
        <v>12232</v>
      </c>
      <c r="E65" s="235">
        <v>10007</v>
      </c>
      <c r="F65" s="235">
        <v>2225</v>
      </c>
      <c r="G65" s="712">
        <v>1422</v>
      </c>
      <c r="H65" s="711">
        <v>865</v>
      </c>
      <c r="I65" s="711">
        <v>557</v>
      </c>
      <c r="J65" s="710">
        <v>1068</v>
      </c>
      <c r="K65" s="235">
        <v>638</v>
      </c>
      <c r="L65" s="235">
        <v>430</v>
      </c>
      <c r="M65" s="236">
        <v>354</v>
      </c>
      <c r="N65" s="235">
        <v>227</v>
      </c>
      <c r="O65" s="235">
        <v>127</v>
      </c>
    </row>
    <row r="66" spans="1:15" ht="3" customHeight="1" thickBot="1">
      <c r="A66" s="197"/>
      <c r="B66" s="184"/>
      <c r="C66" s="197"/>
      <c r="D66" s="709"/>
      <c r="E66" s="706"/>
      <c r="F66" s="703"/>
      <c r="G66" s="709"/>
      <c r="H66" s="708"/>
      <c r="I66" s="707"/>
      <c r="J66" s="704"/>
      <c r="K66" s="706"/>
      <c r="L66" s="705"/>
      <c r="M66" s="704"/>
      <c r="N66" s="703"/>
      <c r="O66" s="702"/>
    </row>
    <row r="67" spans="1:15">
      <c r="B67" s="186"/>
      <c r="D67" s="701"/>
      <c r="E67" s="699"/>
      <c r="F67" s="698"/>
      <c r="G67" s="701"/>
      <c r="H67" s="701"/>
      <c r="I67" s="700"/>
      <c r="J67" s="699"/>
      <c r="K67" s="699"/>
      <c r="L67" s="235"/>
      <c r="M67" s="699"/>
      <c r="N67" s="698"/>
      <c r="O67" s="697"/>
    </row>
  </sheetData>
  <mergeCells count="6">
    <mergeCell ref="D4:D5"/>
    <mergeCell ref="E4:E5"/>
    <mergeCell ref="F4:F5"/>
    <mergeCell ref="D36:D37"/>
    <mergeCell ref="E36:E37"/>
    <mergeCell ref="F36:F37"/>
  </mergeCells>
  <phoneticPr fontId="11"/>
  <printOptions horizontalCentered="1"/>
  <pageMargins left="0.59055118110236227" right="0.59055118110236227" top="0.59055118110236227" bottom="0.39370078740157483" header="0" footer="0.39370078740157483"/>
  <pageSetup paperSize="9" scale="98" firstPageNumber="21" orientation="portrait" useFirstPageNumber="1" r:id="rId1"/>
  <headerFooter alignWithMargins="0">
    <oddFooter>&amp;C&amp;"ＭＳ Ｐゴシック"&amp;10  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showGridLines="0" zoomScaleNormal="100" workbookViewId="0"/>
  </sheetViews>
  <sheetFormatPr defaultRowHeight="13.5"/>
  <cols>
    <col min="1" max="1" width="5.25" style="594" customWidth="1"/>
    <col min="2" max="2" width="25.25" style="594" customWidth="1"/>
    <col min="3" max="3" width="12.25" style="594" customWidth="1"/>
    <col min="4" max="4" width="8.625" style="594" customWidth="1"/>
    <col min="5" max="5" width="25.25" style="594" customWidth="1"/>
    <col min="6" max="6" width="12.25" style="594" customWidth="1"/>
    <col min="7" max="7" width="8.625" style="594" customWidth="1"/>
    <col min="8" max="8" width="25.25" style="594" customWidth="1"/>
    <col min="9" max="9" width="12.25" style="594" customWidth="1"/>
    <col min="10" max="10" width="8.625" style="594" customWidth="1"/>
    <col min="11" max="16384" width="9" style="594"/>
  </cols>
  <sheetData>
    <row r="1" spans="1:10" s="650" customFormat="1" ht="32.25" customHeight="1">
      <c r="A1" s="848" t="s">
        <v>660</v>
      </c>
      <c r="B1" s="847"/>
      <c r="C1" s="847"/>
      <c r="D1" s="847"/>
      <c r="E1" s="847"/>
      <c r="F1" s="847"/>
      <c r="G1" s="847"/>
      <c r="H1" s="847"/>
      <c r="I1" s="847"/>
      <c r="J1" s="847"/>
    </row>
    <row r="2" spans="1:10" s="841" customFormat="1" ht="18.75" customHeight="1" thickBot="1">
      <c r="A2" s="846" t="s">
        <v>382</v>
      </c>
      <c r="B2" s="843"/>
      <c r="C2" s="843"/>
      <c r="D2" s="843"/>
      <c r="E2" s="843"/>
      <c r="F2" s="843"/>
      <c r="G2" s="843"/>
      <c r="H2" s="843"/>
      <c r="I2" s="845"/>
      <c r="J2" s="844" t="s">
        <v>659</v>
      </c>
    </row>
    <row r="3" spans="1:10" s="783" customFormat="1" ht="21" customHeight="1">
      <c r="A3" s="838" t="s">
        <v>657</v>
      </c>
      <c r="B3" s="838"/>
      <c r="C3" s="838"/>
      <c r="D3" s="838"/>
      <c r="E3" s="840" t="s">
        <v>656</v>
      </c>
      <c r="F3" s="838"/>
      <c r="G3" s="839"/>
      <c r="H3" s="838" t="s">
        <v>655</v>
      </c>
      <c r="I3" s="838"/>
      <c r="J3" s="838"/>
    </row>
    <row r="4" spans="1:10" s="783" customFormat="1" ht="21" customHeight="1">
      <c r="A4" s="1758" t="s">
        <v>654</v>
      </c>
      <c r="B4" s="836" t="s">
        <v>652</v>
      </c>
      <c r="C4" s="834" t="s">
        <v>651</v>
      </c>
      <c r="D4" s="833" t="s">
        <v>259</v>
      </c>
      <c r="E4" s="836" t="s">
        <v>653</v>
      </c>
      <c r="F4" s="834" t="s">
        <v>651</v>
      </c>
      <c r="G4" s="835" t="s">
        <v>259</v>
      </c>
      <c r="H4" s="833" t="s">
        <v>652</v>
      </c>
      <c r="I4" s="834" t="s">
        <v>651</v>
      </c>
      <c r="J4" s="833" t="s">
        <v>259</v>
      </c>
    </row>
    <row r="5" spans="1:10" s="783" customFormat="1" ht="21" customHeight="1">
      <c r="A5" s="1759"/>
      <c r="B5" s="831" t="s">
        <v>650</v>
      </c>
      <c r="C5" s="828">
        <v>2412171.5</v>
      </c>
      <c r="D5" s="827">
        <v>89.369963397784488</v>
      </c>
      <c r="E5" s="831" t="s">
        <v>650</v>
      </c>
      <c r="F5" s="828">
        <v>1280280.25</v>
      </c>
      <c r="G5" s="830">
        <v>89.495931884737004</v>
      </c>
      <c r="H5" s="829" t="s">
        <v>650</v>
      </c>
      <c r="I5" s="828">
        <v>1131891.25</v>
      </c>
      <c r="J5" s="827">
        <v>89.22790736906498</v>
      </c>
    </row>
    <row r="6" spans="1:10" s="783" customFormat="1" ht="6" customHeight="1">
      <c r="A6" s="826"/>
      <c r="B6" s="825"/>
      <c r="C6" s="813"/>
      <c r="D6" s="822"/>
      <c r="E6" s="824"/>
      <c r="F6" s="813"/>
      <c r="G6" s="823"/>
      <c r="H6" s="813"/>
      <c r="I6" s="813"/>
      <c r="J6" s="822"/>
    </row>
    <row r="7" spans="1:10" s="783" customFormat="1" ht="22.5" customHeight="1">
      <c r="A7" s="820">
        <v>1</v>
      </c>
      <c r="B7" s="819" t="s">
        <v>254</v>
      </c>
      <c r="C7" s="818">
        <v>776885.5</v>
      </c>
      <c r="D7" s="817">
        <v>94.380753693403818</v>
      </c>
      <c r="E7" s="816" t="s">
        <v>254</v>
      </c>
      <c r="F7" s="813">
        <v>420222.5</v>
      </c>
      <c r="G7" s="815">
        <v>96.03636937056352</v>
      </c>
      <c r="H7" s="814" t="s">
        <v>254</v>
      </c>
      <c r="I7" s="813">
        <v>356663</v>
      </c>
      <c r="J7" s="812">
        <v>92.50188841953063</v>
      </c>
    </row>
    <row r="8" spans="1:10" s="783" customFormat="1" ht="22.5" customHeight="1">
      <c r="A8" s="820">
        <v>2</v>
      </c>
      <c r="B8" s="819" t="s">
        <v>229</v>
      </c>
      <c r="C8" s="818">
        <v>160206.5</v>
      </c>
      <c r="D8" s="817">
        <v>82.30395487337033</v>
      </c>
      <c r="E8" s="816" t="s">
        <v>241</v>
      </c>
      <c r="F8" s="813">
        <v>112982.5</v>
      </c>
      <c r="G8" s="815">
        <v>90.623796842915823</v>
      </c>
      <c r="H8" s="814" t="s">
        <v>229</v>
      </c>
      <c r="I8" s="813">
        <v>131665.5</v>
      </c>
      <c r="J8" s="812">
        <v>86.97221708457738</v>
      </c>
    </row>
    <row r="9" spans="1:10" s="783" customFormat="1" ht="22.5" customHeight="1">
      <c r="A9" s="820">
        <v>3</v>
      </c>
      <c r="B9" s="819" t="s">
        <v>241</v>
      </c>
      <c r="C9" s="818">
        <v>158051.75</v>
      </c>
      <c r="D9" s="817">
        <v>91.928232211458777</v>
      </c>
      <c r="E9" s="816" t="s">
        <v>366</v>
      </c>
      <c r="F9" s="813">
        <v>76681.75</v>
      </c>
      <c r="G9" s="815">
        <v>81.107802798726496</v>
      </c>
      <c r="H9" s="814" t="s">
        <v>366</v>
      </c>
      <c r="I9" s="813">
        <v>71394.5</v>
      </c>
      <c r="J9" s="812">
        <v>85.587983192773606</v>
      </c>
    </row>
    <row r="10" spans="1:10" s="783" customFormat="1" ht="22.5" customHeight="1">
      <c r="A10" s="820">
        <v>4</v>
      </c>
      <c r="B10" s="819" t="s">
        <v>366</v>
      </c>
      <c r="C10" s="818">
        <v>148076.25</v>
      </c>
      <c r="D10" s="817">
        <v>83.207836614510597</v>
      </c>
      <c r="E10" s="816" t="s">
        <v>391</v>
      </c>
      <c r="F10" s="813">
        <v>76100</v>
      </c>
      <c r="G10" s="815">
        <v>92.612875745405859</v>
      </c>
      <c r="H10" s="814" t="s">
        <v>358</v>
      </c>
      <c r="I10" s="813">
        <v>64074</v>
      </c>
      <c r="J10" s="812">
        <v>122.65313935681471</v>
      </c>
    </row>
    <row r="11" spans="1:10" s="783" customFormat="1" ht="22.5" customHeight="1">
      <c r="A11" s="820">
        <v>5</v>
      </c>
      <c r="B11" s="819" t="s">
        <v>358</v>
      </c>
      <c r="C11" s="818">
        <v>111479</v>
      </c>
      <c r="D11" s="817">
        <v>99.73072105922347</v>
      </c>
      <c r="E11" s="816" t="s">
        <v>388</v>
      </c>
      <c r="F11" s="813">
        <v>54167</v>
      </c>
      <c r="G11" s="815">
        <v>100.50095552628161</v>
      </c>
      <c r="H11" s="814" t="s">
        <v>372</v>
      </c>
      <c r="I11" s="813">
        <v>54399</v>
      </c>
      <c r="J11" s="812">
        <v>66.45694878811571</v>
      </c>
    </row>
    <row r="12" spans="1:10" s="783" customFormat="1" ht="22.5" customHeight="1">
      <c r="A12" s="820">
        <v>6</v>
      </c>
      <c r="B12" s="819" t="s">
        <v>391</v>
      </c>
      <c r="C12" s="818">
        <v>104889</v>
      </c>
      <c r="D12" s="817">
        <v>91.267348270611265</v>
      </c>
      <c r="E12" s="816" t="s">
        <v>361</v>
      </c>
      <c r="F12" s="813">
        <v>50141</v>
      </c>
      <c r="G12" s="815">
        <v>93.316831683168317</v>
      </c>
      <c r="H12" s="814" t="s">
        <v>241</v>
      </c>
      <c r="I12" s="813">
        <v>45069.25</v>
      </c>
      <c r="J12" s="812">
        <v>95.369518065915457</v>
      </c>
    </row>
    <row r="13" spans="1:10" s="783" customFormat="1" ht="22.5" customHeight="1">
      <c r="A13" s="820">
        <v>7</v>
      </c>
      <c r="B13" s="819" t="s">
        <v>388</v>
      </c>
      <c r="C13" s="818">
        <v>91559.25</v>
      </c>
      <c r="D13" s="817">
        <v>95.698197021165399</v>
      </c>
      <c r="E13" s="816" t="s">
        <v>358</v>
      </c>
      <c r="F13" s="813">
        <v>47405</v>
      </c>
      <c r="G13" s="815">
        <v>79.618743701713129</v>
      </c>
      <c r="H13" s="814" t="s">
        <v>388</v>
      </c>
      <c r="I13" s="813">
        <v>37392.25</v>
      </c>
      <c r="J13" s="812">
        <v>89.502249988031977</v>
      </c>
    </row>
    <row r="14" spans="1:10" s="783" customFormat="1" ht="22.5" customHeight="1">
      <c r="A14" s="820">
        <v>8</v>
      </c>
      <c r="B14" s="819" t="s">
        <v>361</v>
      </c>
      <c r="C14" s="818">
        <v>68259</v>
      </c>
      <c r="D14" s="817">
        <v>93.227075309350155</v>
      </c>
      <c r="E14" s="816" t="s">
        <v>355</v>
      </c>
      <c r="F14" s="813">
        <v>36866.25</v>
      </c>
      <c r="G14" s="815">
        <v>83.24207460260115</v>
      </c>
      <c r="H14" s="814" t="s">
        <v>391</v>
      </c>
      <c r="I14" s="813">
        <v>28789</v>
      </c>
      <c r="J14" s="812">
        <v>87.891924896962294</v>
      </c>
    </row>
    <row r="15" spans="1:10" s="783" customFormat="1" ht="22.5" customHeight="1">
      <c r="A15" s="820">
        <v>9</v>
      </c>
      <c r="B15" s="819" t="s">
        <v>372</v>
      </c>
      <c r="C15" s="818">
        <v>67892</v>
      </c>
      <c r="D15" s="817">
        <v>70.328896255244217</v>
      </c>
      <c r="E15" s="816" t="s">
        <v>245</v>
      </c>
      <c r="F15" s="813">
        <v>35193.75</v>
      </c>
      <c r="G15" s="815">
        <v>125.32940422349633</v>
      </c>
      <c r="H15" s="814" t="s">
        <v>398</v>
      </c>
      <c r="I15" s="813">
        <v>26028</v>
      </c>
      <c r="J15" s="812">
        <v>91.773914883114145</v>
      </c>
    </row>
    <row r="16" spans="1:10" s="783" customFormat="1" ht="22.5" customHeight="1">
      <c r="A16" s="811">
        <v>10</v>
      </c>
      <c r="B16" s="810" t="s">
        <v>245</v>
      </c>
      <c r="C16" s="809">
        <v>46020.25</v>
      </c>
      <c r="D16" s="808">
        <v>103.56290928730563</v>
      </c>
      <c r="E16" s="807" t="s">
        <v>229</v>
      </c>
      <c r="F16" s="804">
        <v>28541</v>
      </c>
      <c r="G16" s="806">
        <v>65.969015988951611</v>
      </c>
      <c r="H16" s="805" t="s">
        <v>396</v>
      </c>
      <c r="I16" s="804">
        <v>21655</v>
      </c>
      <c r="J16" s="803">
        <v>175.25898348980255</v>
      </c>
    </row>
    <row r="17" spans="1:10" s="783" customFormat="1" ht="22.5" customHeight="1">
      <c r="A17" s="820">
        <v>11</v>
      </c>
      <c r="B17" s="819" t="s">
        <v>398</v>
      </c>
      <c r="C17" s="818">
        <v>44648</v>
      </c>
      <c r="D17" s="817">
        <v>84.998477002741396</v>
      </c>
      <c r="E17" s="816" t="s">
        <v>385</v>
      </c>
      <c r="F17" s="813">
        <v>25566</v>
      </c>
      <c r="G17" s="815">
        <v>82.584854920898991</v>
      </c>
      <c r="H17" s="814" t="s">
        <v>648</v>
      </c>
      <c r="I17" s="813">
        <v>18484</v>
      </c>
      <c r="J17" s="812">
        <v>101.18793452674223</v>
      </c>
    </row>
    <row r="18" spans="1:10" s="783" customFormat="1" ht="22.5" customHeight="1">
      <c r="A18" s="820">
        <v>12</v>
      </c>
      <c r="B18" s="819" t="s">
        <v>385</v>
      </c>
      <c r="C18" s="818">
        <v>39994</v>
      </c>
      <c r="D18" s="817">
        <v>79.430004220352018</v>
      </c>
      <c r="E18" s="816" t="s">
        <v>256</v>
      </c>
      <c r="F18" s="813">
        <v>23334.25</v>
      </c>
      <c r="G18" s="815">
        <v>126.26758658008659</v>
      </c>
      <c r="H18" s="814" t="s">
        <v>361</v>
      </c>
      <c r="I18" s="813">
        <v>18118</v>
      </c>
      <c r="J18" s="812">
        <v>92.97957507954429</v>
      </c>
    </row>
    <row r="19" spans="1:10" s="783" customFormat="1" ht="22.5" customHeight="1">
      <c r="A19" s="820">
        <v>13</v>
      </c>
      <c r="B19" s="819" t="s">
        <v>355</v>
      </c>
      <c r="C19" s="818">
        <v>39341.25</v>
      </c>
      <c r="D19" s="817">
        <v>80.814383435015714</v>
      </c>
      <c r="E19" s="816" t="s">
        <v>398</v>
      </c>
      <c r="F19" s="813">
        <v>18620</v>
      </c>
      <c r="G19" s="815">
        <v>77.047213141887696</v>
      </c>
      <c r="H19" s="814" t="s">
        <v>649</v>
      </c>
      <c r="I19" s="813">
        <v>17042</v>
      </c>
      <c r="J19" s="812">
        <v>121.8329997140406</v>
      </c>
    </row>
    <row r="20" spans="1:10" s="783" customFormat="1" ht="22.5" customHeight="1">
      <c r="A20" s="820">
        <v>14</v>
      </c>
      <c r="B20" s="819" t="s">
        <v>648</v>
      </c>
      <c r="C20" s="818">
        <v>31599</v>
      </c>
      <c r="D20" s="817">
        <v>98.788551420130361</v>
      </c>
      <c r="E20" s="816" t="s">
        <v>646</v>
      </c>
      <c r="F20" s="813">
        <v>17959</v>
      </c>
      <c r="G20" s="815">
        <v>86.014655874323481</v>
      </c>
      <c r="H20" s="814" t="s">
        <v>643</v>
      </c>
      <c r="I20" s="813">
        <v>16617</v>
      </c>
      <c r="J20" s="812">
        <v>86.849945120995145</v>
      </c>
    </row>
    <row r="21" spans="1:10" s="783" customFormat="1" ht="22.5" customHeight="1">
      <c r="A21" s="820">
        <v>15</v>
      </c>
      <c r="B21" s="819" t="s">
        <v>649</v>
      </c>
      <c r="C21" s="818">
        <v>30453</v>
      </c>
      <c r="D21" s="817">
        <v>126.10982275964884</v>
      </c>
      <c r="E21" s="816" t="s">
        <v>642</v>
      </c>
      <c r="F21" s="813">
        <v>17815</v>
      </c>
      <c r="G21" s="815">
        <v>71.629608781311575</v>
      </c>
      <c r="H21" s="814" t="s">
        <v>637</v>
      </c>
      <c r="I21" s="813">
        <v>15549</v>
      </c>
      <c r="J21" s="812">
        <v>78.60573277387391</v>
      </c>
    </row>
    <row r="22" spans="1:10" s="783" customFormat="1" ht="22.5" customHeight="1">
      <c r="A22" s="820">
        <v>16</v>
      </c>
      <c r="B22" s="819" t="s">
        <v>396</v>
      </c>
      <c r="C22" s="818">
        <v>29026</v>
      </c>
      <c r="D22" s="817">
        <v>119.86785050588477</v>
      </c>
      <c r="E22" s="816" t="s">
        <v>645</v>
      </c>
      <c r="F22" s="813">
        <v>13510</v>
      </c>
      <c r="G22" s="815">
        <v>96.274785769004652</v>
      </c>
      <c r="H22" s="814" t="s">
        <v>644</v>
      </c>
      <c r="I22" s="813">
        <v>14761</v>
      </c>
      <c r="J22" s="812">
        <v>94.169059011164265</v>
      </c>
    </row>
    <row r="23" spans="1:10" s="783" customFormat="1" ht="22.5" customHeight="1">
      <c r="A23" s="820">
        <v>17</v>
      </c>
      <c r="B23" s="819" t="s">
        <v>256</v>
      </c>
      <c r="C23" s="818">
        <v>28828.25</v>
      </c>
      <c r="D23" s="817">
        <v>67.722819958654384</v>
      </c>
      <c r="E23" s="816" t="s">
        <v>372</v>
      </c>
      <c r="F23" s="813">
        <v>13493</v>
      </c>
      <c r="G23" s="815">
        <v>91.920430547039985</v>
      </c>
      <c r="H23" s="814" t="s">
        <v>385</v>
      </c>
      <c r="I23" s="813">
        <v>14428</v>
      </c>
      <c r="J23" s="812">
        <v>74.394142518304633</v>
      </c>
    </row>
    <row r="24" spans="1:10" s="783" customFormat="1" ht="22.5" customHeight="1">
      <c r="A24" s="820">
        <v>18</v>
      </c>
      <c r="B24" s="819" t="s">
        <v>646</v>
      </c>
      <c r="C24" s="818">
        <v>27164</v>
      </c>
      <c r="D24" s="817">
        <v>84.66525370901384</v>
      </c>
      <c r="E24" s="816" t="s">
        <v>649</v>
      </c>
      <c r="F24" s="813">
        <v>13411</v>
      </c>
      <c r="G24" s="815">
        <v>131.99803149606299</v>
      </c>
      <c r="H24" s="814" t="s">
        <v>635</v>
      </c>
      <c r="I24" s="813">
        <v>12823</v>
      </c>
      <c r="J24" s="812">
        <v>78.452126032425824</v>
      </c>
    </row>
    <row r="25" spans="1:10" s="783" customFormat="1" ht="22.5" customHeight="1">
      <c r="A25" s="820">
        <v>19</v>
      </c>
      <c r="B25" s="819" t="s">
        <v>647</v>
      </c>
      <c r="C25" s="818">
        <v>24093</v>
      </c>
      <c r="D25" s="817">
        <v>84.614033855447076</v>
      </c>
      <c r="E25" s="816" t="s">
        <v>647</v>
      </c>
      <c r="F25" s="813">
        <v>13116</v>
      </c>
      <c r="G25" s="815">
        <v>78.585979628520079</v>
      </c>
      <c r="H25" s="814" t="s">
        <v>624</v>
      </c>
      <c r="I25" s="813">
        <v>12364</v>
      </c>
      <c r="J25" s="812">
        <v>84.853476082629882</v>
      </c>
    </row>
    <row r="26" spans="1:10" s="783" customFormat="1" ht="22.5" customHeight="1">
      <c r="A26" s="811">
        <v>20</v>
      </c>
      <c r="B26" s="810" t="s">
        <v>643</v>
      </c>
      <c r="C26" s="809">
        <v>23050</v>
      </c>
      <c r="D26" s="808">
        <v>84.364248590879143</v>
      </c>
      <c r="E26" s="807" t="s">
        <v>648</v>
      </c>
      <c r="F26" s="804">
        <v>13115</v>
      </c>
      <c r="G26" s="806">
        <v>95.593862750100229</v>
      </c>
      <c r="H26" s="805" t="s">
        <v>611</v>
      </c>
      <c r="I26" s="804">
        <v>11460</v>
      </c>
      <c r="J26" s="803">
        <v>98.057670916402841</v>
      </c>
    </row>
    <row r="27" spans="1:10" s="783" customFormat="1" ht="22.5" customHeight="1">
      <c r="A27" s="820">
        <v>21</v>
      </c>
      <c r="B27" s="819" t="s">
        <v>642</v>
      </c>
      <c r="C27" s="818">
        <v>22068</v>
      </c>
      <c r="D27" s="817">
        <v>75.749150447945624</v>
      </c>
      <c r="E27" s="816" t="s">
        <v>640</v>
      </c>
      <c r="F27" s="813">
        <v>9684</v>
      </c>
      <c r="G27" s="815">
        <v>45.541760722347632</v>
      </c>
      <c r="H27" s="814" t="s">
        <v>647</v>
      </c>
      <c r="I27" s="813">
        <v>10977</v>
      </c>
      <c r="J27" s="812">
        <v>93.151731160896134</v>
      </c>
    </row>
    <row r="28" spans="1:10" s="783" customFormat="1" ht="22.5" customHeight="1">
      <c r="A28" s="820">
        <v>22</v>
      </c>
      <c r="B28" s="819" t="s">
        <v>644</v>
      </c>
      <c r="C28" s="818">
        <v>21704</v>
      </c>
      <c r="D28" s="817">
        <v>85.932612741022297</v>
      </c>
      <c r="E28" s="816" t="s">
        <v>634</v>
      </c>
      <c r="F28" s="813">
        <v>8150</v>
      </c>
      <c r="G28" s="815">
        <v>98.346808253891638</v>
      </c>
      <c r="H28" s="814" t="s">
        <v>245</v>
      </c>
      <c r="I28" s="813">
        <v>10826.5</v>
      </c>
      <c r="J28" s="812">
        <v>66.192834433846897</v>
      </c>
    </row>
    <row r="29" spans="1:10" s="783" customFormat="1" ht="22.5" customHeight="1">
      <c r="A29" s="820">
        <v>23</v>
      </c>
      <c r="B29" s="819" t="s">
        <v>637</v>
      </c>
      <c r="C29" s="818">
        <v>19731</v>
      </c>
      <c r="D29" s="817">
        <v>79.098015634395665</v>
      </c>
      <c r="E29" s="816" t="s">
        <v>632</v>
      </c>
      <c r="F29" s="813">
        <v>7897</v>
      </c>
      <c r="G29" s="815">
        <v>150.27592768791627</v>
      </c>
      <c r="H29" s="814" t="s">
        <v>631</v>
      </c>
      <c r="I29" s="813">
        <v>10553.5</v>
      </c>
      <c r="J29" s="812">
        <v>86.334260471204189</v>
      </c>
    </row>
    <row r="30" spans="1:10" s="783" customFormat="1" ht="22.5" customHeight="1">
      <c r="A30" s="820">
        <v>24</v>
      </c>
      <c r="B30" s="819" t="s">
        <v>635</v>
      </c>
      <c r="C30" s="818">
        <v>16921</v>
      </c>
      <c r="D30" s="817">
        <v>82.954211197176193</v>
      </c>
      <c r="E30" s="816" t="s">
        <v>613</v>
      </c>
      <c r="F30" s="813">
        <v>7756</v>
      </c>
      <c r="G30" s="815">
        <v>100.59662775616083</v>
      </c>
      <c r="H30" s="814" t="s">
        <v>646</v>
      </c>
      <c r="I30" s="813">
        <v>9205</v>
      </c>
      <c r="J30" s="812">
        <v>82.150825524319501</v>
      </c>
    </row>
    <row r="31" spans="1:10" s="783" customFormat="1" ht="22.5" customHeight="1">
      <c r="A31" s="820">
        <v>25</v>
      </c>
      <c r="B31" s="819" t="s">
        <v>624</v>
      </c>
      <c r="C31" s="818">
        <v>14904</v>
      </c>
      <c r="D31" s="817">
        <v>79.078898498434768</v>
      </c>
      <c r="E31" s="816" t="s">
        <v>396</v>
      </c>
      <c r="F31" s="813">
        <v>7371</v>
      </c>
      <c r="G31" s="815">
        <v>62.155325069567411</v>
      </c>
      <c r="H31" s="814" t="s">
        <v>638</v>
      </c>
      <c r="I31" s="813">
        <v>8235</v>
      </c>
      <c r="J31" s="812">
        <v>81.229039258236341</v>
      </c>
    </row>
    <row r="32" spans="1:10" s="783" customFormat="1" ht="22.5" customHeight="1">
      <c r="A32" s="820">
        <v>26</v>
      </c>
      <c r="B32" s="819" t="s">
        <v>645</v>
      </c>
      <c r="C32" s="818">
        <v>14115.75</v>
      </c>
      <c r="D32" s="817">
        <v>97.324829785400325</v>
      </c>
      <c r="E32" s="816" t="s">
        <v>644</v>
      </c>
      <c r="F32" s="813">
        <v>6943</v>
      </c>
      <c r="G32" s="815">
        <v>72.458776873304103</v>
      </c>
      <c r="H32" s="814" t="s">
        <v>636</v>
      </c>
      <c r="I32" s="813">
        <v>7778</v>
      </c>
      <c r="J32" s="812">
        <v>89.412576158179107</v>
      </c>
    </row>
    <row r="33" spans="1:10" s="783" customFormat="1" ht="22.5" customHeight="1">
      <c r="A33" s="820">
        <v>27</v>
      </c>
      <c r="B33" s="819" t="s">
        <v>640</v>
      </c>
      <c r="C33" s="818">
        <v>13771</v>
      </c>
      <c r="D33" s="817">
        <v>55.077390713114426</v>
      </c>
      <c r="E33" s="816" t="s">
        <v>628</v>
      </c>
      <c r="F33" s="813">
        <v>6787</v>
      </c>
      <c r="G33" s="815">
        <v>174.33855638325198</v>
      </c>
      <c r="H33" s="814" t="s">
        <v>225</v>
      </c>
      <c r="I33" s="813">
        <v>6108</v>
      </c>
      <c r="J33" s="812">
        <v>82.674607471575527</v>
      </c>
    </row>
    <row r="34" spans="1:10" s="783" customFormat="1" ht="22.5" customHeight="1">
      <c r="A34" s="820">
        <v>28</v>
      </c>
      <c r="B34" s="819" t="s">
        <v>631</v>
      </c>
      <c r="C34" s="818">
        <v>13483</v>
      </c>
      <c r="D34" s="817">
        <v>81.480586191267562</v>
      </c>
      <c r="E34" s="816" t="s">
        <v>643</v>
      </c>
      <c r="F34" s="813">
        <v>6433</v>
      </c>
      <c r="G34" s="815">
        <v>78.556600317499075</v>
      </c>
      <c r="H34" s="814" t="s">
        <v>641</v>
      </c>
      <c r="I34" s="813">
        <v>6023</v>
      </c>
      <c r="J34" s="812">
        <v>64.603668347098576</v>
      </c>
    </row>
    <row r="35" spans="1:10" s="783" customFormat="1" ht="22.5" customHeight="1">
      <c r="A35" s="820">
        <v>29</v>
      </c>
      <c r="B35" s="819" t="s">
        <v>611</v>
      </c>
      <c r="C35" s="818">
        <v>13314</v>
      </c>
      <c r="D35" s="817">
        <v>89.596231493943463</v>
      </c>
      <c r="E35" s="816" t="s">
        <v>369</v>
      </c>
      <c r="F35" s="813">
        <v>6278</v>
      </c>
      <c r="G35" s="815">
        <v>81.331778727814481</v>
      </c>
      <c r="H35" s="814" t="s">
        <v>256</v>
      </c>
      <c r="I35" s="813">
        <v>5494</v>
      </c>
      <c r="J35" s="812">
        <v>22.808037196944536</v>
      </c>
    </row>
    <row r="36" spans="1:10" s="783" customFormat="1" ht="22.5" customHeight="1">
      <c r="A36" s="811">
        <v>30</v>
      </c>
      <c r="B36" s="810" t="s">
        <v>641</v>
      </c>
      <c r="C36" s="809">
        <v>11185</v>
      </c>
      <c r="D36" s="808">
        <v>65.728389257801027</v>
      </c>
      <c r="E36" s="807" t="s">
        <v>627</v>
      </c>
      <c r="F36" s="804">
        <v>6180</v>
      </c>
      <c r="G36" s="806">
        <v>97.353497164461245</v>
      </c>
      <c r="H36" s="805" t="s">
        <v>629</v>
      </c>
      <c r="I36" s="804">
        <v>5078</v>
      </c>
      <c r="J36" s="803">
        <v>111.82558907729575</v>
      </c>
    </row>
    <row r="37" spans="1:10" s="783" customFormat="1" ht="22.5" customHeight="1">
      <c r="A37" s="820">
        <v>31</v>
      </c>
      <c r="B37" s="819" t="s">
        <v>628</v>
      </c>
      <c r="C37" s="818">
        <v>8981</v>
      </c>
      <c r="D37" s="817">
        <v>153.49512903777131</v>
      </c>
      <c r="E37" s="816" t="s">
        <v>630</v>
      </c>
      <c r="F37" s="813">
        <v>6174</v>
      </c>
      <c r="G37" s="815">
        <v>83.384542661309382</v>
      </c>
      <c r="H37" s="814" t="s">
        <v>622</v>
      </c>
      <c r="I37" s="813">
        <v>4294</v>
      </c>
      <c r="J37" s="812">
        <v>98.64461291063634</v>
      </c>
    </row>
    <row r="38" spans="1:10" s="783" customFormat="1" ht="22.5" customHeight="1">
      <c r="A38" s="820">
        <v>32</v>
      </c>
      <c r="B38" s="819" t="s">
        <v>613</v>
      </c>
      <c r="C38" s="818">
        <v>8942</v>
      </c>
      <c r="D38" s="817">
        <v>96.638927915270727</v>
      </c>
      <c r="E38" s="816" t="s">
        <v>610</v>
      </c>
      <c r="F38" s="813">
        <v>5425</v>
      </c>
      <c r="G38" s="815">
        <v>52.968170279242329</v>
      </c>
      <c r="H38" s="814" t="s">
        <v>642</v>
      </c>
      <c r="I38" s="813">
        <v>4253</v>
      </c>
      <c r="J38" s="812">
        <v>99.788831534490853</v>
      </c>
    </row>
    <row r="39" spans="1:10" s="783" customFormat="1" ht="22.5" customHeight="1">
      <c r="A39" s="820">
        <v>33</v>
      </c>
      <c r="B39" s="819" t="s">
        <v>369</v>
      </c>
      <c r="C39" s="818">
        <v>8610</v>
      </c>
      <c r="D39" s="817">
        <v>82.062523827678234</v>
      </c>
      <c r="E39" s="816" t="s">
        <v>641</v>
      </c>
      <c r="F39" s="813">
        <v>5162</v>
      </c>
      <c r="G39" s="815">
        <v>67.091239927216023</v>
      </c>
      <c r="H39" s="814" t="s">
        <v>640</v>
      </c>
      <c r="I39" s="813">
        <v>4087</v>
      </c>
      <c r="J39" s="812">
        <v>109.3073014174913</v>
      </c>
    </row>
    <row r="40" spans="1:10" s="783" customFormat="1" ht="22.5" customHeight="1">
      <c r="A40" s="820">
        <v>34</v>
      </c>
      <c r="B40" s="819" t="s">
        <v>639</v>
      </c>
      <c r="C40" s="818">
        <v>8466.25</v>
      </c>
      <c r="D40" s="817">
        <v>120.4302987197724</v>
      </c>
      <c r="E40" s="816" t="s">
        <v>639</v>
      </c>
      <c r="F40" s="813">
        <v>4525.25</v>
      </c>
      <c r="G40" s="815">
        <v>94.888865590270498</v>
      </c>
      <c r="H40" s="814" t="s">
        <v>639</v>
      </c>
      <c r="I40" s="813">
        <v>3941</v>
      </c>
      <c r="J40" s="812">
        <v>174.30340557275542</v>
      </c>
    </row>
    <row r="41" spans="1:10" s="783" customFormat="1" ht="22.5" customHeight="1">
      <c r="A41" s="820">
        <v>35</v>
      </c>
      <c r="B41" s="819" t="s">
        <v>638</v>
      </c>
      <c r="C41" s="818">
        <v>8457</v>
      </c>
      <c r="D41" s="817">
        <v>80.727376861397488</v>
      </c>
      <c r="E41" s="816" t="s">
        <v>637</v>
      </c>
      <c r="F41" s="813">
        <v>4182</v>
      </c>
      <c r="G41" s="815">
        <v>80.98373353989156</v>
      </c>
      <c r="H41" s="814" t="s">
        <v>608</v>
      </c>
      <c r="I41" s="813">
        <v>3310</v>
      </c>
      <c r="J41" s="812">
        <v>97.324316377536022</v>
      </c>
    </row>
    <row r="42" spans="1:10" s="783" customFormat="1" ht="22.5" customHeight="1">
      <c r="A42" s="820">
        <v>36</v>
      </c>
      <c r="B42" s="819" t="s">
        <v>636</v>
      </c>
      <c r="C42" s="818">
        <v>8349</v>
      </c>
      <c r="D42" s="817">
        <v>88.424062698580812</v>
      </c>
      <c r="E42" s="816" t="s">
        <v>635</v>
      </c>
      <c r="F42" s="813">
        <v>4098</v>
      </c>
      <c r="G42" s="815">
        <v>101.11028867505551</v>
      </c>
      <c r="H42" s="814" t="s">
        <v>619</v>
      </c>
      <c r="I42" s="813">
        <v>3263</v>
      </c>
      <c r="J42" s="812">
        <v>116.91150125403081</v>
      </c>
    </row>
    <row r="43" spans="1:10" s="783" customFormat="1" ht="22.5" customHeight="1">
      <c r="A43" s="820">
        <v>37</v>
      </c>
      <c r="B43" s="819" t="s">
        <v>634</v>
      </c>
      <c r="C43" s="818">
        <v>8316</v>
      </c>
      <c r="D43" s="817">
        <v>96.194331983805668</v>
      </c>
      <c r="E43" s="816" t="s">
        <v>614</v>
      </c>
      <c r="F43" s="813">
        <v>3515</v>
      </c>
      <c r="G43" s="815">
        <v>120.91503267973856</v>
      </c>
      <c r="H43" s="814" t="s">
        <v>633</v>
      </c>
      <c r="I43" s="813">
        <v>2504</v>
      </c>
      <c r="J43" s="812">
        <v>63.92647434260914</v>
      </c>
    </row>
    <row r="44" spans="1:10" s="783" customFormat="1" ht="22.5" customHeight="1">
      <c r="A44" s="820">
        <v>38</v>
      </c>
      <c r="B44" s="819" t="s">
        <v>632</v>
      </c>
      <c r="C44" s="818">
        <v>8157</v>
      </c>
      <c r="D44" s="817">
        <v>147.15857838715499</v>
      </c>
      <c r="E44" s="816" t="s">
        <v>612</v>
      </c>
      <c r="F44" s="813">
        <v>3233</v>
      </c>
      <c r="G44" s="815">
        <v>99.568832768709584</v>
      </c>
      <c r="H44" s="814" t="s">
        <v>355</v>
      </c>
      <c r="I44" s="813">
        <v>2475</v>
      </c>
      <c r="J44" s="812">
        <v>56.339631231504661</v>
      </c>
    </row>
    <row r="45" spans="1:10" s="783" customFormat="1" ht="22.5" customHeight="1">
      <c r="A45" s="820">
        <v>39</v>
      </c>
      <c r="B45" s="819" t="s">
        <v>629</v>
      </c>
      <c r="C45" s="818">
        <v>7919</v>
      </c>
      <c r="D45" s="817">
        <v>105.61130930550462</v>
      </c>
      <c r="E45" s="816" t="s">
        <v>631</v>
      </c>
      <c r="F45" s="813">
        <v>2929.5</v>
      </c>
      <c r="G45" s="815">
        <v>67.757603793223083</v>
      </c>
      <c r="H45" s="814" t="s">
        <v>369</v>
      </c>
      <c r="I45" s="813">
        <v>2332</v>
      </c>
      <c r="J45" s="812">
        <v>84.096646231518207</v>
      </c>
    </row>
    <row r="46" spans="1:10" s="783" customFormat="1" ht="22.5" customHeight="1">
      <c r="A46" s="811">
        <v>40</v>
      </c>
      <c r="B46" s="810" t="s">
        <v>630</v>
      </c>
      <c r="C46" s="809">
        <v>7055</v>
      </c>
      <c r="D46" s="808">
        <v>82.127993946625537</v>
      </c>
      <c r="E46" s="807" t="s">
        <v>629</v>
      </c>
      <c r="F46" s="804">
        <v>2841</v>
      </c>
      <c r="G46" s="806">
        <v>96.06898300786203</v>
      </c>
      <c r="H46" s="805" t="s">
        <v>628</v>
      </c>
      <c r="I46" s="804">
        <v>2194</v>
      </c>
      <c r="J46" s="803">
        <v>112.05311542390194</v>
      </c>
    </row>
    <row r="47" spans="1:10" s="783" customFormat="1" ht="22.5" customHeight="1">
      <c r="A47" s="820">
        <v>41</v>
      </c>
      <c r="B47" s="819" t="s">
        <v>627</v>
      </c>
      <c r="C47" s="818">
        <v>6686</v>
      </c>
      <c r="D47" s="817">
        <v>98.555424528301884</v>
      </c>
      <c r="E47" s="816" t="s">
        <v>626</v>
      </c>
      <c r="F47" s="813">
        <v>2786</v>
      </c>
      <c r="G47" s="815">
        <v>120.92013888888889</v>
      </c>
      <c r="H47" s="814" t="s">
        <v>616</v>
      </c>
      <c r="I47" s="813">
        <v>1949</v>
      </c>
      <c r="J47" s="812">
        <v>111.88289322617682</v>
      </c>
    </row>
    <row r="48" spans="1:10" s="783" customFormat="1" ht="22.5" customHeight="1">
      <c r="A48" s="820">
        <v>42</v>
      </c>
      <c r="B48" s="819" t="s">
        <v>610</v>
      </c>
      <c r="C48" s="818">
        <v>6593</v>
      </c>
      <c r="D48" s="817">
        <v>56.660364386387073</v>
      </c>
      <c r="E48" s="816" t="s">
        <v>616</v>
      </c>
      <c r="F48" s="813">
        <v>2600</v>
      </c>
      <c r="G48" s="815">
        <v>92.790863668808001</v>
      </c>
      <c r="H48" s="814" t="s">
        <v>625</v>
      </c>
      <c r="I48" s="813">
        <v>1711</v>
      </c>
      <c r="J48" s="812">
        <v>115.84292484766419</v>
      </c>
    </row>
    <row r="49" spans="1:10" s="783" customFormat="1" ht="22.5" customHeight="1">
      <c r="A49" s="820">
        <v>43</v>
      </c>
      <c r="B49" s="819" t="s">
        <v>225</v>
      </c>
      <c r="C49" s="818">
        <v>6239</v>
      </c>
      <c r="D49" s="817">
        <v>82.363036303630366</v>
      </c>
      <c r="E49" s="816" t="s">
        <v>624</v>
      </c>
      <c r="F49" s="813">
        <v>2540</v>
      </c>
      <c r="G49" s="815">
        <v>59.401309635173064</v>
      </c>
      <c r="H49" s="814" t="s">
        <v>623</v>
      </c>
      <c r="I49" s="813">
        <v>1530</v>
      </c>
      <c r="J49" s="812">
        <v>108.28025477707006</v>
      </c>
    </row>
    <row r="50" spans="1:10" s="783" customFormat="1" ht="22.5" customHeight="1">
      <c r="A50" s="820">
        <v>44</v>
      </c>
      <c r="B50" s="819" t="s">
        <v>622</v>
      </c>
      <c r="C50" s="818">
        <v>5539</v>
      </c>
      <c r="D50" s="817">
        <v>80.696386946386951</v>
      </c>
      <c r="E50" s="816" t="s">
        <v>621</v>
      </c>
      <c r="F50" s="813">
        <v>2354</v>
      </c>
      <c r="G50" s="815">
        <v>76.827676240208874</v>
      </c>
      <c r="H50" s="814" t="s">
        <v>620</v>
      </c>
      <c r="I50" s="813">
        <v>1457</v>
      </c>
      <c r="J50" s="812">
        <v>88.249545729860685</v>
      </c>
    </row>
    <row r="51" spans="1:10" s="783" customFormat="1" ht="22.5" customHeight="1">
      <c r="A51" s="820">
        <v>45</v>
      </c>
      <c r="B51" s="819" t="s">
        <v>619</v>
      </c>
      <c r="C51" s="818">
        <v>5002</v>
      </c>
      <c r="D51" s="817">
        <v>113.55278093076049</v>
      </c>
      <c r="E51" s="816" t="s">
        <v>618</v>
      </c>
      <c r="F51" s="813">
        <v>2065</v>
      </c>
      <c r="G51" s="815">
        <v>133.6569579288026</v>
      </c>
      <c r="H51" s="814" t="s">
        <v>617</v>
      </c>
      <c r="I51" s="813">
        <v>1446</v>
      </c>
      <c r="J51" s="812">
        <v>135.77464788732394</v>
      </c>
    </row>
    <row r="52" spans="1:10" s="783" customFormat="1" ht="22.5" customHeight="1">
      <c r="A52" s="820">
        <v>46</v>
      </c>
      <c r="B52" s="819" t="s">
        <v>616</v>
      </c>
      <c r="C52" s="818">
        <v>4549</v>
      </c>
      <c r="D52" s="817">
        <v>100.1100352112676</v>
      </c>
      <c r="E52" s="816" t="s">
        <v>615</v>
      </c>
      <c r="F52" s="813">
        <v>1943</v>
      </c>
      <c r="G52" s="815">
        <v>18.787468574743762</v>
      </c>
      <c r="H52" s="814" t="s">
        <v>221</v>
      </c>
      <c r="I52" s="813">
        <v>1376</v>
      </c>
      <c r="J52" s="812">
        <v>76.657381615598879</v>
      </c>
    </row>
    <row r="53" spans="1:10" s="783" customFormat="1" ht="22.5" customHeight="1">
      <c r="A53" s="820">
        <v>47</v>
      </c>
      <c r="B53" s="819" t="s">
        <v>614</v>
      </c>
      <c r="C53" s="818">
        <v>4365</v>
      </c>
      <c r="D53" s="817">
        <v>112.96583850931677</v>
      </c>
      <c r="E53" s="816" t="s">
        <v>221</v>
      </c>
      <c r="F53" s="813">
        <v>1877</v>
      </c>
      <c r="G53" s="815">
        <v>57.418170694401958</v>
      </c>
      <c r="H53" s="814" t="s">
        <v>613</v>
      </c>
      <c r="I53" s="813">
        <v>1186</v>
      </c>
      <c r="J53" s="812">
        <v>76.863253402462732</v>
      </c>
    </row>
    <row r="54" spans="1:10" s="783" customFormat="1" ht="22.5" customHeight="1">
      <c r="A54" s="820">
        <v>48</v>
      </c>
      <c r="B54" s="819" t="s">
        <v>612</v>
      </c>
      <c r="C54" s="818">
        <v>4090</v>
      </c>
      <c r="D54" s="817">
        <v>91.704035874439455</v>
      </c>
      <c r="E54" s="816" t="s">
        <v>611</v>
      </c>
      <c r="F54" s="813">
        <v>1854</v>
      </c>
      <c r="G54" s="815">
        <v>58.430507406240153</v>
      </c>
      <c r="H54" s="814" t="s">
        <v>610</v>
      </c>
      <c r="I54" s="813">
        <v>1168</v>
      </c>
      <c r="J54" s="812">
        <v>83.787661406025819</v>
      </c>
    </row>
    <row r="55" spans="1:10" s="783" customFormat="1" ht="22.5" customHeight="1">
      <c r="A55" s="820">
        <v>49</v>
      </c>
      <c r="B55" s="819" t="s">
        <v>608</v>
      </c>
      <c r="C55" s="818">
        <v>3860</v>
      </c>
      <c r="D55" s="817">
        <v>93.621149648314343</v>
      </c>
      <c r="E55" s="816" t="s">
        <v>607</v>
      </c>
      <c r="F55" s="813">
        <v>1836</v>
      </c>
      <c r="G55" s="815">
        <v>94.214239897370106</v>
      </c>
      <c r="H55" s="814" t="s">
        <v>606</v>
      </c>
      <c r="I55" s="813">
        <v>1124</v>
      </c>
      <c r="J55" s="812">
        <v>105.53990610328638</v>
      </c>
    </row>
    <row r="56" spans="1:10" s="783" customFormat="1" ht="22.5" customHeight="1">
      <c r="A56" s="811">
        <v>50</v>
      </c>
      <c r="B56" s="810" t="s">
        <v>221</v>
      </c>
      <c r="C56" s="809">
        <v>3253</v>
      </c>
      <c r="D56" s="808">
        <v>64.237756714060041</v>
      </c>
      <c r="E56" s="807" t="s">
        <v>605</v>
      </c>
      <c r="F56" s="804">
        <v>1794</v>
      </c>
      <c r="G56" s="806">
        <v>118.02631578947368</v>
      </c>
      <c r="H56" s="805" t="s">
        <v>604</v>
      </c>
      <c r="I56" s="804">
        <v>1069</v>
      </c>
      <c r="J56" s="803">
        <v>112.28991596638656</v>
      </c>
    </row>
    <row r="57" spans="1:10" s="783" customFormat="1" ht="22.5" customHeight="1">
      <c r="A57" s="802"/>
      <c r="B57" s="801" t="s">
        <v>177</v>
      </c>
      <c r="C57" s="800">
        <v>66031.5</v>
      </c>
      <c r="D57" s="799">
        <v>78.772334276758642</v>
      </c>
      <c r="E57" s="797" t="s">
        <v>177</v>
      </c>
      <c r="F57" s="796">
        <v>34827.5</v>
      </c>
      <c r="G57" s="798">
        <v>80.907163806371045</v>
      </c>
      <c r="H57" s="797" t="s">
        <v>177</v>
      </c>
      <c r="I57" s="796">
        <v>16168.75</v>
      </c>
      <c r="J57" s="795">
        <v>82.747988075589504</v>
      </c>
    </row>
    <row r="58" spans="1:10" s="783" customFormat="1" ht="6" customHeight="1" thickBot="1">
      <c r="A58" s="794"/>
      <c r="B58" s="793"/>
      <c r="C58" s="791"/>
      <c r="D58" s="790"/>
      <c r="E58" s="793"/>
      <c r="F58" s="791"/>
      <c r="G58" s="792"/>
      <c r="H58" s="791"/>
      <c r="I58" s="791"/>
      <c r="J58" s="790"/>
    </row>
    <row r="59" spans="1:10" s="783" customFormat="1" ht="18" customHeight="1">
      <c r="A59" s="787"/>
      <c r="B59" s="787"/>
      <c r="C59" s="786"/>
      <c r="D59" s="785"/>
      <c r="E59" s="784"/>
      <c r="F59" s="786"/>
      <c r="G59" s="785"/>
      <c r="H59" s="786"/>
      <c r="I59" s="786"/>
      <c r="J59" s="785"/>
    </row>
  </sheetData>
  <mergeCells count="1">
    <mergeCell ref="A4:A5"/>
  </mergeCells>
  <phoneticPr fontId="11"/>
  <pageMargins left="0.39370078740157483" right="0.51181102362204722" top="0.59055118110236227" bottom="0.39370078740157483" header="0" footer="0.39370078740157483"/>
  <pageSetup paperSize="9" scale="65" firstPageNumber="22" orientation="portrait" useFirstPageNumber="1" r:id="rId1"/>
  <headerFooter alignWithMargins="0">
    <oddFooter>&amp;C&amp;"ＭＳ Ｐゴシック"&amp;14  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showGridLines="0" zoomScaleNormal="100" workbookViewId="0"/>
  </sheetViews>
  <sheetFormatPr defaultRowHeight="13.5"/>
  <cols>
    <col min="1" max="1" width="4.625" style="594" customWidth="1"/>
    <col min="2" max="2" width="30" style="595" customWidth="1"/>
    <col min="3" max="3" width="9.875" style="594" customWidth="1"/>
    <col min="4" max="4" width="7.625" style="594" customWidth="1"/>
    <col min="5" max="5" width="30" style="595" customWidth="1"/>
    <col min="6" max="6" width="9.875" style="594" customWidth="1"/>
    <col min="7" max="7" width="7.625" style="594" customWidth="1"/>
    <col min="8" max="8" width="30" style="595" customWidth="1"/>
    <col min="9" max="9" width="9.875" style="594" customWidth="1"/>
    <col min="10" max="10" width="7.625" style="594" customWidth="1"/>
    <col min="11" max="16384" width="9" style="594"/>
  </cols>
  <sheetData>
    <row r="1" spans="1:10" s="650" customFormat="1" ht="31.5" customHeight="1">
      <c r="A1" s="901" t="s">
        <v>735</v>
      </c>
      <c r="B1" s="900"/>
      <c r="C1" s="847"/>
      <c r="D1" s="847"/>
      <c r="E1" s="900"/>
      <c r="F1" s="847"/>
      <c r="G1" s="847"/>
      <c r="H1" s="900"/>
      <c r="I1" s="847"/>
      <c r="J1" s="847"/>
    </row>
    <row r="2" spans="1:10" s="783" customFormat="1" ht="18.75" customHeight="1" thickBot="1">
      <c r="A2" s="899" t="s">
        <v>382</v>
      </c>
      <c r="C2" s="842"/>
      <c r="D2" s="842"/>
      <c r="E2" s="842"/>
      <c r="F2" s="842"/>
      <c r="G2" s="842"/>
      <c r="H2" s="842"/>
      <c r="I2" s="842"/>
      <c r="J2" s="898" t="s">
        <v>658</v>
      </c>
    </row>
    <row r="3" spans="1:10" s="783" customFormat="1" ht="20.25" customHeight="1">
      <c r="A3" s="837" t="s">
        <v>734</v>
      </c>
      <c r="B3" s="837"/>
      <c r="C3" s="837"/>
      <c r="D3" s="896"/>
      <c r="E3" s="897" t="s">
        <v>656</v>
      </c>
      <c r="F3" s="837"/>
      <c r="G3" s="896"/>
      <c r="H3" s="837" t="s">
        <v>655</v>
      </c>
      <c r="I3" s="837"/>
      <c r="J3" s="837"/>
    </row>
    <row r="4" spans="1:10" s="783" customFormat="1" ht="20.25" customHeight="1">
      <c r="A4" s="1760" t="s">
        <v>733</v>
      </c>
      <c r="B4" s="893" t="s">
        <v>732</v>
      </c>
      <c r="C4" s="892" t="s">
        <v>651</v>
      </c>
      <c r="D4" s="894" t="s">
        <v>259</v>
      </c>
      <c r="E4" s="895" t="s">
        <v>732</v>
      </c>
      <c r="F4" s="892" t="s">
        <v>651</v>
      </c>
      <c r="G4" s="894" t="s">
        <v>259</v>
      </c>
      <c r="H4" s="893" t="s">
        <v>732</v>
      </c>
      <c r="I4" s="892" t="s">
        <v>651</v>
      </c>
      <c r="J4" s="832" t="s">
        <v>259</v>
      </c>
    </row>
    <row r="5" spans="1:10" s="783" customFormat="1" ht="20.25" customHeight="1">
      <c r="A5" s="1761"/>
      <c r="B5" s="891" t="s">
        <v>650</v>
      </c>
      <c r="C5" s="889">
        <v>2412171.5</v>
      </c>
      <c r="D5" s="830">
        <v>89.369963397784488</v>
      </c>
      <c r="E5" s="891" t="s">
        <v>650</v>
      </c>
      <c r="F5" s="889">
        <v>1280280.25</v>
      </c>
      <c r="G5" s="830">
        <v>89.495931884737004</v>
      </c>
      <c r="H5" s="890" t="s">
        <v>650</v>
      </c>
      <c r="I5" s="889">
        <v>1131891.25</v>
      </c>
      <c r="J5" s="827">
        <v>89.22790736906498</v>
      </c>
    </row>
    <row r="6" spans="1:10" s="783" customFormat="1" ht="6" customHeight="1">
      <c r="A6" s="857"/>
      <c r="B6" s="888"/>
      <c r="C6" s="888"/>
      <c r="D6" s="823"/>
      <c r="E6" s="821"/>
      <c r="F6" s="888"/>
      <c r="G6" s="823"/>
      <c r="H6" s="888"/>
      <c r="I6" s="888"/>
      <c r="J6" s="822"/>
    </row>
    <row r="7" spans="1:10" s="783" customFormat="1" ht="22.5" customHeight="1">
      <c r="A7" s="865">
        <v>1</v>
      </c>
      <c r="B7" s="883" t="s">
        <v>731</v>
      </c>
      <c r="C7" s="882">
        <v>202149</v>
      </c>
      <c r="D7" s="881">
        <v>96.610837768022918</v>
      </c>
      <c r="E7" s="863" t="s">
        <v>731</v>
      </c>
      <c r="F7" s="813">
        <v>120911</v>
      </c>
      <c r="G7" s="815">
        <v>100.68323472714329</v>
      </c>
      <c r="H7" s="880" t="s">
        <v>731</v>
      </c>
      <c r="I7" s="879">
        <v>81238</v>
      </c>
      <c r="J7" s="878">
        <v>91.125070106561978</v>
      </c>
    </row>
    <row r="8" spans="1:10" s="783" customFormat="1" ht="22.5" customHeight="1">
      <c r="A8" s="865">
        <v>2</v>
      </c>
      <c r="B8" s="883" t="s">
        <v>727</v>
      </c>
      <c r="C8" s="882">
        <v>144016.5</v>
      </c>
      <c r="D8" s="881">
        <v>93.959856336181176</v>
      </c>
      <c r="E8" s="863" t="s">
        <v>727</v>
      </c>
      <c r="F8" s="813">
        <v>102805.25</v>
      </c>
      <c r="G8" s="815">
        <v>92.365210281843261</v>
      </c>
      <c r="H8" s="880" t="s">
        <v>730</v>
      </c>
      <c r="I8" s="879">
        <v>63697.5</v>
      </c>
      <c r="J8" s="878">
        <v>84.24648022378436</v>
      </c>
    </row>
    <row r="9" spans="1:10" s="783" customFormat="1" ht="22.5" customHeight="1">
      <c r="A9" s="865">
        <v>3</v>
      </c>
      <c r="B9" s="883" t="s">
        <v>730</v>
      </c>
      <c r="C9" s="882">
        <v>131642.25</v>
      </c>
      <c r="D9" s="881">
        <v>81.735673683785706</v>
      </c>
      <c r="E9" s="863" t="s">
        <v>730</v>
      </c>
      <c r="F9" s="813">
        <v>67944.75</v>
      </c>
      <c r="G9" s="815">
        <v>79.514043300175544</v>
      </c>
      <c r="H9" s="880" t="s">
        <v>685</v>
      </c>
      <c r="I9" s="879">
        <v>53835.25</v>
      </c>
      <c r="J9" s="878">
        <v>71.435537804198404</v>
      </c>
    </row>
    <row r="10" spans="1:10" s="783" customFormat="1" ht="22.5" customHeight="1">
      <c r="A10" s="865">
        <v>4</v>
      </c>
      <c r="B10" s="883" t="s">
        <v>729</v>
      </c>
      <c r="C10" s="882">
        <v>95208</v>
      </c>
      <c r="D10" s="881">
        <v>99.256421283083782</v>
      </c>
      <c r="E10" s="870" t="s">
        <v>717</v>
      </c>
      <c r="F10" s="813">
        <v>58123.25</v>
      </c>
      <c r="G10" s="815">
        <v>95.202859857170935</v>
      </c>
      <c r="H10" s="880" t="s">
        <v>728</v>
      </c>
      <c r="I10" s="879">
        <v>48066</v>
      </c>
      <c r="J10" s="878">
        <v>144.79019188480885</v>
      </c>
    </row>
    <row r="11" spans="1:10" s="783" customFormat="1" ht="22.5" customHeight="1">
      <c r="A11" s="865">
        <v>5</v>
      </c>
      <c r="B11" s="883" t="s">
        <v>728</v>
      </c>
      <c r="C11" s="882">
        <v>87969</v>
      </c>
      <c r="D11" s="881">
        <v>102.6835531691374</v>
      </c>
      <c r="E11" s="863" t="s">
        <v>729</v>
      </c>
      <c r="F11" s="813">
        <v>47414</v>
      </c>
      <c r="G11" s="815">
        <v>98.332063067407049</v>
      </c>
      <c r="H11" s="880" t="s">
        <v>729</v>
      </c>
      <c r="I11" s="879">
        <v>47794</v>
      </c>
      <c r="J11" s="878">
        <v>100.19076368362576</v>
      </c>
    </row>
    <row r="12" spans="1:10" s="783" customFormat="1" ht="22.5" customHeight="1">
      <c r="A12" s="865">
        <v>6</v>
      </c>
      <c r="B12" s="887" t="s">
        <v>717</v>
      </c>
      <c r="C12" s="882">
        <v>71548.25</v>
      </c>
      <c r="D12" s="881">
        <v>96.113713834735449</v>
      </c>
      <c r="E12" s="886" t="s">
        <v>728</v>
      </c>
      <c r="F12" s="813">
        <v>39903</v>
      </c>
      <c r="G12" s="815">
        <v>76.044823051855232</v>
      </c>
      <c r="H12" s="880" t="s">
        <v>727</v>
      </c>
      <c r="I12" s="879">
        <v>41211.25</v>
      </c>
      <c r="J12" s="878">
        <v>98.188651823261026</v>
      </c>
    </row>
    <row r="13" spans="1:10" s="783" customFormat="1" ht="22.5" customHeight="1">
      <c r="A13" s="865">
        <v>7</v>
      </c>
      <c r="B13" s="885" t="s">
        <v>685</v>
      </c>
      <c r="C13" s="882">
        <v>59786.25</v>
      </c>
      <c r="D13" s="881">
        <v>71.174954463743617</v>
      </c>
      <c r="E13" s="863" t="s">
        <v>723</v>
      </c>
      <c r="F13" s="813">
        <v>36821</v>
      </c>
      <c r="G13" s="815">
        <v>95.985506112979323</v>
      </c>
      <c r="H13" s="880" t="s">
        <v>720</v>
      </c>
      <c r="I13" s="879">
        <v>39926</v>
      </c>
      <c r="J13" s="878">
        <v>93.317751548439873</v>
      </c>
    </row>
    <row r="14" spans="1:10" s="783" customFormat="1" ht="22.5" customHeight="1">
      <c r="A14" s="865">
        <v>8</v>
      </c>
      <c r="B14" s="884" t="s">
        <v>720</v>
      </c>
      <c r="C14" s="882">
        <v>56066.25</v>
      </c>
      <c r="D14" s="881">
        <v>101.27574060693642</v>
      </c>
      <c r="E14" s="863" t="s">
        <v>711</v>
      </c>
      <c r="F14" s="813">
        <v>35166.75</v>
      </c>
      <c r="G14" s="815">
        <v>125.32251167100246</v>
      </c>
      <c r="H14" s="880" t="s">
        <v>721</v>
      </c>
      <c r="I14" s="879">
        <v>30773.25</v>
      </c>
      <c r="J14" s="878">
        <v>104.67447872376611</v>
      </c>
    </row>
    <row r="15" spans="1:10" s="783" customFormat="1" ht="22.5" customHeight="1">
      <c r="A15" s="865">
        <v>9</v>
      </c>
      <c r="B15" s="883" t="s">
        <v>726</v>
      </c>
      <c r="C15" s="882">
        <v>54768</v>
      </c>
      <c r="D15" s="881">
        <v>96.258150693358175</v>
      </c>
      <c r="E15" s="863" t="s">
        <v>714</v>
      </c>
      <c r="F15" s="813">
        <v>32986</v>
      </c>
      <c r="G15" s="815">
        <v>98.938212357528499</v>
      </c>
      <c r="H15" s="880" t="s">
        <v>708</v>
      </c>
      <c r="I15" s="879">
        <v>24392</v>
      </c>
      <c r="J15" s="878">
        <v>92.572773160271737</v>
      </c>
    </row>
    <row r="16" spans="1:10" s="783" customFormat="1" ht="22.5" customHeight="1">
      <c r="A16" s="862">
        <v>10</v>
      </c>
      <c r="B16" s="877" t="s">
        <v>725</v>
      </c>
      <c r="C16" s="876">
        <v>54207</v>
      </c>
      <c r="D16" s="875">
        <v>94.081199640732592</v>
      </c>
      <c r="E16" s="859" t="s">
        <v>702</v>
      </c>
      <c r="F16" s="804">
        <v>32372</v>
      </c>
      <c r="G16" s="806">
        <v>109.65381749203983</v>
      </c>
      <c r="H16" s="874" t="s">
        <v>722</v>
      </c>
      <c r="I16" s="873">
        <v>23085</v>
      </c>
      <c r="J16" s="872">
        <v>92.384344485352969</v>
      </c>
    </row>
    <row r="17" spans="1:10" s="783" customFormat="1" ht="22.5" customHeight="1">
      <c r="A17" s="865">
        <v>11</v>
      </c>
      <c r="B17" s="864" t="s">
        <v>711</v>
      </c>
      <c r="C17" s="800">
        <v>45993.25</v>
      </c>
      <c r="D17" s="868">
        <v>103.54875385550577</v>
      </c>
      <c r="E17" s="867" t="s">
        <v>725</v>
      </c>
      <c r="F17" s="796">
        <v>32116</v>
      </c>
      <c r="G17" s="798">
        <v>98.632577066298126</v>
      </c>
      <c r="H17" s="866" t="s">
        <v>724</v>
      </c>
      <c r="I17" s="796">
        <v>22680</v>
      </c>
      <c r="J17" s="795">
        <v>94.41738478831023</v>
      </c>
    </row>
    <row r="18" spans="1:10" s="783" customFormat="1" ht="22.5" customHeight="1">
      <c r="A18" s="865">
        <v>12</v>
      </c>
      <c r="B18" s="864" t="s">
        <v>714</v>
      </c>
      <c r="C18" s="818">
        <v>45550.25</v>
      </c>
      <c r="D18" s="855">
        <v>95.441164145329594</v>
      </c>
      <c r="E18" s="863" t="s">
        <v>718</v>
      </c>
      <c r="F18" s="813">
        <v>25240</v>
      </c>
      <c r="G18" s="815">
        <v>86.438356164383549</v>
      </c>
      <c r="H18" s="784" t="s">
        <v>725</v>
      </c>
      <c r="I18" s="813">
        <v>22091</v>
      </c>
      <c r="J18" s="812">
        <v>88.166507024265655</v>
      </c>
    </row>
    <row r="19" spans="1:10" s="783" customFormat="1" ht="22.5" customHeight="1">
      <c r="A19" s="865">
        <v>13</v>
      </c>
      <c r="B19" s="864" t="s">
        <v>724</v>
      </c>
      <c r="C19" s="818">
        <v>43641</v>
      </c>
      <c r="D19" s="855">
        <v>90.505817208984013</v>
      </c>
      <c r="E19" s="863" t="s">
        <v>706</v>
      </c>
      <c r="F19" s="813">
        <v>24041</v>
      </c>
      <c r="G19" s="815">
        <v>97.355632947274643</v>
      </c>
      <c r="H19" s="784" t="s">
        <v>665</v>
      </c>
      <c r="I19" s="813">
        <v>22028</v>
      </c>
      <c r="J19" s="812">
        <v>79.828948322099009</v>
      </c>
    </row>
    <row r="20" spans="1:10" s="783" customFormat="1" ht="22.5" customHeight="1">
      <c r="A20" s="865">
        <v>14</v>
      </c>
      <c r="B20" s="864" t="s">
        <v>722</v>
      </c>
      <c r="C20" s="818">
        <v>40383</v>
      </c>
      <c r="D20" s="855">
        <v>90.178870503115164</v>
      </c>
      <c r="E20" s="863" t="s">
        <v>716</v>
      </c>
      <c r="F20" s="813">
        <v>23224.25</v>
      </c>
      <c r="G20" s="815">
        <v>127.90092521202776</v>
      </c>
      <c r="H20" s="784" t="s">
        <v>710</v>
      </c>
      <c r="I20" s="813">
        <v>20545</v>
      </c>
      <c r="J20" s="812">
        <v>102.29026636793628</v>
      </c>
    </row>
    <row r="21" spans="1:10" s="783" customFormat="1" ht="22.5" customHeight="1">
      <c r="A21" s="865">
        <v>15</v>
      </c>
      <c r="B21" s="864" t="s">
        <v>702</v>
      </c>
      <c r="C21" s="818">
        <v>40222</v>
      </c>
      <c r="D21" s="855">
        <v>109.31673642441702</v>
      </c>
      <c r="E21" s="863" t="s">
        <v>724</v>
      </c>
      <c r="F21" s="813">
        <v>20961</v>
      </c>
      <c r="G21" s="815">
        <v>86.622861393503598</v>
      </c>
      <c r="H21" s="784" t="s">
        <v>723</v>
      </c>
      <c r="I21" s="813">
        <v>17947</v>
      </c>
      <c r="J21" s="812">
        <v>96.822399654725942</v>
      </c>
    </row>
    <row r="22" spans="1:10" s="783" customFormat="1" ht="22.5" customHeight="1">
      <c r="A22" s="865">
        <v>16</v>
      </c>
      <c r="B22" s="864" t="s">
        <v>706</v>
      </c>
      <c r="C22" s="818">
        <v>33394</v>
      </c>
      <c r="D22" s="855">
        <v>92.637594318686197</v>
      </c>
      <c r="E22" s="863" t="s">
        <v>712</v>
      </c>
      <c r="F22" s="813">
        <v>20422.25</v>
      </c>
      <c r="G22" s="815">
        <v>90.564301552106429</v>
      </c>
      <c r="H22" s="784" t="s">
        <v>713</v>
      </c>
      <c r="I22" s="813">
        <v>17040</v>
      </c>
      <c r="J22" s="812">
        <v>122.13302752293578</v>
      </c>
    </row>
    <row r="23" spans="1:10" s="783" customFormat="1" ht="22.5" customHeight="1">
      <c r="A23" s="865">
        <v>17</v>
      </c>
      <c r="B23" s="864" t="s">
        <v>719</v>
      </c>
      <c r="C23" s="818">
        <v>32875</v>
      </c>
      <c r="D23" s="855">
        <v>99.588016115840176</v>
      </c>
      <c r="E23" s="863" t="s">
        <v>719</v>
      </c>
      <c r="F23" s="813">
        <v>18401</v>
      </c>
      <c r="G23" s="815">
        <v>107.69005676830339</v>
      </c>
      <c r="H23" s="784" t="s">
        <v>707</v>
      </c>
      <c r="I23" s="813">
        <v>16492</v>
      </c>
      <c r="J23" s="812">
        <v>110.54360211810443</v>
      </c>
    </row>
    <row r="24" spans="1:10" s="783" customFormat="1" ht="22.5" customHeight="1">
      <c r="A24" s="865">
        <v>18</v>
      </c>
      <c r="B24" s="864" t="s">
        <v>708</v>
      </c>
      <c r="C24" s="818">
        <v>32689</v>
      </c>
      <c r="D24" s="855">
        <v>101.39267990074441</v>
      </c>
      <c r="E24" s="863" t="s">
        <v>722</v>
      </c>
      <c r="F24" s="813">
        <v>17298</v>
      </c>
      <c r="G24" s="815">
        <v>87.394533420906384</v>
      </c>
      <c r="H24" s="784" t="s">
        <v>696</v>
      </c>
      <c r="I24" s="813">
        <v>16439</v>
      </c>
      <c r="J24" s="812">
        <v>88.319991403857529</v>
      </c>
    </row>
    <row r="25" spans="1:10" s="783" customFormat="1" ht="22.5" customHeight="1">
      <c r="A25" s="865">
        <v>19</v>
      </c>
      <c r="B25" s="864" t="s">
        <v>721</v>
      </c>
      <c r="C25" s="818">
        <v>31512.25</v>
      </c>
      <c r="D25" s="855">
        <v>104.43164871582435</v>
      </c>
      <c r="E25" s="863" t="s">
        <v>720</v>
      </c>
      <c r="F25" s="813">
        <v>16140.25</v>
      </c>
      <c r="G25" s="815">
        <v>128.35188866799206</v>
      </c>
      <c r="H25" s="863" t="s">
        <v>719</v>
      </c>
      <c r="I25" s="813">
        <v>14474</v>
      </c>
      <c r="J25" s="812">
        <v>90.894247676463209</v>
      </c>
    </row>
    <row r="26" spans="1:10" s="783" customFormat="1" ht="22.5" customHeight="1">
      <c r="A26" s="862">
        <v>20</v>
      </c>
      <c r="B26" s="861" t="s">
        <v>718</v>
      </c>
      <c r="C26" s="809">
        <v>30751</v>
      </c>
      <c r="D26" s="860">
        <v>90.726972325485335</v>
      </c>
      <c r="E26" s="871" t="s">
        <v>715</v>
      </c>
      <c r="F26" s="804">
        <v>16095</v>
      </c>
      <c r="G26" s="806">
        <v>76.182136602451848</v>
      </c>
      <c r="H26" s="870" t="s">
        <v>717</v>
      </c>
      <c r="I26" s="804">
        <v>13425</v>
      </c>
      <c r="J26" s="803">
        <v>100.26700524674645</v>
      </c>
    </row>
    <row r="27" spans="1:10" s="783" customFormat="1" ht="22.5" customHeight="1">
      <c r="A27" s="865">
        <v>21</v>
      </c>
      <c r="B27" s="864" t="s">
        <v>713</v>
      </c>
      <c r="C27" s="800">
        <v>30375</v>
      </c>
      <c r="D27" s="868">
        <v>149.41708888779576</v>
      </c>
      <c r="E27" s="867" t="s">
        <v>704</v>
      </c>
      <c r="F27" s="796">
        <v>15286</v>
      </c>
      <c r="G27" s="798">
        <v>72.212773998488288</v>
      </c>
      <c r="H27" s="866" t="s">
        <v>662</v>
      </c>
      <c r="I27" s="796">
        <v>12983</v>
      </c>
      <c r="J27" s="795">
        <v>95.505370016183605</v>
      </c>
    </row>
    <row r="28" spans="1:10" s="783" customFormat="1" ht="22.5" customHeight="1">
      <c r="A28" s="865">
        <v>22</v>
      </c>
      <c r="B28" s="864" t="s">
        <v>716</v>
      </c>
      <c r="C28" s="818">
        <v>28682.25</v>
      </c>
      <c r="D28" s="855">
        <v>67.914308715933032</v>
      </c>
      <c r="E28" s="863" t="s">
        <v>700</v>
      </c>
      <c r="F28" s="813">
        <v>13846</v>
      </c>
      <c r="G28" s="815">
        <v>112.39548664664341</v>
      </c>
      <c r="H28" s="863" t="s">
        <v>703</v>
      </c>
      <c r="I28" s="813">
        <v>12716</v>
      </c>
      <c r="J28" s="812">
        <v>50.155800102551964</v>
      </c>
    </row>
    <row r="29" spans="1:10" s="783" customFormat="1" ht="22.5" customHeight="1">
      <c r="A29" s="865">
        <v>23</v>
      </c>
      <c r="B29" s="864" t="s">
        <v>715</v>
      </c>
      <c r="C29" s="818">
        <v>28682</v>
      </c>
      <c r="D29" s="855">
        <v>83.723509837118343</v>
      </c>
      <c r="E29" s="863" t="s">
        <v>699</v>
      </c>
      <c r="F29" s="813">
        <v>13510</v>
      </c>
      <c r="G29" s="815">
        <v>96.274785769004652</v>
      </c>
      <c r="H29" s="784" t="s">
        <v>715</v>
      </c>
      <c r="I29" s="813">
        <v>12587</v>
      </c>
      <c r="J29" s="812">
        <v>95.857131977762549</v>
      </c>
    </row>
    <row r="30" spans="1:10" s="783" customFormat="1" ht="22.5" customHeight="1">
      <c r="A30" s="865">
        <v>24</v>
      </c>
      <c r="B30" s="864" t="s">
        <v>665</v>
      </c>
      <c r="C30" s="818">
        <v>27195</v>
      </c>
      <c r="D30" s="855">
        <v>85.200037595162755</v>
      </c>
      <c r="E30" s="863" t="s">
        <v>691</v>
      </c>
      <c r="F30" s="813">
        <v>13483</v>
      </c>
      <c r="G30" s="815">
        <v>77.89139225880993</v>
      </c>
      <c r="H30" s="784" t="s">
        <v>714</v>
      </c>
      <c r="I30" s="813">
        <v>12564.25</v>
      </c>
      <c r="J30" s="812">
        <v>87.336646739886007</v>
      </c>
    </row>
    <row r="31" spans="1:10" s="783" customFormat="1" ht="22.5" customHeight="1">
      <c r="A31" s="865">
        <v>25</v>
      </c>
      <c r="B31" s="864" t="s">
        <v>709</v>
      </c>
      <c r="C31" s="818">
        <v>23199</v>
      </c>
      <c r="D31" s="855">
        <v>77.54648393431664</v>
      </c>
      <c r="E31" s="863" t="s">
        <v>713</v>
      </c>
      <c r="F31" s="813">
        <v>13335</v>
      </c>
      <c r="G31" s="815">
        <v>209.11086717892425</v>
      </c>
      <c r="H31" s="784" t="s">
        <v>694</v>
      </c>
      <c r="I31" s="813">
        <v>11667</v>
      </c>
      <c r="J31" s="812">
        <v>83.110129648098024</v>
      </c>
    </row>
    <row r="32" spans="1:10" s="783" customFormat="1" ht="22.5" customHeight="1">
      <c r="A32" s="865">
        <v>26</v>
      </c>
      <c r="B32" s="864" t="s">
        <v>712</v>
      </c>
      <c r="C32" s="818">
        <v>22627.25</v>
      </c>
      <c r="D32" s="855">
        <v>84.471012058087879</v>
      </c>
      <c r="E32" s="863" t="s">
        <v>709</v>
      </c>
      <c r="F32" s="813">
        <v>13287</v>
      </c>
      <c r="G32" s="815">
        <v>80.268225272982647</v>
      </c>
      <c r="H32" s="784" t="s">
        <v>711</v>
      </c>
      <c r="I32" s="813">
        <v>10826.5</v>
      </c>
      <c r="J32" s="812">
        <v>66.192834433846897</v>
      </c>
    </row>
    <row r="33" spans="1:10" s="783" customFormat="1" ht="22.5" customHeight="1">
      <c r="A33" s="865">
        <v>27</v>
      </c>
      <c r="B33" s="864" t="s">
        <v>696</v>
      </c>
      <c r="C33" s="818">
        <v>22617</v>
      </c>
      <c r="D33" s="855">
        <v>85.502041433540001</v>
      </c>
      <c r="E33" s="863" t="s">
        <v>682</v>
      </c>
      <c r="F33" s="813">
        <v>12973</v>
      </c>
      <c r="G33" s="815">
        <v>82.138786881094077</v>
      </c>
      <c r="H33" s="784" t="s">
        <v>689</v>
      </c>
      <c r="I33" s="813">
        <v>10371.5</v>
      </c>
      <c r="J33" s="812">
        <v>85.23586456278764</v>
      </c>
    </row>
    <row r="34" spans="1:10" s="783" customFormat="1" ht="22.5" customHeight="1">
      <c r="A34" s="865">
        <v>28</v>
      </c>
      <c r="B34" s="864" t="s">
        <v>700</v>
      </c>
      <c r="C34" s="818">
        <v>21443</v>
      </c>
      <c r="D34" s="855">
        <v>109.43656221292233</v>
      </c>
      <c r="E34" s="863" t="s">
        <v>678</v>
      </c>
      <c r="F34" s="813">
        <v>10917</v>
      </c>
      <c r="G34" s="815">
        <v>89.238566232067683</v>
      </c>
      <c r="H34" s="784" t="s">
        <v>675</v>
      </c>
      <c r="I34" s="813">
        <v>9960</v>
      </c>
      <c r="J34" s="812">
        <v>79.571782375968681</v>
      </c>
    </row>
    <row r="35" spans="1:10" s="783" customFormat="1" ht="22.5" customHeight="1">
      <c r="A35" s="865">
        <v>29</v>
      </c>
      <c r="B35" s="864" t="s">
        <v>710</v>
      </c>
      <c r="C35" s="818">
        <v>21004</v>
      </c>
      <c r="D35" s="855">
        <v>102.81462626658183</v>
      </c>
      <c r="E35" s="863" t="s">
        <v>686</v>
      </c>
      <c r="F35" s="813">
        <v>9629</v>
      </c>
      <c r="G35" s="815">
        <v>45.484175720358998</v>
      </c>
      <c r="H35" s="784" t="s">
        <v>709</v>
      </c>
      <c r="I35" s="813">
        <v>9912</v>
      </c>
      <c r="J35" s="812">
        <v>74.174960712414872</v>
      </c>
    </row>
    <row r="36" spans="1:10" s="783" customFormat="1" ht="22.5" customHeight="1">
      <c r="A36" s="862">
        <v>30</v>
      </c>
      <c r="B36" s="861" t="s">
        <v>682</v>
      </c>
      <c r="C36" s="809">
        <v>19301</v>
      </c>
      <c r="D36" s="860">
        <v>81.175085166337212</v>
      </c>
      <c r="E36" s="859" t="s">
        <v>708</v>
      </c>
      <c r="F36" s="804">
        <v>8297</v>
      </c>
      <c r="G36" s="806">
        <v>140.84196231539636</v>
      </c>
      <c r="H36" s="858" t="s">
        <v>672</v>
      </c>
      <c r="I36" s="804">
        <v>9795</v>
      </c>
      <c r="J36" s="803">
        <v>204.87345743568292</v>
      </c>
    </row>
    <row r="37" spans="1:10" s="783" customFormat="1" ht="22.5" customHeight="1">
      <c r="A37" s="865">
        <v>31</v>
      </c>
      <c r="B37" s="864" t="s">
        <v>707</v>
      </c>
      <c r="C37" s="800">
        <v>18497</v>
      </c>
      <c r="D37" s="868">
        <v>114.36962839300068</v>
      </c>
      <c r="E37" s="867" t="s">
        <v>690</v>
      </c>
      <c r="F37" s="796">
        <v>8251</v>
      </c>
      <c r="G37" s="798">
        <v>95.145295202952028</v>
      </c>
      <c r="H37" s="866" t="s">
        <v>706</v>
      </c>
      <c r="I37" s="796">
        <v>9353</v>
      </c>
      <c r="J37" s="795">
        <v>82.376255064294526</v>
      </c>
    </row>
    <row r="38" spans="1:10" s="783" customFormat="1" ht="22.5" customHeight="1">
      <c r="A38" s="865">
        <v>32</v>
      </c>
      <c r="B38" s="864" t="s">
        <v>662</v>
      </c>
      <c r="C38" s="818">
        <v>18113</v>
      </c>
      <c r="D38" s="855">
        <v>94.644163444456055</v>
      </c>
      <c r="E38" s="863" t="s">
        <v>705</v>
      </c>
      <c r="F38" s="813">
        <v>8150</v>
      </c>
      <c r="G38" s="815">
        <v>98.346808253891638</v>
      </c>
      <c r="H38" s="784" t="s">
        <v>680</v>
      </c>
      <c r="I38" s="813">
        <v>9176</v>
      </c>
      <c r="J38" s="812">
        <v>387.66370933671317</v>
      </c>
    </row>
    <row r="39" spans="1:10" s="783" customFormat="1" ht="22.5" customHeight="1">
      <c r="A39" s="865">
        <v>33</v>
      </c>
      <c r="B39" s="864" t="s">
        <v>704</v>
      </c>
      <c r="C39" s="818">
        <v>17998</v>
      </c>
      <c r="D39" s="855">
        <v>74.099386553583926</v>
      </c>
      <c r="E39" s="863" t="s">
        <v>681</v>
      </c>
      <c r="F39" s="813">
        <v>7764</v>
      </c>
      <c r="G39" s="815">
        <v>89.622532609950369</v>
      </c>
      <c r="H39" s="869" t="s">
        <v>666</v>
      </c>
      <c r="I39" s="813">
        <v>8618</v>
      </c>
      <c r="J39" s="812">
        <v>87.786492818580015</v>
      </c>
    </row>
    <row r="40" spans="1:10" s="783" customFormat="1" ht="22.5" customHeight="1">
      <c r="A40" s="865">
        <v>34</v>
      </c>
      <c r="B40" s="864" t="s">
        <v>703</v>
      </c>
      <c r="C40" s="818">
        <v>16173</v>
      </c>
      <c r="D40" s="855">
        <v>55.012075240654447</v>
      </c>
      <c r="E40" s="863" t="s">
        <v>687</v>
      </c>
      <c r="F40" s="813">
        <v>6970</v>
      </c>
      <c r="G40" s="815">
        <v>107.81129156999228</v>
      </c>
      <c r="H40" s="784" t="s">
        <v>663</v>
      </c>
      <c r="I40" s="813">
        <v>8397</v>
      </c>
      <c r="J40" s="812">
        <v>91.32137030995105</v>
      </c>
    </row>
    <row r="41" spans="1:10" s="783" customFormat="1" ht="22.5" customHeight="1">
      <c r="A41" s="865">
        <v>35</v>
      </c>
      <c r="B41" s="864" t="s">
        <v>690</v>
      </c>
      <c r="C41" s="818">
        <v>15158</v>
      </c>
      <c r="D41" s="855">
        <v>96.812927125247498</v>
      </c>
      <c r="E41" s="863" t="s">
        <v>661</v>
      </c>
      <c r="F41" s="813">
        <v>6919</v>
      </c>
      <c r="G41" s="815">
        <v>87.361111111111114</v>
      </c>
      <c r="H41" s="784" t="s">
        <v>702</v>
      </c>
      <c r="I41" s="813">
        <v>7850</v>
      </c>
      <c r="J41" s="812">
        <v>107.94829482948293</v>
      </c>
    </row>
    <row r="42" spans="1:10" s="783" customFormat="1" ht="22.5" customHeight="1">
      <c r="A42" s="865">
        <v>36</v>
      </c>
      <c r="B42" s="864" t="s">
        <v>680</v>
      </c>
      <c r="C42" s="818">
        <v>14820</v>
      </c>
      <c r="D42" s="855">
        <v>84.844494697219091</v>
      </c>
      <c r="E42" s="863" t="s">
        <v>701</v>
      </c>
      <c r="F42" s="813">
        <v>6619.25</v>
      </c>
      <c r="G42" s="815">
        <v>81.217791411042953</v>
      </c>
      <c r="H42" s="784" t="s">
        <v>700</v>
      </c>
      <c r="I42" s="813">
        <v>7597</v>
      </c>
      <c r="J42" s="812">
        <v>104.42611683848797</v>
      </c>
    </row>
    <row r="43" spans="1:10" s="783" customFormat="1" ht="22.5" customHeight="1">
      <c r="A43" s="865">
        <v>37</v>
      </c>
      <c r="B43" s="864" t="s">
        <v>699</v>
      </c>
      <c r="C43" s="818">
        <v>14115.75</v>
      </c>
      <c r="D43" s="855">
        <v>97.324829785400325</v>
      </c>
      <c r="E43" s="863" t="s">
        <v>698</v>
      </c>
      <c r="F43" s="813">
        <v>6274</v>
      </c>
      <c r="G43" s="815">
        <v>151.83930300096807</v>
      </c>
      <c r="H43" s="784" t="s">
        <v>697</v>
      </c>
      <c r="I43" s="813">
        <v>7464</v>
      </c>
      <c r="J43" s="812">
        <v>64.389233954451342</v>
      </c>
    </row>
    <row r="44" spans="1:10" s="783" customFormat="1" ht="22.5" customHeight="1">
      <c r="A44" s="865">
        <v>38</v>
      </c>
      <c r="B44" s="864" t="s">
        <v>687</v>
      </c>
      <c r="C44" s="818">
        <v>13802</v>
      </c>
      <c r="D44" s="855">
        <v>105.91666027165989</v>
      </c>
      <c r="E44" s="863" t="s">
        <v>696</v>
      </c>
      <c r="F44" s="813">
        <v>6178</v>
      </c>
      <c r="G44" s="815">
        <v>78.811072840923586</v>
      </c>
      <c r="H44" s="863" t="s">
        <v>695</v>
      </c>
      <c r="I44" s="813">
        <v>7154</v>
      </c>
      <c r="J44" s="812">
        <v>315.71050308914386</v>
      </c>
    </row>
    <row r="45" spans="1:10" s="783" customFormat="1" ht="22.5" customHeight="1">
      <c r="A45" s="865">
        <v>39</v>
      </c>
      <c r="B45" s="864" t="s">
        <v>694</v>
      </c>
      <c r="C45" s="818">
        <v>13510</v>
      </c>
      <c r="D45" s="855">
        <v>86.425281473899702</v>
      </c>
      <c r="E45" s="863" t="s">
        <v>693</v>
      </c>
      <c r="F45" s="813">
        <v>6102</v>
      </c>
      <c r="G45" s="815">
        <v>56.359102244389028</v>
      </c>
      <c r="H45" s="784" t="s">
        <v>692</v>
      </c>
      <c r="I45" s="813">
        <v>7062</v>
      </c>
      <c r="J45" s="812">
        <v>93.834706351315447</v>
      </c>
    </row>
    <row r="46" spans="1:10" s="783" customFormat="1" ht="22.5" customHeight="1">
      <c r="A46" s="862">
        <v>40</v>
      </c>
      <c r="B46" s="861" t="s">
        <v>691</v>
      </c>
      <c r="C46" s="809">
        <v>13509</v>
      </c>
      <c r="D46" s="860">
        <v>77.754115344768053</v>
      </c>
      <c r="E46" s="859" t="s">
        <v>669</v>
      </c>
      <c r="F46" s="804">
        <v>6002</v>
      </c>
      <c r="G46" s="806">
        <v>94.252512562814076</v>
      </c>
      <c r="H46" s="858" t="s">
        <v>690</v>
      </c>
      <c r="I46" s="804">
        <v>6907</v>
      </c>
      <c r="J46" s="803">
        <v>98.883321403006448</v>
      </c>
    </row>
    <row r="47" spans="1:10" s="783" customFormat="1" ht="22.5" customHeight="1">
      <c r="A47" s="865">
        <v>41</v>
      </c>
      <c r="B47" s="864" t="s">
        <v>689</v>
      </c>
      <c r="C47" s="800">
        <v>13166</v>
      </c>
      <c r="D47" s="868">
        <v>81.763701288619785</v>
      </c>
      <c r="E47" s="867" t="s">
        <v>688</v>
      </c>
      <c r="F47" s="796">
        <v>5983</v>
      </c>
      <c r="G47" s="798">
        <v>69.894859813084111</v>
      </c>
      <c r="H47" s="866" t="s">
        <v>687</v>
      </c>
      <c r="I47" s="796">
        <v>6832</v>
      </c>
      <c r="J47" s="795">
        <v>104.05117270788912</v>
      </c>
    </row>
    <row r="48" spans="1:10" s="783" customFormat="1" ht="22.5" customHeight="1">
      <c r="A48" s="865">
        <v>42</v>
      </c>
      <c r="B48" s="864" t="s">
        <v>686</v>
      </c>
      <c r="C48" s="818">
        <v>12738</v>
      </c>
      <c r="D48" s="855">
        <v>53.117050998707306</v>
      </c>
      <c r="E48" s="863" t="s">
        <v>685</v>
      </c>
      <c r="F48" s="813">
        <v>5951</v>
      </c>
      <c r="G48" s="815">
        <v>68.901238856084291</v>
      </c>
      <c r="H48" s="784" t="s">
        <v>684</v>
      </c>
      <c r="I48" s="813">
        <v>6520</v>
      </c>
      <c r="J48" s="812">
        <v>75.673166202414109</v>
      </c>
    </row>
    <row r="49" spans="1:10" s="783" customFormat="1" ht="22.5" customHeight="1">
      <c r="A49" s="865">
        <v>43</v>
      </c>
      <c r="B49" s="864" t="s">
        <v>661</v>
      </c>
      <c r="C49" s="818">
        <v>12635</v>
      </c>
      <c r="D49" s="855">
        <v>98.26567117747706</v>
      </c>
      <c r="E49" s="863" t="s">
        <v>683</v>
      </c>
      <c r="F49" s="813">
        <v>5903</v>
      </c>
      <c r="G49" s="815">
        <v>167.03452178834181</v>
      </c>
      <c r="H49" s="784" t="s">
        <v>682</v>
      </c>
      <c r="I49" s="813">
        <v>6328</v>
      </c>
      <c r="J49" s="812">
        <v>79.268445446573963</v>
      </c>
    </row>
    <row r="50" spans="1:10" s="783" customFormat="1" ht="22.5" customHeight="1">
      <c r="A50" s="865">
        <v>44</v>
      </c>
      <c r="B50" s="864" t="s">
        <v>681</v>
      </c>
      <c r="C50" s="818">
        <v>11556</v>
      </c>
      <c r="D50" s="855">
        <v>90.274197328333727</v>
      </c>
      <c r="E50" s="863" t="s">
        <v>680</v>
      </c>
      <c r="F50" s="813">
        <v>5644</v>
      </c>
      <c r="G50" s="815">
        <v>37.376864621446664</v>
      </c>
      <c r="H50" s="784" t="s">
        <v>679</v>
      </c>
      <c r="I50" s="813">
        <v>6280</v>
      </c>
      <c r="J50" s="812">
        <v>109.06564779437305</v>
      </c>
    </row>
    <row r="51" spans="1:10" s="783" customFormat="1" ht="22.5" customHeight="1">
      <c r="A51" s="865">
        <v>45</v>
      </c>
      <c r="B51" s="864" t="s">
        <v>678</v>
      </c>
      <c r="C51" s="818">
        <v>11544</v>
      </c>
      <c r="D51" s="855">
        <v>80.792245512125135</v>
      </c>
      <c r="E51" s="863" t="s">
        <v>677</v>
      </c>
      <c r="F51" s="813">
        <v>5558</v>
      </c>
      <c r="G51" s="815">
        <v>107.21450617283949</v>
      </c>
      <c r="H51" s="784" t="s">
        <v>676</v>
      </c>
      <c r="I51" s="813">
        <v>6066</v>
      </c>
      <c r="J51" s="812">
        <v>41.820062047569806</v>
      </c>
    </row>
    <row r="52" spans="1:10" s="783" customFormat="1" ht="22.5" customHeight="1">
      <c r="A52" s="865">
        <v>46</v>
      </c>
      <c r="B52" s="864" t="s">
        <v>675</v>
      </c>
      <c r="C52" s="818">
        <v>10586</v>
      </c>
      <c r="D52" s="855">
        <v>80.544776687209918</v>
      </c>
      <c r="E52" s="863" t="s">
        <v>674</v>
      </c>
      <c r="F52" s="813">
        <v>5472</v>
      </c>
      <c r="G52" s="815">
        <v>102.62565641410353</v>
      </c>
      <c r="H52" s="784" t="s">
        <v>673</v>
      </c>
      <c r="I52" s="813">
        <v>5962</v>
      </c>
      <c r="J52" s="812">
        <v>102.03662502139312</v>
      </c>
    </row>
    <row r="53" spans="1:10" s="783" customFormat="1" ht="22.5" customHeight="1">
      <c r="A53" s="865">
        <v>47</v>
      </c>
      <c r="B53" s="864" t="s">
        <v>672</v>
      </c>
      <c r="C53" s="818">
        <v>10437</v>
      </c>
      <c r="D53" s="855">
        <v>167.1792407496396</v>
      </c>
      <c r="E53" s="863" t="s">
        <v>671</v>
      </c>
      <c r="F53" s="813">
        <v>5425</v>
      </c>
      <c r="G53" s="815">
        <v>52.968170279242329</v>
      </c>
      <c r="H53" s="784" t="s">
        <v>670</v>
      </c>
      <c r="I53" s="813">
        <v>5900</v>
      </c>
      <c r="J53" s="812">
        <v>102.53736531108795</v>
      </c>
    </row>
    <row r="54" spans="1:10" s="783" customFormat="1" ht="22.5" customHeight="1">
      <c r="A54" s="865">
        <v>48</v>
      </c>
      <c r="B54" s="864" t="s">
        <v>669</v>
      </c>
      <c r="C54" s="818">
        <v>10391</v>
      </c>
      <c r="D54" s="855">
        <v>90.28586323746633</v>
      </c>
      <c r="E54" s="863" t="s">
        <v>668</v>
      </c>
      <c r="F54" s="813">
        <v>5171</v>
      </c>
      <c r="G54" s="815">
        <v>76.119677621168066</v>
      </c>
      <c r="H54" s="784" t="s">
        <v>667</v>
      </c>
      <c r="I54" s="813">
        <v>5763</v>
      </c>
      <c r="J54" s="812">
        <v>55.032467532467535</v>
      </c>
    </row>
    <row r="55" spans="1:10" s="783" customFormat="1" ht="22.5" customHeight="1">
      <c r="A55" s="865">
        <v>49</v>
      </c>
      <c r="B55" s="864" t="s">
        <v>666</v>
      </c>
      <c r="C55" s="818">
        <v>10314</v>
      </c>
      <c r="D55" s="855">
        <v>86.230248306997751</v>
      </c>
      <c r="E55" s="863" t="s">
        <v>665</v>
      </c>
      <c r="F55" s="813">
        <v>5167</v>
      </c>
      <c r="G55" s="815">
        <v>119.46820809248555</v>
      </c>
      <c r="H55" s="784" t="s">
        <v>664</v>
      </c>
      <c r="I55" s="813">
        <v>5729</v>
      </c>
      <c r="J55" s="812">
        <v>125.52585451358458</v>
      </c>
    </row>
    <row r="56" spans="1:10" s="783" customFormat="1" ht="22.5" customHeight="1">
      <c r="A56" s="862">
        <v>50</v>
      </c>
      <c r="B56" s="861" t="s">
        <v>663</v>
      </c>
      <c r="C56" s="809">
        <v>9881</v>
      </c>
      <c r="D56" s="860">
        <v>89.8681218735789</v>
      </c>
      <c r="E56" s="859" t="s">
        <v>662</v>
      </c>
      <c r="F56" s="804">
        <v>5130</v>
      </c>
      <c r="G56" s="806">
        <v>92.532467532467535</v>
      </c>
      <c r="H56" s="858" t="s">
        <v>661</v>
      </c>
      <c r="I56" s="804">
        <v>5716</v>
      </c>
      <c r="J56" s="803">
        <v>115.75536654515999</v>
      </c>
    </row>
    <row r="57" spans="1:10" s="783" customFormat="1" ht="22.5" customHeight="1">
      <c r="A57" s="857"/>
      <c r="B57" s="856" t="s">
        <v>350</v>
      </c>
      <c r="C57" s="800">
        <v>563731</v>
      </c>
      <c r="D57" s="855">
        <v>82.169253961839388</v>
      </c>
      <c r="E57" s="854" t="s">
        <v>350</v>
      </c>
      <c r="F57" s="796">
        <v>242698.25</v>
      </c>
      <c r="G57" s="815">
        <v>78.975378995879552</v>
      </c>
      <c r="H57" s="854" t="s">
        <v>350</v>
      </c>
      <c r="I57" s="796">
        <v>240655.75</v>
      </c>
      <c r="J57" s="812">
        <v>80.32508100323011</v>
      </c>
    </row>
    <row r="58" spans="1:10" s="783" customFormat="1" ht="6" customHeight="1" thickBot="1">
      <c r="A58" s="853"/>
      <c r="B58" s="788"/>
      <c r="C58" s="851"/>
      <c r="D58" s="852"/>
      <c r="E58" s="788"/>
      <c r="F58" s="851"/>
      <c r="G58" s="852"/>
      <c r="H58" s="851"/>
      <c r="I58" s="851"/>
      <c r="J58" s="789"/>
    </row>
    <row r="59" spans="1:10" s="783" customFormat="1" ht="6" customHeight="1">
      <c r="A59" s="850"/>
      <c r="B59" s="849"/>
      <c r="C59" s="786"/>
      <c r="D59" s="786"/>
      <c r="E59" s="849"/>
      <c r="F59" s="786"/>
      <c r="G59" s="786"/>
      <c r="H59" s="786"/>
      <c r="I59" s="786"/>
    </row>
  </sheetData>
  <mergeCells count="1">
    <mergeCell ref="A4:A5"/>
  </mergeCells>
  <phoneticPr fontId="11"/>
  <pageMargins left="0.51181102362204722" right="0.39370078740157483" top="0.59055118110236227" bottom="0.39370078740157483" header="0" footer="0.39370078740157483"/>
  <pageSetup paperSize="9" scale="65" firstPageNumber="23" orientation="portrait" useFirstPageNumber="1" r:id="rId1"/>
  <headerFooter alignWithMargins="0">
    <oddFooter>&amp;C&amp;15  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showGridLines="0" zoomScaleNormal="100" workbookViewId="0">
      <selection activeCell="B2" sqref="B2"/>
    </sheetView>
  </sheetViews>
  <sheetFormatPr defaultRowHeight="13.5"/>
  <cols>
    <col min="1" max="1" width="17.5" style="178" customWidth="1"/>
    <col min="2" max="3" width="7.875" style="178" customWidth="1"/>
    <col min="4" max="4" width="7.25" style="178" customWidth="1"/>
    <col min="5" max="6" width="7.875" style="178" customWidth="1"/>
    <col min="7" max="7" width="7.25" style="178" customWidth="1"/>
    <col min="8" max="9" width="7.875" style="178" customWidth="1"/>
    <col min="10" max="10" width="7.25" style="178" customWidth="1"/>
    <col min="11" max="16384" width="9" style="178"/>
  </cols>
  <sheetData>
    <row r="1" spans="1:10" ht="28.5" customHeight="1">
      <c r="A1" s="990" t="s">
        <v>757</v>
      </c>
      <c r="B1" s="989"/>
      <c r="C1" s="989"/>
      <c r="D1" s="989"/>
      <c r="E1" s="989"/>
      <c r="F1" s="989"/>
      <c r="G1" s="989"/>
      <c r="H1" s="989"/>
      <c r="I1" s="989"/>
      <c r="J1" s="989"/>
    </row>
    <row r="2" spans="1:10" ht="22.5" customHeight="1">
      <c r="A2" s="988"/>
      <c r="B2" s="988"/>
      <c r="C2" s="988"/>
      <c r="D2" s="988"/>
      <c r="E2" s="988"/>
      <c r="F2" s="988"/>
      <c r="G2" s="988"/>
      <c r="H2" s="988"/>
      <c r="I2" s="988"/>
      <c r="J2" s="988"/>
    </row>
    <row r="3" spans="1:10" s="200" customFormat="1" ht="14.25" customHeight="1" thickBot="1">
      <c r="A3" s="987" t="s">
        <v>125</v>
      </c>
      <c r="B3" s="986"/>
      <c r="C3" s="986"/>
      <c r="D3" s="986"/>
      <c r="E3" s="986"/>
      <c r="F3" s="986"/>
      <c r="G3" s="986"/>
      <c r="H3" s="986"/>
      <c r="I3" s="986"/>
      <c r="J3" s="985" t="s">
        <v>756</v>
      </c>
    </row>
    <row r="4" spans="1:10" ht="24" customHeight="1">
      <c r="A4" s="984"/>
      <c r="B4" s="1762" t="s">
        <v>755</v>
      </c>
      <c r="C4" s="1763"/>
      <c r="D4" s="1763"/>
      <c r="E4" s="1764" t="s">
        <v>754</v>
      </c>
      <c r="F4" s="1765"/>
      <c r="G4" s="1766"/>
      <c r="H4" s="1765" t="s">
        <v>753</v>
      </c>
      <c r="I4" s="1765"/>
      <c r="J4" s="1767"/>
    </row>
    <row r="5" spans="1:10" ht="24" customHeight="1">
      <c r="A5" s="983" t="s">
        <v>752</v>
      </c>
      <c r="B5" s="982" t="s">
        <v>400</v>
      </c>
      <c r="C5" s="982" t="s">
        <v>750</v>
      </c>
      <c r="D5" s="981" t="s">
        <v>749</v>
      </c>
      <c r="E5" s="979" t="s">
        <v>751</v>
      </c>
      <c r="F5" s="979" t="s">
        <v>750</v>
      </c>
      <c r="G5" s="979" t="s">
        <v>749</v>
      </c>
      <c r="H5" s="980" t="s">
        <v>751</v>
      </c>
      <c r="I5" s="979" t="s">
        <v>750</v>
      </c>
      <c r="J5" s="978" t="s">
        <v>749</v>
      </c>
    </row>
    <row r="6" spans="1:10" ht="15" customHeight="1">
      <c r="A6" s="977"/>
      <c r="B6" s="976"/>
      <c r="C6" s="973"/>
      <c r="D6" s="973"/>
      <c r="E6" s="976"/>
      <c r="F6" s="973"/>
      <c r="G6" s="975"/>
      <c r="H6" s="974"/>
      <c r="I6" s="973"/>
      <c r="J6" s="973"/>
    </row>
    <row r="7" spans="1:10" s="917" customFormat="1" ht="18.75" customHeight="1">
      <c r="A7" s="922" t="s">
        <v>187</v>
      </c>
      <c r="B7" s="921">
        <v>2412171.5</v>
      </c>
      <c r="C7" s="919">
        <v>1960785.75</v>
      </c>
      <c r="D7" s="919">
        <v>451385.75</v>
      </c>
      <c r="E7" s="921">
        <v>1280280.25</v>
      </c>
      <c r="F7" s="919">
        <v>914241.75</v>
      </c>
      <c r="G7" s="970">
        <v>366038.5</v>
      </c>
      <c r="H7" s="919">
        <v>1131891.25</v>
      </c>
      <c r="I7" s="919">
        <v>1046544</v>
      </c>
      <c r="J7" s="919">
        <v>85347.25</v>
      </c>
    </row>
    <row r="8" spans="1:10" s="911" customFormat="1" ht="18.75" customHeight="1">
      <c r="A8" s="972"/>
      <c r="B8" s="943">
        <v>89.369963397784488</v>
      </c>
      <c r="C8" s="942">
        <v>89.286539220984309</v>
      </c>
      <c r="D8" s="942">
        <v>89.734168546127378</v>
      </c>
      <c r="E8" s="943">
        <v>89.495931884737004</v>
      </c>
      <c r="F8" s="942">
        <v>86.795995528435014</v>
      </c>
      <c r="G8" s="968">
        <v>97.034978623401386</v>
      </c>
      <c r="H8" s="942">
        <v>89.22790736906498</v>
      </c>
      <c r="I8" s="942">
        <v>91.582207545960372</v>
      </c>
      <c r="J8" s="942">
        <v>67.84238755666135</v>
      </c>
    </row>
    <row r="9" spans="1:10" s="902" customFormat="1" ht="8.25" customHeight="1">
      <c r="A9" s="971"/>
      <c r="B9" s="960"/>
      <c r="C9" s="959"/>
      <c r="D9" s="959"/>
      <c r="E9" s="960"/>
      <c r="F9" s="959"/>
      <c r="G9" s="966"/>
      <c r="H9" s="959"/>
      <c r="I9" s="959"/>
      <c r="J9" s="959"/>
    </row>
    <row r="10" spans="1:10" s="902" customFormat="1" ht="8.25" customHeight="1">
      <c r="A10" s="971"/>
      <c r="B10" s="960"/>
      <c r="C10" s="959"/>
      <c r="D10" s="959"/>
      <c r="E10" s="960"/>
      <c r="F10" s="959"/>
      <c r="G10" s="966"/>
      <c r="H10" s="959"/>
      <c r="I10" s="959"/>
      <c r="J10" s="959"/>
    </row>
    <row r="11" spans="1:10" s="917" customFormat="1" ht="18" customHeight="1">
      <c r="A11" s="922" t="s">
        <v>748</v>
      </c>
      <c r="B11" s="921">
        <v>2412016.5</v>
      </c>
      <c r="C11" s="919">
        <v>1960674.75</v>
      </c>
      <c r="D11" s="919">
        <v>451341.75</v>
      </c>
      <c r="E11" s="921">
        <v>1280223.25</v>
      </c>
      <c r="F11" s="919">
        <v>914224.75</v>
      </c>
      <c r="G11" s="970">
        <v>365998.5</v>
      </c>
      <c r="H11" s="919">
        <v>1131793.25</v>
      </c>
      <c r="I11" s="919">
        <v>1046450</v>
      </c>
      <c r="J11" s="919">
        <v>85343.25</v>
      </c>
    </row>
    <row r="12" spans="1:10" s="911" customFormat="1" ht="18" customHeight="1">
      <c r="A12" s="969"/>
      <c r="B12" s="943">
        <v>89.382699396494885</v>
      </c>
      <c r="C12" s="942">
        <v>89.299335962278548</v>
      </c>
      <c r="D12" s="942">
        <v>89.746652707809503</v>
      </c>
      <c r="E12" s="943">
        <v>89.502208064385613</v>
      </c>
      <c r="F12" s="942">
        <v>86.79808977216355</v>
      </c>
      <c r="G12" s="968">
        <v>97.054992087731705</v>
      </c>
      <c r="H12" s="942">
        <v>89.247901758907005</v>
      </c>
      <c r="I12" s="942">
        <v>91.605566015293562</v>
      </c>
      <c r="J12" s="942">
        <v>67.839207963291585</v>
      </c>
    </row>
    <row r="13" spans="1:10" s="902" customFormat="1" ht="15.75" customHeight="1">
      <c r="A13" s="967"/>
      <c r="B13" s="960"/>
      <c r="C13" s="959"/>
      <c r="D13" s="959"/>
      <c r="E13" s="960"/>
      <c r="F13" s="959"/>
      <c r="G13" s="966"/>
      <c r="H13" s="959"/>
      <c r="I13" s="959"/>
      <c r="J13" s="959"/>
    </row>
    <row r="14" spans="1:10" s="917" customFormat="1" ht="18" customHeight="1">
      <c r="A14" s="937" t="s">
        <v>747</v>
      </c>
      <c r="B14" s="921">
        <v>211873.5</v>
      </c>
      <c r="C14" s="919">
        <v>150401.5</v>
      </c>
      <c r="D14" s="919">
        <v>61472</v>
      </c>
      <c r="E14" s="936">
        <v>73444.25</v>
      </c>
      <c r="F14" s="934">
        <v>36024.25</v>
      </c>
      <c r="G14" s="935">
        <v>37420</v>
      </c>
      <c r="H14" s="934">
        <v>138429.25</v>
      </c>
      <c r="I14" s="934">
        <v>114377.25</v>
      </c>
      <c r="J14" s="934">
        <v>24052</v>
      </c>
    </row>
    <row r="15" spans="1:10" s="911" customFormat="1" ht="18" customHeight="1">
      <c r="A15" s="965"/>
      <c r="B15" s="943">
        <v>77.424995432121321</v>
      </c>
      <c r="C15" s="942">
        <v>82.683844650480083</v>
      </c>
      <c r="D15" s="942">
        <v>66.999089923215678</v>
      </c>
      <c r="E15" s="941">
        <v>66.175529806098183</v>
      </c>
      <c r="F15" s="939">
        <v>72.653339047571023</v>
      </c>
      <c r="G15" s="945">
        <v>60.944377262307562</v>
      </c>
      <c r="H15" s="939">
        <v>85.100297542203037</v>
      </c>
      <c r="I15" s="939">
        <v>86.442657053298646</v>
      </c>
      <c r="J15" s="939">
        <v>79.248111630052477</v>
      </c>
    </row>
    <row r="16" spans="1:10" s="902" customFormat="1" ht="15.75" customHeight="1">
      <c r="A16" s="961"/>
      <c r="B16" s="960"/>
      <c r="C16" s="959"/>
      <c r="D16" s="959"/>
      <c r="E16" s="958"/>
      <c r="F16" s="956"/>
      <c r="G16" s="957"/>
      <c r="H16" s="956"/>
      <c r="I16" s="956"/>
      <c r="J16" s="956"/>
    </row>
    <row r="17" spans="1:10" s="917" customFormat="1" ht="18" customHeight="1">
      <c r="A17" s="937" t="s">
        <v>746</v>
      </c>
      <c r="B17" s="955" t="s">
        <v>148</v>
      </c>
      <c r="C17" s="918" t="s">
        <v>148</v>
      </c>
      <c r="D17" s="918" t="s">
        <v>148</v>
      </c>
      <c r="E17" s="954" t="s">
        <v>148</v>
      </c>
      <c r="F17" s="953" t="s">
        <v>148</v>
      </c>
      <c r="G17" s="944" t="s">
        <v>148</v>
      </c>
      <c r="H17" s="953" t="s">
        <v>148</v>
      </c>
      <c r="I17" s="953" t="s">
        <v>148</v>
      </c>
      <c r="J17" s="953" t="s">
        <v>148</v>
      </c>
    </row>
    <row r="18" spans="1:10" s="911" customFormat="1" ht="18" customHeight="1">
      <c r="A18" s="965"/>
      <c r="B18" s="915" t="s">
        <v>148</v>
      </c>
      <c r="C18" s="913" t="s">
        <v>148</v>
      </c>
      <c r="D18" s="913" t="s">
        <v>148</v>
      </c>
      <c r="E18" s="964" t="s">
        <v>148</v>
      </c>
      <c r="F18" s="962" t="s">
        <v>148</v>
      </c>
      <c r="G18" s="963" t="s">
        <v>148</v>
      </c>
      <c r="H18" s="962" t="s">
        <v>148</v>
      </c>
      <c r="I18" s="962" t="s">
        <v>148</v>
      </c>
      <c r="J18" s="962" t="s">
        <v>148</v>
      </c>
    </row>
    <row r="19" spans="1:10" s="902" customFormat="1" ht="15.75" customHeight="1">
      <c r="A19" s="961"/>
      <c r="B19" s="960"/>
      <c r="C19" s="959"/>
      <c r="D19" s="959"/>
      <c r="E19" s="958"/>
      <c r="F19" s="956"/>
      <c r="G19" s="957"/>
      <c r="H19" s="956"/>
      <c r="I19" s="956"/>
      <c r="J19" s="956"/>
    </row>
    <row r="20" spans="1:10" s="917" customFormat="1" ht="18" customHeight="1">
      <c r="A20" s="937" t="s">
        <v>745</v>
      </c>
      <c r="B20" s="955">
        <v>22606.25</v>
      </c>
      <c r="C20" s="918">
        <v>16149</v>
      </c>
      <c r="D20" s="918">
        <v>6457.25</v>
      </c>
      <c r="E20" s="954">
        <v>22606.25</v>
      </c>
      <c r="F20" s="953">
        <v>16149</v>
      </c>
      <c r="G20" s="944">
        <v>6457.25</v>
      </c>
      <c r="H20" s="953" t="s">
        <v>148</v>
      </c>
      <c r="I20" s="953" t="s">
        <v>148</v>
      </c>
      <c r="J20" s="953" t="s">
        <v>148</v>
      </c>
    </row>
    <row r="21" spans="1:10" s="911" customFormat="1" ht="18" customHeight="1">
      <c r="A21" s="933"/>
      <c r="B21" s="952">
        <v>119.84122776791158</v>
      </c>
      <c r="C21" s="912">
        <v>110.96681096681095</v>
      </c>
      <c r="D21" s="912">
        <v>149.80280709894444</v>
      </c>
      <c r="E21" s="951">
        <v>119.84122776791158</v>
      </c>
      <c r="F21" s="927">
        <v>110.96681096681095</v>
      </c>
      <c r="G21" s="940">
        <v>149.80280709894444</v>
      </c>
      <c r="H21" s="927" t="s">
        <v>148</v>
      </c>
      <c r="I21" s="927" t="s">
        <v>148</v>
      </c>
      <c r="J21" s="927" t="s">
        <v>148</v>
      </c>
    </row>
    <row r="22" spans="1:10" s="902" customFormat="1" ht="15.75" customHeight="1">
      <c r="A22" s="186"/>
      <c r="B22" s="950"/>
      <c r="C22" s="949"/>
      <c r="D22" s="949"/>
      <c r="E22" s="948"/>
      <c r="F22" s="946"/>
      <c r="G22" s="947"/>
      <c r="H22" s="946"/>
      <c r="I22" s="946"/>
      <c r="J22" s="946"/>
    </row>
    <row r="23" spans="1:10" s="917" customFormat="1" ht="18" customHeight="1">
      <c r="A23" s="1768" t="s">
        <v>744</v>
      </c>
      <c r="B23" s="921">
        <v>104023.5</v>
      </c>
      <c r="C23" s="919">
        <v>79247.25</v>
      </c>
      <c r="D23" s="919">
        <v>24776.25</v>
      </c>
      <c r="E23" s="936">
        <v>48457.5</v>
      </c>
      <c r="F23" s="934">
        <v>30673.5</v>
      </c>
      <c r="G23" s="935">
        <v>17784</v>
      </c>
      <c r="H23" s="934">
        <v>55566</v>
      </c>
      <c r="I23" s="934">
        <v>48573.75</v>
      </c>
      <c r="J23" s="934">
        <v>6992.25</v>
      </c>
    </row>
    <row r="24" spans="1:10" s="911" customFormat="1" ht="18" customHeight="1">
      <c r="A24" s="1768"/>
      <c r="B24" s="943">
        <v>78.617179263357173</v>
      </c>
      <c r="C24" s="942">
        <v>90.8887334201155</v>
      </c>
      <c r="D24" s="942">
        <v>54.905817174515235</v>
      </c>
      <c r="E24" s="941">
        <v>99.222925241108172</v>
      </c>
      <c r="F24" s="939">
        <v>96.357553482235417</v>
      </c>
      <c r="G24" s="945">
        <v>104.58715596330275</v>
      </c>
      <c r="H24" s="939">
        <v>66.562449463640775</v>
      </c>
      <c r="I24" s="939">
        <v>87.743977889574325</v>
      </c>
      <c r="J24" s="939">
        <v>24.864869670353119</v>
      </c>
    </row>
    <row r="25" spans="1:10" s="902" customFormat="1" ht="15.75" customHeight="1">
      <c r="A25" s="186"/>
      <c r="B25" s="950"/>
      <c r="C25" s="949"/>
      <c r="D25" s="949"/>
      <c r="E25" s="948"/>
      <c r="F25" s="946"/>
      <c r="G25" s="947"/>
      <c r="H25" s="946"/>
      <c r="I25" s="946"/>
      <c r="J25" s="946"/>
    </row>
    <row r="26" spans="1:10" s="917" customFormat="1" ht="18" customHeight="1">
      <c r="A26" s="937" t="s">
        <v>743</v>
      </c>
      <c r="B26" s="921">
        <v>977295.5</v>
      </c>
      <c r="C26" s="919">
        <v>897573.25</v>
      </c>
      <c r="D26" s="919">
        <v>79722.25</v>
      </c>
      <c r="E26" s="936">
        <v>557175.75</v>
      </c>
      <c r="F26" s="934">
        <v>487984.5</v>
      </c>
      <c r="G26" s="935">
        <v>69191.25</v>
      </c>
      <c r="H26" s="934">
        <v>420119.75</v>
      </c>
      <c r="I26" s="934">
        <v>409588.75</v>
      </c>
      <c r="J26" s="934">
        <v>10531</v>
      </c>
    </row>
    <row r="27" spans="1:10" s="911" customFormat="1" ht="15" customHeight="1">
      <c r="A27" s="933"/>
      <c r="B27" s="943">
        <v>91.14776956006753</v>
      </c>
      <c r="C27" s="942">
        <v>90.434794655462738</v>
      </c>
      <c r="D27" s="942">
        <v>100.02634839478679</v>
      </c>
      <c r="E27" s="941">
        <v>92.177934980459725</v>
      </c>
      <c r="F27" s="939">
        <v>90.314899933279605</v>
      </c>
      <c r="G27" s="945">
        <v>107.87156671304797</v>
      </c>
      <c r="H27" s="939">
        <v>89.816532541462834</v>
      </c>
      <c r="I27" s="939">
        <v>90.578053568792612</v>
      </c>
      <c r="J27" s="939">
        <v>67.684298476765861</v>
      </c>
    </row>
    <row r="28" spans="1:10" s="902" customFormat="1" ht="15.75" customHeight="1">
      <c r="A28" s="186"/>
      <c r="B28" s="926"/>
      <c r="C28" s="924"/>
      <c r="D28" s="924"/>
      <c r="E28" s="938"/>
      <c r="F28" s="923"/>
      <c r="G28" s="925"/>
      <c r="H28" s="923"/>
      <c r="I28" s="923"/>
      <c r="J28" s="923"/>
    </row>
    <row r="29" spans="1:10" s="917" customFormat="1" ht="18" customHeight="1">
      <c r="A29" s="937" t="s">
        <v>742</v>
      </c>
      <c r="B29" s="921">
        <v>86456.25</v>
      </c>
      <c r="C29" s="919">
        <v>72412.25</v>
      </c>
      <c r="D29" s="919">
        <v>14044</v>
      </c>
      <c r="E29" s="936">
        <v>47511.25</v>
      </c>
      <c r="F29" s="934">
        <v>37189.25</v>
      </c>
      <c r="G29" s="935">
        <v>10322</v>
      </c>
      <c r="H29" s="934">
        <v>38945</v>
      </c>
      <c r="I29" s="934">
        <v>35223</v>
      </c>
      <c r="J29" s="934">
        <v>3722</v>
      </c>
    </row>
    <row r="30" spans="1:10" s="911" customFormat="1" ht="15" customHeight="1">
      <c r="A30" s="933"/>
      <c r="B30" s="943">
        <v>82.077419661081308</v>
      </c>
      <c r="C30" s="942">
        <v>82.947399168375355</v>
      </c>
      <c r="D30" s="942">
        <v>77.866489243734748</v>
      </c>
      <c r="E30" s="941">
        <v>82.340427375608741</v>
      </c>
      <c r="F30" s="939">
        <v>85.941002472673489</v>
      </c>
      <c r="G30" s="945">
        <v>71.54144718602717</v>
      </c>
      <c r="H30" s="939">
        <v>81.75882772809338</v>
      </c>
      <c r="I30" s="939">
        <v>80.004997047199382</v>
      </c>
      <c r="J30" s="939">
        <v>103.15964523281596</v>
      </c>
    </row>
    <row r="31" spans="1:10" s="902" customFormat="1" ht="15.75" customHeight="1">
      <c r="A31" s="186"/>
      <c r="B31" s="926"/>
      <c r="C31" s="924"/>
      <c r="D31" s="924"/>
      <c r="E31" s="938"/>
      <c r="F31" s="923"/>
      <c r="G31" s="925"/>
      <c r="H31" s="923"/>
      <c r="I31" s="923"/>
      <c r="J31" s="923"/>
    </row>
    <row r="32" spans="1:10" s="917" customFormat="1" ht="18" customHeight="1">
      <c r="A32" s="937" t="s">
        <v>741</v>
      </c>
      <c r="B32" s="921">
        <v>578914</v>
      </c>
      <c r="C32" s="919">
        <v>464008</v>
      </c>
      <c r="D32" s="919">
        <v>114906</v>
      </c>
      <c r="E32" s="936">
        <v>305061</v>
      </c>
      <c r="F32" s="934">
        <v>193968</v>
      </c>
      <c r="G32" s="935">
        <v>111093</v>
      </c>
      <c r="H32" s="934">
        <v>273853</v>
      </c>
      <c r="I32" s="934">
        <v>270040</v>
      </c>
      <c r="J32" s="934">
        <v>3813</v>
      </c>
    </row>
    <row r="33" spans="1:10" s="911" customFormat="1" ht="15.75" customHeight="1">
      <c r="A33" s="933"/>
      <c r="B33" s="943">
        <v>100.87977970438182</v>
      </c>
      <c r="C33" s="942">
        <v>101.59656022749355</v>
      </c>
      <c r="D33" s="942">
        <v>98.085344305115711</v>
      </c>
      <c r="E33" s="941">
        <v>102.35392109084107</v>
      </c>
      <c r="F33" s="939">
        <v>105.13726335131533</v>
      </c>
      <c r="G33" s="945">
        <v>97.831887631544191</v>
      </c>
      <c r="H33" s="939">
        <v>99.28685374519614</v>
      </c>
      <c r="I33" s="939">
        <v>99.196990735638764</v>
      </c>
      <c r="J33" s="939">
        <v>106.09348914858097</v>
      </c>
    </row>
    <row r="34" spans="1:10" s="902" customFormat="1" ht="15.75" customHeight="1">
      <c r="A34" s="186"/>
      <c r="B34" s="926"/>
      <c r="C34" s="924"/>
      <c r="D34" s="924"/>
      <c r="E34" s="938"/>
      <c r="F34" s="923"/>
      <c r="G34" s="925"/>
      <c r="H34" s="923"/>
      <c r="I34" s="923"/>
      <c r="J34" s="923"/>
    </row>
    <row r="35" spans="1:10" s="917" customFormat="1" ht="18" hidden="1" customHeight="1">
      <c r="A35" s="937" t="s">
        <v>740</v>
      </c>
      <c r="B35" s="921">
        <v>315820.5</v>
      </c>
      <c r="C35" s="919">
        <v>191393.5</v>
      </c>
      <c r="D35" s="919">
        <v>124427</v>
      </c>
      <c r="E35" s="936">
        <v>163840.25</v>
      </c>
      <c r="F35" s="934">
        <v>72707.25</v>
      </c>
      <c r="G35" s="935">
        <v>91133</v>
      </c>
      <c r="H35" s="934">
        <v>151980.25</v>
      </c>
      <c r="I35" s="934">
        <v>118686.25</v>
      </c>
      <c r="J35" s="934">
        <v>33294</v>
      </c>
    </row>
    <row r="36" spans="1:10" s="911" customFormat="1" ht="18" hidden="1" customHeight="1">
      <c r="A36" s="933"/>
      <c r="B36" s="943">
        <v>98.100398837035925</v>
      </c>
      <c r="C36" s="942">
        <v>91.608711260021536</v>
      </c>
      <c r="D36" s="942">
        <v>110.10167151870172</v>
      </c>
      <c r="E36" s="941">
        <v>88.987150815990404</v>
      </c>
      <c r="F36" s="939">
        <v>64.805080496908246</v>
      </c>
      <c r="G36" s="945">
        <v>126.70911947499408</v>
      </c>
      <c r="H36" s="939">
        <v>110.27505228768841</v>
      </c>
      <c r="I36" s="939">
        <v>122.69690508496478</v>
      </c>
      <c r="J36" s="939">
        <v>81.03095794392523</v>
      </c>
    </row>
    <row r="37" spans="1:10" s="902" customFormat="1" ht="15.75" hidden="1" customHeight="1">
      <c r="A37" s="186"/>
      <c r="B37" s="926"/>
      <c r="C37" s="924"/>
      <c r="D37" s="924"/>
      <c r="E37" s="938"/>
      <c r="F37" s="923"/>
      <c r="G37" s="925"/>
      <c r="H37" s="923"/>
      <c r="I37" s="923"/>
      <c r="J37" s="923"/>
    </row>
    <row r="38" spans="1:10" s="917" customFormat="1" ht="18" customHeight="1">
      <c r="A38" s="937" t="s">
        <v>739</v>
      </c>
      <c r="B38" s="921">
        <v>13273</v>
      </c>
      <c r="C38" s="919">
        <v>12146</v>
      </c>
      <c r="D38" s="919">
        <v>1127</v>
      </c>
      <c r="E38" s="936">
        <v>5395</v>
      </c>
      <c r="F38" s="934">
        <v>5141</v>
      </c>
      <c r="G38" s="944">
        <v>254</v>
      </c>
      <c r="H38" s="934">
        <v>7878</v>
      </c>
      <c r="I38" s="934">
        <v>7005</v>
      </c>
      <c r="J38" s="934">
        <v>873</v>
      </c>
    </row>
    <row r="39" spans="1:10" s="911" customFormat="1" ht="18" customHeight="1">
      <c r="A39" s="933"/>
      <c r="B39" s="943">
        <v>111.50970343610855</v>
      </c>
      <c r="C39" s="942">
        <v>114.16486511890216</v>
      </c>
      <c r="D39" s="942">
        <v>89.161392405063282</v>
      </c>
      <c r="E39" s="941">
        <v>111.95268727951857</v>
      </c>
      <c r="F39" s="939">
        <v>114.52439296057028</v>
      </c>
      <c r="G39" s="940">
        <v>76.969696969696969</v>
      </c>
      <c r="H39" s="939">
        <v>111.20835686053077</v>
      </c>
      <c r="I39" s="939">
        <v>113.90243902439023</v>
      </c>
      <c r="J39" s="939">
        <v>93.468950749464668</v>
      </c>
    </row>
    <row r="40" spans="1:10" s="902" customFormat="1" ht="15.75" customHeight="1">
      <c r="A40" s="186"/>
      <c r="B40" s="926"/>
      <c r="C40" s="924"/>
      <c r="D40" s="924"/>
      <c r="E40" s="938"/>
      <c r="F40" s="923"/>
      <c r="G40" s="925"/>
      <c r="H40" s="923"/>
      <c r="I40" s="923"/>
      <c r="J40" s="923"/>
    </row>
    <row r="41" spans="1:10" s="917" customFormat="1" ht="18" customHeight="1">
      <c r="A41" s="937" t="s">
        <v>738</v>
      </c>
      <c r="B41" s="921">
        <v>417574.5</v>
      </c>
      <c r="C41" s="919">
        <v>268737.5</v>
      </c>
      <c r="D41" s="919">
        <v>148837</v>
      </c>
      <c r="E41" s="936">
        <v>220572.25</v>
      </c>
      <c r="F41" s="934">
        <v>107095.25</v>
      </c>
      <c r="G41" s="935">
        <v>113477</v>
      </c>
      <c r="H41" s="934">
        <v>197002.25</v>
      </c>
      <c r="I41" s="934">
        <v>161642.25</v>
      </c>
      <c r="J41" s="934">
        <v>35360</v>
      </c>
    </row>
    <row r="42" spans="1:10" s="911" customFormat="1" ht="18" customHeight="1">
      <c r="A42" s="933"/>
      <c r="B42" s="932">
        <v>81.815750493745881</v>
      </c>
      <c r="C42" s="931">
        <v>73.66430130443274</v>
      </c>
      <c r="D42" s="912">
        <v>102.24410550919573</v>
      </c>
      <c r="E42" s="930">
        <v>76.941504367747129</v>
      </c>
      <c r="F42" s="929">
        <v>57.970483000525064</v>
      </c>
      <c r="G42" s="928">
        <v>111.32372092795111</v>
      </c>
      <c r="H42" s="927">
        <v>88.061933205563037</v>
      </c>
      <c r="I42" s="927">
        <v>89.764969991295189</v>
      </c>
      <c r="J42" s="927">
        <v>81.034008616738475</v>
      </c>
    </row>
    <row r="43" spans="1:10" s="902" customFormat="1" ht="15.75" customHeight="1">
      <c r="A43" s="186"/>
      <c r="B43" s="926"/>
      <c r="C43" s="923"/>
      <c r="D43" s="923"/>
      <c r="E43" s="926"/>
      <c r="F43" s="923"/>
      <c r="G43" s="925"/>
      <c r="H43" s="924"/>
      <c r="I43" s="923"/>
      <c r="J43" s="923"/>
    </row>
    <row r="44" spans="1:10" s="917" customFormat="1" ht="18" customHeight="1">
      <c r="A44" s="922" t="s">
        <v>737</v>
      </c>
      <c r="B44" s="921">
        <v>155</v>
      </c>
      <c r="C44" s="919">
        <v>111</v>
      </c>
      <c r="D44" s="918">
        <v>44</v>
      </c>
      <c r="E44" s="921">
        <v>57</v>
      </c>
      <c r="F44" s="919">
        <v>17</v>
      </c>
      <c r="G44" s="920">
        <v>40</v>
      </c>
      <c r="H44" s="919">
        <v>98</v>
      </c>
      <c r="I44" s="919">
        <v>94</v>
      </c>
      <c r="J44" s="918">
        <v>4</v>
      </c>
    </row>
    <row r="45" spans="1:10" s="911" customFormat="1" ht="18" customHeight="1">
      <c r="A45" s="916"/>
      <c r="B45" s="915">
        <v>27.777777777777779</v>
      </c>
      <c r="C45" s="913">
        <v>25.284738041002282</v>
      </c>
      <c r="D45" s="913">
        <v>36.97478991596639</v>
      </c>
      <c r="E45" s="915">
        <v>34.756097560975604</v>
      </c>
      <c r="F45" s="913">
        <v>37.777777777777779</v>
      </c>
      <c r="G45" s="914">
        <v>33.613445378151262</v>
      </c>
      <c r="H45" s="913">
        <v>24.873096446700508</v>
      </c>
      <c r="I45" s="913">
        <v>23.857868020304569</v>
      </c>
      <c r="J45" s="912" t="s">
        <v>609</v>
      </c>
    </row>
    <row r="46" spans="1:10" s="902" customFormat="1" ht="3.75" hidden="1" customHeight="1">
      <c r="A46" s="910"/>
      <c r="B46" s="909"/>
      <c r="C46" s="907"/>
      <c r="D46" s="907"/>
      <c r="E46" s="909"/>
      <c r="F46" s="907"/>
      <c r="G46" s="908"/>
      <c r="H46" s="907"/>
      <c r="I46" s="907"/>
      <c r="J46" s="907"/>
    </row>
    <row r="47" spans="1:10" s="902" customFormat="1" ht="12" hidden="1">
      <c r="A47" s="910"/>
      <c r="B47" s="909"/>
      <c r="C47" s="907"/>
      <c r="D47" s="907"/>
      <c r="E47" s="909"/>
      <c r="F47" s="907"/>
      <c r="G47" s="908"/>
      <c r="H47" s="907"/>
      <c r="I47" s="907"/>
      <c r="J47" s="907"/>
    </row>
    <row r="48" spans="1:10" s="902" customFormat="1" ht="12" hidden="1">
      <c r="A48" s="910"/>
      <c r="B48" s="909"/>
      <c r="C48" s="907"/>
      <c r="D48" s="907"/>
      <c r="E48" s="909"/>
      <c r="F48" s="907"/>
      <c r="G48" s="908"/>
      <c r="H48" s="907"/>
      <c r="I48" s="907"/>
      <c r="J48" s="907"/>
    </row>
    <row r="49" spans="1:10" s="902" customFormat="1" ht="12" hidden="1">
      <c r="A49" s="910"/>
      <c r="B49" s="909"/>
      <c r="C49" s="907"/>
      <c r="D49" s="907"/>
      <c r="E49" s="909"/>
      <c r="F49" s="907"/>
      <c r="G49" s="908"/>
      <c r="H49" s="907"/>
      <c r="I49" s="907"/>
      <c r="J49" s="907"/>
    </row>
    <row r="50" spans="1:10" s="902" customFormat="1" ht="12" hidden="1">
      <c r="A50" s="910"/>
      <c r="B50" s="909"/>
      <c r="C50" s="907"/>
      <c r="D50" s="907"/>
      <c r="E50" s="909"/>
      <c r="F50" s="907"/>
      <c r="G50" s="908"/>
      <c r="H50" s="907"/>
      <c r="I50" s="907"/>
      <c r="J50" s="907"/>
    </row>
    <row r="51" spans="1:10" s="902" customFormat="1" ht="12" hidden="1">
      <c r="A51" s="910"/>
      <c r="B51" s="909"/>
      <c r="C51" s="907"/>
      <c r="D51" s="907"/>
      <c r="E51" s="909"/>
      <c r="F51" s="907"/>
      <c r="G51" s="908"/>
      <c r="H51" s="907"/>
      <c r="I51" s="907"/>
      <c r="J51" s="907"/>
    </row>
    <row r="52" spans="1:10" s="902" customFormat="1" ht="12" hidden="1">
      <c r="A52" s="910"/>
      <c r="B52" s="909"/>
      <c r="C52" s="907"/>
      <c r="D52" s="907"/>
      <c r="E52" s="909"/>
      <c r="F52" s="907"/>
      <c r="G52" s="908"/>
      <c r="H52" s="907"/>
      <c r="I52" s="907"/>
      <c r="J52" s="907"/>
    </row>
    <row r="53" spans="1:10" s="902" customFormat="1" ht="12" hidden="1">
      <c r="A53" s="910"/>
      <c r="B53" s="909"/>
      <c r="C53" s="907"/>
      <c r="D53" s="907"/>
      <c r="E53" s="909"/>
      <c r="F53" s="907"/>
      <c r="G53" s="908"/>
      <c r="H53" s="907"/>
      <c r="I53" s="907"/>
      <c r="J53" s="907"/>
    </row>
    <row r="54" spans="1:10" s="902" customFormat="1" ht="12" hidden="1">
      <c r="A54" s="910"/>
      <c r="B54" s="909"/>
      <c r="C54" s="907"/>
      <c r="D54" s="907"/>
      <c r="E54" s="909"/>
      <c r="F54" s="907"/>
      <c r="G54" s="908"/>
      <c r="H54" s="907"/>
      <c r="I54" s="907"/>
      <c r="J54" s="907"/>
    </row>
    <row r="55" spans="1:10" s="902" customFormat="1" ht="16.5" hidden="1" customHeight="1">
      <c r="A55" s="910"/>
      <c r="B55" s="909"/>
      <c r="C55" s="907"/>
      <c r="D55" s="907"/>
      <c r="E55" s="909"/>
      <c r="F55" s="907"/>
      <c r="G55" s="908"/>
      <c r="H55" s="907"/>
      <c r="I55" s="907"/>
      <c r="J55" s="907"/>
    </row>
    <row r="56" spans="1:10" s="902" customFormat="1" ht="12.75" hidden="1" customHeight="1">
      <c r="A56" s="910"/>
      <c r="B56" s="909"/>
      <c r="C56" s="907"/>
      <c r="D56" s="907"/>
      <c r="E56" s="909"/>
      <c r="F56" s="907"/>
      <c r="G56" s="908"/>
      <c r="H56" s="907"/>
      <c r="I56" s="907"/>
      <c r="J56" s="907"/>
    </row>
    <row r="57" spans="1:10" s="902" customFormat="1" ht="12" hidden="1" customHeight="1">
      <c r="A57" s="910"/>
      <c r="B57" s="909"/>
      <c r="C57" s="907"/>
      <c r="D57" s="907"/>
      <c r="E57" s="909"/>
      <c r="F57" s="907"/>
      <c r="G57" s="908"/>
      <c r="H57" s="907"/>
      <c r="I57" s="907"/>
      <c r="J57" s="907"/>
    </row>
    <row r="58" spans="1:10" s="902" customFormat="1" ht="3.75" customHeight="1" thickBot="1">
      <c r="A58" s="906"/>
      <c r="B58" s="905"/>
      <c r="C58" s="903"/>
      <c r="D58" s="903"/>
      <c r="E58" s="905"/>
      <c r="F58" s="903"/>
      <c r="G58" s="904"/>
      <c r="H58" s="903"/>
      <c r="I58" s="903"/>
      <c r="J58" s="903"/>
    </row>
    <row r="59" spans="1:10" s="902" customFormat="1" ht="12">
      <c r="A59" s="200" t="s">
        <v>736</v>
      </c>
    </row>
  </sheetData>
  <mergeCells count="4">
    <mergeCell ref="B4:D4"/>
    <mergeCell ref="E4:G4"/>
    <mergeCell ref="H4:J4"/>
    <mergeCell ref="A23:A24"/>
  </mergeCells>
  <phoneticPr fontId="11"/>
  <pageMargins left="0.78740157480314965" right="0.78740157480314965" top="0.59055118110236227" bottom="0.39370078740157483" header="0" footer="0.39370078740157483"/>
  <pageSetup paperSize="9" firstPageNumber="24" orientation="portrait" useFirstPageNumber="1" r:id="rId1"/>
  <headerFooter alignWithMargins="0">
    <oddFooter>&amp;C&amp;"ＭＳ Ｐゴシック"&amp;10  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showGridLines="0" zoomScaleNormal="100" workbookViewId="0"/>
  </sheetViews>
  <sheetFormatPr defaultRowHeight="13.5"/>
  <cols>
    <col min="1" max="1" width="12.125" style="105" customWidth="1"/>
    <col min="2" max="2" width="6.625" style="105" customWidth="1"/>
    <col min="3" max="6" width="5" style="105" customWidth="1"/>
    <col min="7" max="7" width="6.625" style="105" customWidth="1"/>
    <col min="8" max="11" width="5" style="105" customWidth="1"/>
    <col min="12" max="12" width="6.625" style="105" customWidth="1"/>
    <col min="13" max="16" width="5" style="105" customWidth="1"/>
    <col min="17" max="16384" width="9" style="105"/>
  </cols>
  <sheetData>
    <row r="1" spans="1:16" ht="35.25" customHeight="1">
      <c r="A1" s="1017" t="s">
        <v>778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1:16" ht="14.25" thickBot="1">
      <c r="A2" s="1016" t="s">
        <v>382</v>
      </c>
      <c r="B2" s="1015"/>
      <c r="C2" s="1015"/>
      <c r="D2" s="1015"/>
      <c r="E2" s="1015"/>
      <c r="F2" s="1015"/>
      <c r="G2" s="1015"/>
      <c r="H2" s="1015"/>
      <c r="I2" s="1015"/>
      <c r="J2" s="1015"/>
      <c r="K2" s="1015"/>
      <c r="L2" s="1015"/>
      <c r="M2" s="1015"/>
      <c r="N2" s="1015"/>
      <c r="O2" s="1015"/>
      <c r="P2" s="1014" t="s">
        <v>777</v>
      </c>
    </row>
    <row r="3" spans="1:16" s="38" customFormat="1" ht="39.950000000000003" customHeight="1">
      <c r="A3" s="41"/>
      <c r="B3" s="1013" t="s">
        <v>650</v>
      </c>
      <c r="C3" s="1012"/>
      <c r="D3" s="1012"/>
      <c r="E3" s="1012"/>
      <c r="F3" s="1012"/>
      <c r="G3" s="1776" t="s">
        <v>776</v>
      </c>
      <c r="H3" s="1777"/>
      <c r="I3" s="1777"/>
      <c r="J3" s="1777"/>
      <c r="K3" s="1778"/>
      <c r="L3" s="1776" t="s">
        <v>775</v>
      </c>
      <c r="M3" s="1777"/>
      <c r="N3" s="1777"/>
      <c r="O3" s="1777"/>
      <c r="P3" s="1777"/>
    </row>
    <row r="4" spans="1:16" s="38" customFormat="1" ht="23.25" customHeight="1">
      <c r="A4" s="1011" t="s">
        <v>774</v>
      </c>
      <c r="B4" s="1769" t="s">
        <v>773</v>
      </c>
      <c r="C4" s="1771" t="s">
        <v>259</v>
      </c>
      <c r="D4" s="1771" t="s">
        <v>258</v>
      </c>
      <c r="E4" s="1772" t="s">
        <v>772</v>
      </c>
      <c r="F4" s="1773"/>
      <c r="G4" s="1774" t="s">
        <v>771</v>
      </c>
      <c r="H4" s="1779" t="s">
        <v>259</v>
      </c>
      <c r="I4" s="1779" t="s">
        <v>258</v>
      </c>
      <c r="J4" s="1780" t="s">
        <v>769</v>
      </c>
      <c r="K4" s="1781"/>
      <c r="L4" s="1774" t="s">
        <v>770</v>
      </c>
      <c r="M4" s="1779" t="s">
        <v>259</v>
      </c>
      <c r="N4" s="1779" t="s">
        <v>258</v>
      </c>
      <c r="O4" s="1780" t="s">
        <v>769</v>
      </c>
      <c r="P4" s="1782"/>
    </row>
    <row r="5" spans="1:16" s="38" customFormat="1" ht="23.25" customHeight="1">
      <c r="A5" s="1010"/>
      <c r="B5" s="1770"/>
      <c r="C5" s="1770"/>
      <c r="D5" s="1770"/>
      <c r="E5" s="1009" t="s">
        <v>768</v>
      </c>
      <c r="F5" s="1009" t="s">
        <v>767</v>
      </c>
      <c r="G5" s="1775"/>
      <c r="H5" s="1775"/>
      <c r="I5" s="1775"/>
      <c r="J5" s="1008" t="s">
        <v>768</v>
      </c>
      <c r="K5" s="1008" t="s">
        <v>767</v>
      </c>
      <c r="L5" s="1775"/>
      <c r="M5" s="1775"/>
      <c r="N5" s="1775"/>
      <c r="O5" s="1008" t="s">
        <v>768</v>
      </c>
      <c r="P5" s="1007" t="s">
        <v>767</v>
      </c>
    </row>
    <row r="6" spans="1:16" s="38" customFormat="1" ht="63.75" customHeight="1">
      <c r="A6" s="1006" t="s">
        <v>766</v>
      </c>
      <c r="B6" s="1005">
        <v>35976.421000000002</v>
      </c>
      <c r="C6" s="1004">
        <v>89.621091759255705</v>
      </c>
      <c r="D6" s="1004">
        <v>100</v>
      </c>
      <c r="E6" s="1004">
        <v>92.712667565246079</v>
      </c>
      <c r="F6" s="1004">
        <v>91.298496832341002</v>
      </c>
      <c r="G6" s="1005">
        <v>14022.849</v>
      </c>
      <c r="H6" s="1004">
        <v>86.81687929488308</v>
      </c>
      <c r="I6" s="1004">
        <v>100</v>
      </c>
      <c r="J6" s="1004">
        <v>85.69016831763939</v>
      </c>
      <c r="K6" s="1004">
        <v>83.590383797509432</v>
      </c>
      <c r="L6" s="1005">
        <v>21953.572</v>
      </c>
      <c r="M6" s="1004">
        <v>91.509092043626609</v>
      </c>
      <c r="N6" s="1004">
        <v>100</v>
      </c>
      <c r="O6" s="1004">
        <v>97.833982735356727</v>
      </c>
      <c r="P6" s="1004">
        <v>97.341917009924742</v>
      </c>
    </row>
    <row r="7" spans="1:16" s="38" customFormat="1" ht="63.75" customHeight="1">
      <c r="A7" s="1001" t="s">
        <v>765</v>
      </c>
      <c r="B7" s="1000">
        <v>3030.9679999999998</v>
      </c>
      <c r="C7" s="999">
        <v>81.5</v>
      </c>
      <c r="D7" s="999">
        <v>8.4248766580588033</v>
      </c>
      <c r="E7" s="999">
        <v>96.784213948058479</v>
      </c>
      <c r="F7" s="999">
        <v>98.154108567249224</v>
      </c>
      <c r="G7" s="998">
        <v>675.90599999999995</v>
      </c>
      <c r="H7" s="997">
        <v>70.8</v>
      </c>
      <c r="I7" s="997">
        <v>4.8200350799024791</v>
      </c>
      <c r="J7" s="997">
        <v>94.180481028214885</v>
      </c>
      <c r="K7" s="997">
        <v>95.809305656123584</v>
      </c>
      <c r="L7" s="998">
        <v>2355.0619999999999</v>
      </c>
      <c r="M7" s="997">
        <v>85.3</v>
      </c>
      <c r="N7" s="997">
        <v>10.727470036300256</v>
      </c>
      <c r="O7" s="997">
        <v>97.558290061536752</v>
      </c>
      <c r="P7" s="997">
        <v>98.992049361053049</v>
      </c>
    </row>
    <row r="8" spans="1:16" s="38" customFormat="1" ht="63.75" customHeight="1">
      <c r="A8" s="1001" t="s">
        <v>764</v>
      </c>
      <c r="B8" s="1000" t="s">
        <v>148</v>
      </c>
      <c r="C8" s="999" t="s">
        <v>148</v>
      </c>
      <c r="D8" s="999" t="s">
        <v>148</v>
      </c>
      <c r="E8" s="999" t="s">
        <v>148</v>
      </c>
      <c r="F8" s="999" t="s">
        <v>148</v>
      </c>
      <c r="G8" s="998" t="s">
        <v>148</v>
      </c>
      <c r="H8" s="997" t="s">
        <v>148</v>
      </c>
      <c r="I8" s="997" t="s">
        <v>148</v>
      </c>
      <c r="J8" s="997" t="s">
        <v>148</v>
      </c>
      <c r="K8" s="997" t="s">
        <v>148</v>
      </c>
      <c r="L8" s="998" t="s">
        <v>148</v>
      </c>
      <c r="M8" s="997" t="s">
        <v>148</v>
      </c>
      <c r="N8" s="997" t="s">
        <v>148</v>
      </c>
      <c r="O8" s="997" t="s">
        <v>148</v>
      </c>
      <c r="P8" s="997" t="s">
        <v>148</v>
      </c>
    </row>
    <row r="9" spans="1:16" s="38" customFormat="1" ht="63.75" customHeight="1">
      <c r="A9" s="1003" t="s">
        <v>763</v>
      </c>
      <c r="B9" s="1000">
        <v>224.66200000000001</v>
      </c>
      <c r="C9" s="999">
        <v>95.4</v>
      </c>
      <c r="D9" s="999">
        <v>0.62447034734540485</v>
      </c>
      <c r="E9" s="999">
        <v>66.540296712702855</v>
      </c>
      <c r="F9" s="999">
        <v>67.31212039835674</v>
      </c>
      <c r="G9" s="998">
        <v>224.66200000000001</v>
      </c>
      <c r="H9" s="997">
        <v>95.4</v>
      </c>
      <c r="I9" s="997">
        <v>1.6021143785098089</v>
      </c>
      <c r="J9" s="997">
        <v>66.903314760825609</v>
      </c>
      <c r="K9" s="997">
        <v>67.31212039835674</v>
      </c>
      <c r="L9" s="998" t="s">
        <v>148</v>
      </c>
      <c r="M9" s="997" t="s">
        <v>148</v>
      </c>
      <c r="N9" s="997" t="s">
        <v>148</v>
      </c>
      <c r="O9" s="997" t="s">
        <v>148</v>
      </c>
      <c r="P9" s="997" t="s">
        <v>148</v>
      </c>
    </row>
    <row r="10" spans="1:16" s="38" customFormat="1" ht="63.75" customHeight="1">
      <c r="A10" s="1002" t="s">
        <v>762</v>
      </c>
      <c r="B10" s="1000">
        <v>1559.26</v>
      </c>
      <c r="C10" s="999">
        <v>88.6</v>
      </c>
      <c r="D10" s="999">
        <v>4.3341180698195325</v>
      </c>
      <c r="E10" s="999">
        <v>68.254572053034451</v>
      </c>
      <c r="F10" s="999">
        <v>66.176698977283792</v>
      </c>
      <c r="G10" s="998">
        <v>530.79600000000005</v>
      </c>
      <c r="H10" s="997">
        <v>98.2</v>
      </c>
      <c r="I10" s="997">
        <v>3.7852235965828331</v>
      </c>
      <c r="J10" s="997">
        <v>50.130711053017308</v>
      </c>
      <c r="K10" s="997">
        <v>45.044227508135108</v>
      </c>
      <c r="L10" s="998">
        <v>1028.4639999999999</v>
      </c>
      <c r="M10" s="997">
        <v>84.4</v>
      </c>
      <c r="N10" s="997">
        <v>4.6847245394870738</v>
      </c>
      <c r="O10" s="997">
        <v>83.911514923065496</v>
      </c>
      <c r="P10" s="997">
        <v>83.555480021874303</v>
      </c>
    </row>
    <row r="11" spans="1:16" s="38" customFormat="1" ht="63.75" customHeight="1">
      <c r="A11" s="1001" t="s">
        <v>761</v>
      </c>
      <c r="B11" s="1000">
        <v>16195.905999999999</v>
      </c>
      <c r="C11" s="999">
        <v>91.1</v>
      </c>
      <c r="D11" s="999">
        <v>45.018129658747476</v>
      </c>
      <c r="E11" s="999">
        <v>94.861544742185202</v>
      </c>
      <c r="F11" s="999">
        <v>94.420725269984388</v>
      </c>
      <c r="G11" s="998">
        <v>7487.1819999999998</v>
      </c>
      <c r="H11" s="997">
        <v>91.6</v>
      </c>
      <c r="I11" s="997">
        <v>53.392749716106088</v>
      </c>
      <c r="J11" s="997">
        <v>90.461579652523369</v>
      </c>
      <c r="K11" s="997">
        <v>89.648612122640031</v>
      </c>
      <c r="L11" s="998">
        <v>8708.7240000000002</v>
      </c>
      <c r="M11" s="997">
        <v>90.6</v>
      </c>
      <c r="N11" s="997">
        <v>39.668839191668376</v>
      </c>
      <c r="O11" s="997">
        <v>99.001450794071587</v>
      </c>
      <c r="P11" s="997">
        <v>98.901537026685645</v>
      </c>
    </row>
    <row r="12" spans="1:16" s="38" customFormat="1" ht="63.75" customHeight="1">
      <c r="A12" s="1001" t="s">
        <v>241</v>
      </c>
      <c r="B12" s="1000">
        <v>1142.8679999999999</v>
      </c>
      <c r="C12" s="999">
        <v>81.099999999999994</v>
      </c>
      <c r="D12" s="999">
        <v>3.1767151406555096</v>
      </c>
      <c r="E12" s="999">
        <v>95.040602741776539</v>
      </c>
      <c r="F12" s="999">
        <v>93.223099707115438</v>
      </c>
      <c r="G12" s="998">
        <v>503.37599999999998</v>
      </c>
      <c r="H12" s="997">
        <v>87</v>
      </c>
      <c r="I12" s="997">
        <v>3.5896855160051699</v>
      </c>
      <c r="J12" s="997">
        <v>91.448918602221838</v>
      </c>
      <c r="K12" s="997">
        <v>88.012246748859482</v>
      </c>
      <c r="L12" s="998">
        <v>639.49199999999996</v>
      </c>
      <c r="M12" s="997">
        <v>77</v>
      </c>
      <c r="N12" s="997">
        <v>2.9129302194395406</v>
      </c>
      <c r="O12" s="997">
        <v>98.072570008894886</v>
      </c>
      <c r="P12" s="997">
        <v>97.231153502668064</v>
      </c>
    </row>
    <row r="13" spans="1:16" s="38" customFormat="1" ht="63.75" customHeight="1">
      <c r="A13" s="1001" t="s">
        <v>254</v>
      </c>
      <c r="B13" s="1000">
        <v>8419.0829999999987</v>
      </c>
      <c r="C13" s="999">
        <v>101.4</v>
      </c>
      <c r="D13" s="999">
        <v>23.401677566031605</v>
      </c>
      <c r="E13" s="999">
        <v>97.684610955930623</v>
      </c>
      <c r="F13" s="999">
        <v>95.771085635224665</v>
      </c>
      <c r="G13" s="998">
        <v>2756.558</v>
      </c>
      <c r="H13" s="997">
        <v>107</v>
      </c>
      <c r="I13" s="997">
        <v>19.657624373486577</v>
      </c>
      <c r="J13" s="997">
        <v>95.599697305785654</v>
      </c>
      <c r="K13" s="997">
        <v>89.536467977654382</v>
      </c>
      <c r="L13" s="998">
        <v>5662.5249999999996</v>
      </c>
      <c r="M13" s="997">
        <v>98.9</v>
      </c>
      <c r="N13" s="997">
        <v>25.793192394638066</v>
      </c>
      <c r="O13" s="997">
        <v>98.732825359185384</v>
      </c>
      <c r="P13" s="997">
        <v>98.868648567368609</v>
      </c>
    </row>
    <row r="14" spans="1:16" s="38" customFormat="1" ht="63.75" customHeight="1">
      <c r="A14" s="1001" t="s">
        <v>760</v>
      </c>
      <c r="B14" s="1000">
        <v>242.15899999999999</v>
      </c>
      <c r="C14" s="999">
        <v>113.1</v>
      </c>
      <c r="D14" s="999">
        <v>0.67310499703027604</v>
      </c>
      <c r="E14" s="999">
        <v>69.953375778514726</v>
      </c>
      <c r="F14" s="999">
        <v>54.05823007240889</v>
      </c>
      <c r="G14" s="998">
        <v>80.248000000000005</v>
      </c>
      <c r="H14" s="997">
        <v>114.6</v>
      </c>
      <c r="I14" s="997">
        <v>0.57226622502539426</v>
      </c>
      <c r="J14" s="997">
        <v>43.627269761878871</v>
      </c>
      <c r="K14" s="997">
        <v>27.802307759503826</v>
      </c>
      <c r="L14" s="998">
        <v>161.911</v>
      </c>
      <c r="M14" s="997">
        <v>112.4</v>
      </c>
      <c r="N14" s="997">
        <v>0.73751578559180642</v>
      </c>
      <c r="O14" s="997">
        <v>99.80213521376794</v>
      </c>
      <c r="P14" s="997">
        <v>99.902244900788972</v>
      </c>
    </row>
    <row r="15" spans="1:16" s="38" customFormat="1" ht="64.5" customHeight="1" thickBot="1">
      <c r="A15" s="996" t="s">
        <v>350</v>
      </c>
      <c r="B15" s="995">
        <v>5161.5020000000004</v>
      </c>
      <c r="C15" s="994">
        <v>76.8</v>
      </c>
      <c r="D15" s="994">
        <v>14.34690756231139</v>
      </c>
      <c r="E15" s="994">
        <v>94.850405082649274</v>
      </c>
      <c r="F15" s="994">
        <v>95.582739151577016</v>
      </c>
      <c r="G15" s="993">
        <v>1764.116</v>
      </c>
      <c r="H15" s="992">
        <v>58.4</v>
      </c>
      <c r="I15" s="992">
        <v>12.580301114381648</v>
      </c>
      <c r="J15" s="992">
        <v>86.399235191757938</v>
      </c>
      <c r="K15" s="992">
        <v>91.350090108902393</v>
      </c>
      <c r="L15" s="993">
        <v>3397.386</v>
      </c>
      <c r="M15" s="992">
        <v>91.8</v>
      </c>
      <c r="N15" s="992">
        <v>15.47532783287488</v>
      </c>
      <c r="O15" s="992">
        <v>99.925762740778438</v>
      </c>
      <c r="P15" s="992">
        <v>99.337738031857413</v>
      </c>
    </row>
    <row r="16" spans="1:16" s="38" customFormat="1" ht="13.5" customHeight="1">
      <c r="A16" s="991" t="s">
        <v>759</v>
      </c>
    </row>
    <row r="17" spans="1:1" s="38" customFormat="1" ht="12">
      <c r="A17" s="991" t="s">
        <v>758</v>
      </c>
    </row>
  </sheetData>
  <mergeCells count="14">
    <mergeCell ref="G3:K3"/>
    <mergeCell ref="L3:P3"/>
    <mergeCell ref="I4:I5"/>
    <mergeCell ref="J4:K4"/>
    <mergeCell ref="H4:H5"/>
    <mergeCell ref="L4:L5"/>
    <mergeCell ref="M4:M5"/>
    <mergeCell ref="N4:N5"/>
    <mergeCell ref="O4:P4"/>
    <mergeCell ref="B4:B5"/>
    <mergeCell ref="C4:C5"/>
    <mergeCell ref="D4:D5"/>
    <mergeCell ref="E4:F4"/>
    <mergeCell ref="G4:G5"/>
  </mergeCells>
  <phoneticPr fontId="11"/>
  <pageMargins left="0.59055118110236227" right="0.59055118110236227" top="0.59055118110236227" bottom="0.39370078740157483" header="0" footer="0.39370078740157483"/>
  <pageSetup paperSize="9" firstPageNumber="25" orientation="portrait" useFirstPageNumber="1" r:id="rId1"/>
  <headerFooter alignWithMargins="0">
    <oddFooter>&amp;C&amp;10-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showGridLines="0" zoomScaleNormal="100" zoomScaleSheetLayoutView="202" workbookViewId="0">
      <selection sqref="A1:N1"/>
    </sheetView>
  </sheetViews>
  <sheetFormatPr defaultRowHeight="13.5"/>
  <cols>
    <col min="1" max="1" width="3.625" style="594" customWidth="1"/>
    <col min="2" max="2" width="4.125" style="594" customWidth="1"/>
    <col min="3" max="3" width="6.875" style="594" customWidth="1"/>
    <col min="4" max="4" width="3.375" style="594" customWidth="1"/>
    <col min="5" max="5" width="7.375" style="594" customWidth="1"/>
    <col min="6" max="8" width="6.75" style="594" customWidth="1"/>
    <col min="9" max="9" width="7.375" style="594" customWidth="1"/>
    <col min="10" max="12" width="6.75" style="594" customWidth="1"/>
    <col min="13" max="13" width="7.375" style="594" customWidth="1"/>
    <col min="14" max="14" width="6.75" style="594" customWidth="1"/>
    <col min="15" max="16384" width="9" style="594"/>
  </cols>
  <sheetData>
    <row r="1" spans="1:14" ht="18.75">
      <c r="A1" s="1838" t="s">
        <v>834</v>
      </c>
      <c r="B1" s="1838"/>
      <c r="C1" s="1838"/>
      <c r="D1" s="1838"/>
      <c r="E1" s="1838"/>
      <c r="F1" s="1838"/>
      <c r="G1" s="1838"/>
      <c r="H1" s="1838"/>
      <c r="I1" s="1838"/>
      <c r="J1" s="1838"/>
      <c r="K1" s="1838"/>
      <c r="L1" s="1838"/>
      <c r="M1" s="1838"/>
      <c r="N1" s="1838"/>
    </row>
    <row r="2" spans="1:14" s="1040" customFormat="1" ht="12" thickBot="1">
      <c r="A2" s="1069"/>
      <c r="B2" s="1069"/>
      <c r="C2" s="1069"/>
      <c r="D2" s="1069"/>
      <c r="E2" s="1069"/>
      <c r="F2" s="1069"/>
      <c r="G2" s="1069"/>
      <c r="H2" s="1069"/>
      <c r="I2" s="1069"/>
      <c r="J2" s="1069"/>
      <c r="K2" s="1069"/>
      <c r="L2" s="1069"/>
      <c r="M2" s="1069"/>
      <c r="N2" s="1037" t="s">
        <v>833</v>
      </c>
    </row>
    <row r="3" spans="1:14">
      <c r="A3" s="1839" t="s">
        <v>832</v>
      </c>
      <c r="B3" s="1840"/>
      <c r="C3" s="1841" t="s">
        <v>831</v>
      </c>
      <c r="D3" s="1841"/>
      <c r="E3" s="1841"/>
      <c r="F3" s="1842"/>
      <c r="G3" s="1843" t="s">
        <v>830</v>
      </c>
      <c r="H3" s="1841"/>
      <c r="I3" s="1841"/>
      <c r="J3" s="1842"/>
      <c r="K3" s="1843" t="s">
        <v>829</v>
      </c>
      <c r="L3" s="1841"/>
      <c r="M3" s="1841"/>
      <c r="N3" s="1841"/>
    </row>
    <row r="4" spans="1:14">
      <c r="A4" s="1637"/>
      <c r="B4" s="1679"/>
      <c r="C4" s="205"/>
      <c r="D4" s="1068"/>
      <c r="E4" s="1067" t="s">
        <v>828</v>
      </c>
      <c r="F4" s="1067" t="s">
        <v>73</v>
      </c>
      <c r="G4" s="1068"/>
      <c r="H4" s="1068"/>
      <c r="I4" s="1067" t="s">
        <v>827</v>
      </c>
      <c r="J4" s="1067" t="s">
        <v>73</v>
      </c>
      <c r="K4" s="1068"/>
      <c r="L4" s="1068"/>
      <c r="M4" s="1067" t="s">
        <v>826</v>
      </c>
      <c r="N4" s="190" t="s">
        <v>73</v>
      </c>
    </row>
    <row r="5" spans="1:14" ht="15" customHeight="1">
      <c r="A5" s="1063" t="s">
        <v>134</v>
      </c>
      <c r="B5" s="1066"/>
      <c r="C5" s="1792">
        <v>2802916.05</v>
      </c>
      <c r="D5" s="1793"/>
      <c r="E5" s="1060">
        <v>257570.75</v>
      </c>
      <c r="F5" s="1059">
        <v>9.18938510484465</v>
      </c>
      <c r="G5" s="1792">
        <v>1497656.8</v>
      </c>
      <c r="H5" s="1793"/>
      <c r="I5" s="1060">
        <v>129889.5</v>
      </c>
      <c r="J5" s="1059">
        <v>8.6728481451825274</v>
      </c>
      <c r="K5" s="1792">
        <v>1305259.25</v>
      </c>
      <c r="L5" s="1793"/>
      <c r="M5" s="1060">
        <v>127681.25</v>
      </c>
      <c r="N5" s="1059">
        <v>9.7820605370159228</v>
      </c>
    </row>
    <row r="6" spans="1:14" ht="15" customHeight="1">
      <c r="A6" s="1063" t="s">
        <v>133</v>
      </c>
      <c r="C6" s="1792">
        <v>2731231.25</v>
      </c>
      <c r="D6" s="1793"/>
      <c r="E6" s="1060">
        <v>192817.75</v>
      </c>
      <c r="F6" s="1059">
        <v>7.0597372522008168</v>
      </c>
      <c r="G6" s="1792">
        <v>1465717.5</v>
      </c>
      <c r="H6" s="1793"/>
      <c r="I6" s="1060">
        <v>95962</v>
      </c>
      <c r="J6" s="1059">
        <v>6.5471006520697204</v>
      </c>
      <c r="K6" s="1792">
        <v>1265513.75</v>
      </c>
      <c r="L6" s="1793"/>
      <c r="M6" s="1060">
        <v>96855.75</v>
      </c>
      <c r="N6" s="1059">
        <v>7.6534727497034316</v>
      </c>
    </row>
    <row r="7" spans="1:14" ht="15" customHeight="1">
      <c r="A7" s="1063" t="s">
        <v>132</v>
      </c>
      <c r="B7" s="1065"/>
      <c r="C7" s="1792">
        <v>2588073.75</v>
      </c>
      <c r="D7" s="1793"/>
      <c r="E7" s="1060">
        <v>138812</v>
      </c>
      <c r="F7" s="1059">
        <v>5.3635256723267641</v>
      </c>
      <c r="G7" s="1792">
        <v>1388456</v>
      </c>
      <c r="H7" s="1793"/>
      <c r="I7" s="1060">
        <v>69509.25</v>
      </c>
      <c r="J7" s="1059">
        <v>5.0062263406258456</v>
      </c>
      <c r="K7" s="1792">
        <v>1199617.75</v>
      </c>
      <c r="L7" s="1793"/>
      <c r="M7" s="1060">
        <v>69302.75</v>
      </c>
      <c r="N7" s="1059">
        <v>5.7770694039830603</v>
      </c>
    </row>
    <row r="8" spans="1:14" ht="15" customHeight="1">
      <c r="A8" s="1063" t="s">
        <v>131</v>
      </c>
      <c r="B8" s="1065"/>
      <c r="C8" s="1792">
        <v>2611771.25</v>
      </c>
      <c r="D8" s="1793"/>
      <c r="E8" s="1060">
        <v>78904</v>
      </c>
      <c r="F8" s="1059">
        <v>3.0210915293596252</v>
      </c>
      <c r="G8" s="1792">
        <v>1391041.75</v>
      </c>
      <c r="H8" s="1793"/>
      <c r="I8" s="1060">
        <v>40215.25</v>
      </c>
      <c r="J8" s="1059">
        <v>2.8910167505756026</v>
      </c>
      <c r="K8" s="1792">
        <v>1220729.5</v>
      </c>
      <c r="L8" s="1793"/>
      <c r="M8" s="1060">
        <v>38688.75</v>
      </c>
      <c r="N8" s="1059">
        <v>3.1693139225356637</v>
      </c>
    </row>
    <row r="9" spans="1:14" ht="15" customHeight="1">
      <c r="A9" s="1063" t="s">
        <v>130</v>
      </c>
      <c r="B9" s="1063"/>
      <c r="C9" s="1792">
        <v>2513511.25</v>
      </c>
      <c r="D9" s="1793"/>
      <c r="E9" s="1060">
        <v>31411</v>
      </c>
      <c r="F9" s="1059">
        <v>1.249686071625898</v>
      </c>
      <c r="G9" s="1792">
        <v>1330018.5</v>
      </c>
      <c r="H9" s="1793"/>
      <c r="I9" s="1060">
        <v>15811.5</v>
      </c>
      <c r="J9" s="1059">
        <v>1.1888180502752406</v>
      </c>
      <c r="K9" s="1792">
        <v>1183492.75</v>
      </c>
      <c r="L9" s="1793"/>
      <c r="M9" s="1060">
        <v>15599.5</v>
      </c>
      <c r="N9" s="1059">
        <v>1.3180900347720761</v>
      </c>
    </row>
    <row r="10" spans="1:14" ht="15" customHeight="1">
      <c r="A10" s="1063" t="s">
        <v>129</v>
      </c>
      <c r="B10" s="1063"/>
      <c r="C10" s="1792">
        <v>2520989.25</v>
      </c>
      <c r="D10" s="1793"/>
      <c r="E10" s="1060">
        <v>41160.5</v>
      </c>
      <c r="F10" s="1059">
        <v>1.6327122378645607</v>
      </c>
      <c r="G10" s="1792">
        <v>1327319.75</v>
      </c>
      <c r="H10" s="1793"/>
      <c r="I10" s="1060">
        <v>20423.5</v>
      </c>
      <c r="J10" s="1064">
        <v>1.5387023360422385</v>
      </c>
      <c r="K10" s="1792">
        <v>1193669.5</v>
      </c>
      <c r="L10" s="1793"/>
      <c r="M10" s="1060">
        <v>20737</v>
      </c>
      <c r="N10" s="1059">
        <v>1.7372480406008532</v>
      </c>
    </row>
    <row r="11" spans="1:14" ht="15" customHeight="1">
      <c r="A11" s="1063" t="s">
        <v>128</v>
      </c>
      <c r="B11" s="1062"/>
      <c r="C11" s="1792">
        <v>2621010</v>
      </c>
      <c r="D11" s="1793"/>
      <c r="E11" s="1060">
        <v>113188.75</v>
      </c>
      <c r="F11" s="1059">
        <v>4.3185165260720098</v>
      </c>
      <c r="G11" s="1792">
        <v>1401356.25</v>
      </c>
      <c r="H11" s="1793"/>
      <c r="I11" s="1060">
        <v>56379.5</v>
      </c>
      <c r="J11" s="1059">
        <v>4.0232096585004706</v>
      </c>
      <c r="K11" s="1792">
        <v>1219653.75</v>
      </c>
      <c r="L11" s="1793"/>
      <c r="M11" s="1060">
        <v>56809.25</v>
      </c>
      <c r="N11" s="1059">
        <v>4.6578178437937812</v>
      </c>
    </row>
    <row r="12" spans="1:14" ht="15" customHeight="1">
      <c r="A12" s="1062" t="s">
        <v>127</v>
      </c>
      <c r="C12" s="1792">
        <v>2739681.75</v>
      </c>
      <c r="D12" s="1793"/>
      <c r="E12" s="1060">
        <v>129977.75</v>
      </c>
      <c r="F12" s="1059">
        <v>4.7442645482454306</v>
      </c>
      <c r="G12" s="1792">
        <v>1455005.5</v>
      </c>
      <c r="H12" s="1793"/>
      <c r="I12" s="1060">
        <v>64945</v>
      </c>
      <c r="J12" s="1059">
        <v>4.4635570106092386</v>
      </c>
      <c r="K12" s="1792">
        <v>1284676.25</v>
      </c>
      <c r="L12" s="1793"/>
      <c r="M12" s="1060">
        <v>65032.75</v>
      </c>
      <c r="N12" s="1059">
        <v>5.0621897929536726</v>
      </c>
    </row>
    <row r="13" spans="1:14" ht="15" customHeight="1">
      <c r="A13" s="1062" t="s">
        <v>126</v>
      </c>
      <c r="B13" s="1061"/>
      <c r="C13" s="1831">
        <v>2699085.25</v>
      </c>
      <c r="D13" s="1831"/>
      <c r="E13" s="1060">
        <v>104325.5</v>
      </c>
      <c r="F13" s="1059">
        <v>3.8652169285871945</v>
      </c>
      <c r="G13" s="1792">
        <v>1430545.75</v>
      </c>
      <c r="H13" s="1831"/>
      <c r="I13" s="1060">
        <v>52315.25</v>
      </c>
      <c r="J13" s="1059">
        <v>3.6570134160337062</v>
      </c>
      <c r="K13" s="1792">
        <v>1268539.5</v>
      </c>
      <c r="L13" s="1831"/>
      <c r="M13" s="1060">
        <v>52010.25</v>
      </c>
      <c r="N13" s="1059">
        <v>4.1000102874210853</v>
      </c>
    </row>
    <row r="14" spans="1:14" ht="15" customHeight="1" thickBot="1">
      <c r="A14" s="1058" t="s">
        <v>125</v>
      </c>
      <c r="B14" s="1057"/>
      <c r="C14" s="1832">
        <v>2412171.5</v>
      </c>
      <c r="D14" s="1833"/>
      <c r="E14" s="1055">
        <v>83283</v>
      </c>
      <c r="F14" s="1056">
        <v>3.4526152058425366</v>
      </c>
      <c r="G14" s="1832">
        <v>1280280.25</v>
      </c>
      <c r="H14" s="1833"/>
      <c r="I14" s="1055">
        <v>41462.25</v>
      </c>
      <c r="J14" s="1056">
        <v>3.2385292204577865</v>
      </c>
      <c r="K14" s="1832">
        <v>1131891.25</v>
      </c>
      <c r="L14" s="1834"/>
      <c r="M14" s="1055">
        <v>41820.75</v>
      </c>
      <c r="N14" s="1054">
        <v>3.694767496435722</v>
      </c>
    </row>
    <row r="15" spans="1:14" s="1040" customFormat="1" ht="12" customHeight="1">
      <c r="A15" s="1053"/>
    </row>
    <row r="16" spans="1:14" s="650" customFormat="1" ht="12" customHeight="1">
      <c r="A16" s="1052"/>
    </row>
    <row r="17" spans="1:14" s="650" customFormat="1" ht="18.75">
      <c r="A17" s="1835" t="s">
        <v>825</v>
      </c>
      <c r="B17" s="1835"/>
      <c r="C17" s="1835"/>
      <c r="D17" s="1835"/>
      <c r="E17" s="1835"/>
      <c r="F17" s="1835"/>
      <c r="G17" s="1835"/>
      <c r="H17" s="1835"/>
      <c r="I17" s="1835"/>
      <c r="J17" s="1835"/>
      <c r="K17" s="1835"/>
      <c r="L17" s="1835"/>
      <c r="M17" s="1835"/>
      <c r="N17" s="1835"/>
    </row>
    <row r="18" spans="1:14" s="1036" customFormat="1" ht="12.75" customHeight="1" thickBot="1">
      <c r="A18" s="1039" t="s">
        <v>125</v>
      </c>
      <c r="B18" s="1038"/>
      <c r="C18" s="1038"/>
      <c r="D18" s="1038"/>
      <c r="E18" s="1038"/>
      <c r="F18" s="1038"/>
      <c r="G18" s="1038"/>
      <c r="H18" s="1038"/>
      <c r="I18" s="1038"/>
      <c r="J18" s="1038"/>
      <c r="K18" s="1038"/>
      <c r="L18" s="1038"/>
      <c r="M18" s="1038"/>
      <c r="N18" s="1037" t="s">
        <v>824</v>
      </c>
    </row>
    <row r="19" spans="1:14" s="1049" customFormat="1" ht="13.5" customHeight="1">
      <c r="A19" s="1820" t="s">
        <v>403</v>
      </c>
      <c r="B19" s="1822" t="s">
        <v>823</v>
      </c>
      <c r="C19" s="1823"/>
      <c r="D19" s="1823"/>
      <c r="E19" s="1823"/>
      <c r="F19" s="1824"/>
      <c r="G19" s="1822" t="s">
        <v>822</v>
      </c>
      <c r="H19" s="1823"/>
      <c r="I19" s="1824"/>
      <c r="J19" s="1822" t="s">
        <v>259</v>
      </c>
      <c r="K19" s="1824"/>
      <c r="L19" s="1822" t="s">
        <v>821</v>
      </c>
      <c r="M19" s="1823"/>
      <c r="N19" s="1823"/>
    </row>
    <row r="20" spans="1:14" s="1049" customFormat="1" ht="13.5" customHeight="1">
      <c r="A20" s="1821"/>
      <c r="B20" s="1825"/>
      <c r="C20" s="1826"/>
      <c r="D20" s="1826"/>
      <c r="E20" s="1826"/>
      <c r="F20" s="1827"/>
      <c r="G20" s="1825"/>
      <c r="H20" s="1826"/>
      <c r="I20" s="1827"/>
      <c r="J20" s="1825"/>
      <c r="K20" s="1827"/>
      <c r="L20" s="1825"/>
      <c r="M20" s="1826"/>
      <c r="N20" s="1826"/>
    </row>
    <row r="21" spans="1:14" s="614" customFormat="1" ht="13.5" customHeight="1">
      <c r="A21" s="1046">
        <v>1</v>
      </c>
      <c r="B21" s="1808" t="s">
        <v>820</v>
      </c>
      <c r="C21" s="1809"/>
      <c r="D21" s="1809"/>
      <c r="E21" s="1809"/>
      <c r="F21" s="1809"/>
      <c r="G21" s="1828">
        <v>108189</v>
      </c>
      <c r="H21" s="1829"/>
      <c r="I21" s="1830"/>
      <c r="J21" s="1048"/>
      <c r="K21" s="1047">
        <v>100.37295777783963</v>
      </c>
      <c r="L21" s="1836">
        <v>5.9589747318188699</v>
      </c>
      <c r="M21" s="1837"/>
      <c r="N21" s="1837"/>
    </row>
    <row r="22" spans="1:14" s="614" customFormat="1" ht="13.5" customHeight="1">
      <c r="A22" s="1046">
        <v>2</v>
      </c>
      <c r="B22" s="1808" t="s">
        <v>819</v>
      </c>
      <c r="C22" s="1809"/>
      <c r="D22" s="1809"/>
      <c r="E22" s="1809"/>
      <c r="F22" s="1809"/>
      <c r="G22" s="1810">
        <v>82423</v>
      </c>
      <c r="H22" s="1811"/>
      <c r="I22" s="1812"/>
      <c r="J22" s="1028"/>
      <c r="K22" s="1045">
        <v>91.864871491941784</v>
      </c>
      <c r="L22" s="1813">
        <v>4.1729002221044302</v>
      </c>
      <c r="M22" s="1814"/>
      <c r="N22" s="1814"/>
    </row>
    <row r="23" spans="1:14" s="614" customFormat="1" ht="13.5" customHeight="1">
      <c r="A23" s="1046">
        <v>3</v>
      </c>
      <c r="B23" s="1808" t="s">
        <v>818</v>
      </c>
      <c r="C23" s="1809"/>
      <c r="D23" s="1809"/>
      <c r="E23" s="1809"/>
      <c r="F23" s="1809"/>
      <c r="G23" s="1810">
        <v>51228</v>
      </c>
      <c r="H23" s="1811"/>
      <c r="I23" s="1812"/>
      <c r="J23" s="1028"/>
      <c r="K23" s="1045">
        <v>83.142092023046331</v>
      </c>
      <c r="L23" s="1813">
        <v>7.8705873134637896</v>
      </c>
      <c r="M23" s="1814"/>
      <c r="N23" s="1814"/>
    </row>
    <row r="24" spans="1:14" s="614" customFormat="1" ht="13.5" customHeight="1">
      <c r="A24" s="1046">
        <v>4</v>
      </c>
      <c r="B24" s="1808" t="s">
        <v>817</v>
      </c>
      <c r="C24" s="1809"/>
      <c r="D24" s="1809"/>
      <c r="E24" s="1809"/>
      <c r="F24" s="1809"/>
      <c r="G24" s="1810">
        <v>45278</v>
      </c>
      <c r="H24" s="1811"/>
      <c r="I24" s="1812"/>
      <c r="J24" s="1028"/>
      <c r="K24" s="1045">
        <v>87.67839507368177</v>
      </c>
      <c r="L24" s="1813">
        <v>4.0733413760189396</v>
      </c>
      <c r="M24" s="1814"/>
      <c r="N24" s="1814"/>
    </row>
    <row r="25" spans="1:14" s="614" customFormat="1" ht="13.5" customHeight="1">
      <c r="A25" s="1046">
        <v>5</v>
      </c>
      <c r="B25" s="1808" t="s">
        <v>816</v>
      </c>
      <c r="C25" s="1809"/>
      <c r="D25" s="1809"/>
      <c r="E25" s="1809"/>
      <c r="F25" s="1809"/>
      <c r="G25" s="1810">
        <v>44981</v>
      </c>
      <c r="H25" s="1811"/>
      <c r="I25" s="1812"/>
      <c r="J25" s="1028"/>
      <c r="K25" s="1045">
        <v>151.61453417823918</v>
      </c>
      <c r="L25" s="1813">
        <v>4.9879904988544999</v>
      </c>
      <c r="M25" s="1814"/>
      <c r="N25" s="1814"/>
    </row>
    <row r="26" spans="1:14" s="614" customFormat="1" ht="13.5" customHeight="1">
      <c r="A26" s="1046">
        <v>6</v>
      </c>
      <c r="B26" s="1808" t="s">
        <v>815</v>
      </c>
      <c r="C26" s="1809"/>
      <c r="D26" s="1809"/>
      <c r="E26" s="1809"/>
      <c r="F26" s="1809"/>
      <c r="G26" s="1810">
        <v>41510</v>
      </c>
      <c r="H26" s="1811"/>
      <c r="I26" s="1812"/>
      <c r="J26" s="1028"/>
      <c r="K26" s="1045">
        <v>49.408431928012</v>
      </c>
      <c r="L26" s="1813">
        <v>20.476923380492899</v>
      </c>
      <c r="M26" s="1814"/>
      <c r="N26" s="1814"/>
    </row>
    <row r="27" spans="1:14" s="614" customFormat="1" ht="13.5" customHeight="1">
      <c r="A27" s="1046">
        <v>7</v>
      </c>
      <c r="B27" s="1808" t="s">
        <v>814</v>
      </c>
      <c r="C27" s="1809"/>
      <c r="D27" s="1809"/>
      <c r="E27" s="1809"/>
      <c r="F27" s="1809"/>
      <c r="G27" s="1810">
        <v>40217</v>
      </c>
      <c r="H27" s="1811"/>
      <c r="I27" s="1812"/>
      <c r="J27" s="1028"/>
      <c r="K27" s="1045">
        <v>85.715808094801687</v>
      </c>
      <c r="L27" s="1813">
        <v>3.0842889692782798</v>
      </c>
      <c r="M27" s="1814"/>
      <c r="N27" s="1814"/>
    </row>
    <row r="28" spans="1:14" s="614" customFormat="1" ht="13.5" customHeight="1">
      <c r="A28" s="1046">
        <v>8</v>
      </c>
      <c r="B28" s="1808" t="s">
        <v>813</v>
      </c>
      <c r="C28" s="1809"/>
      <c r="D28" s="1809"/>
      <c r="E28" s="1809"/>
      <c r="F28" s="1809"/>
      <c r="G28" s="1810">
        <v>35381</v>
      </c>
      <c r="H28" s="1811"/>
      <c r="I28" s="1812"/>
      <c r="J28" s="1028"/>
      <c r="K28" s="1045">
        <v>244.36079839767939</v>
      </c>
      <c r="L28" s="1813">
        <v>2.72420128029222</v>
      </c>
      <c r="M28" s="1814"/>
      <c r="N28" s="1814"/>
    </row>
    <row r="29" spans="1:14" s="614" customFormat="1" ht="13.5" customHeight="1">
      <c r="A29" s="1046">
        <v>9</v>
      </c>
      <c r="B29" s="1808" t="s">
        <v>812</v>
      </c>
      <c r="C29" s="1809"/>
      <c r="D29" s="1809"/>
      <c r="E29" s="1809"/>
      <c r="F29" s="1809"/>
      <c r="G29" s="1810">
        <v>34958</v>
      </c>
      <c r="H29" s="1811"/>
      <c r="I29" s="1812"/>
      <c r="J29" s="1028"/>
      <c r="K29" s="1045">
        <v>131.48036708289453</v>
      </c>
      <c r="L29" s="1813">
        <v>19.010071128705999</v>
      </c>
      <c r="M29" s="1814"/>
      <c r="N29" s="1814"/>
    </row>
    <row r="30" spans="1:14" s="614" customFormat="1" ht="13.5" customHeight="1" thickBot="1">
      <c r="A30" s="1044">
        <v>10</v>
      </c>
      <c r="B30" s="1794" t="s">
        <v>811</v>
      </c>
      <c r="C30" s="1795"/>
      <c r="D30" s="1795"/>
      <c r="E30" s="1795"/>
      <c r="F30" s="1796"/>
      <c r="G30" s="1815">
        <v>32075</v>
      </c>
      <c r="H30" s="1816"/>
      <c r="I30" s="1817"/>
      <c r="J30" s="1043"/>
      <c r="K30" s="1042">
        <v>122.51250907146405</v>
      </c>
      <c r="L30" s="1818">
        <v>45.791337121320304</v>
      </c>
      <c r="M30" s="1819"/>
      <c r="N30" s="1819"/>
    </row>
    <row r="31" spans="1:14" s="1040" customFormat="1" ht="12" customHeight="1">
      <c r="A31" s="1041"/>
      <c r="B31" s="1041"/>
      <c r="C31" s="1041"/>
      <c r="D31" s="1041"/>
      <c r="E31" s="1041"/>
      <c r="F31" s="1041"/>
      <c r="G31" s="1041"/>
      <c r="H31" s="1041"/>
      <c r="I31" s="1041"/>
      <c r="J31" s="1041"/>
      <c r="K31" s="1041"/>
      <c r="L31" s="1041"/>
      <c r="M31" s="1041"/>
      <c r="N31" s="1041"/>
    </row>
    <row r="32" spans="1:14" s="1040" customFormat="1" ht="12" customHeight="1">
      <c r="A32" s="1041"/>
      <c r="B32" s="1041"/>
      <c r="C32" s="1041"/>
      <c r="D32" s="1041"/>
      <c r="E32" s="1041"/>
      <c r="F32" s="1041"/>
      <c r="G32" s="1041"/>
      <c r="H32" s="1041"/>
      <c r="I32" s="1041"/>
      <c r="J32" s="1041"/>
      <c r="K32" s="1041"/>
      <c r="L32" s="1041"/>
      <c r="M32" s="1041"/>
      <c r="N32" s="1041"/>
    </row>
    <row r="33" spans="1:14" s="650" customFormat="1" ht="18.75">
      <c r="A33" s="1788" t="s">
        <v>810</v>
      </c>
      <c r="B33" s="1788"/>
      <c r="C33" s="1788"/>
      <c r="D33" s="1788"/>
      <c r="E33" s="1788"/>
      <c r="F33" s="1788"/>
      <c r="G33" s="1788"/>
      <c r="H33" s="1788"/>
      <c r="I33" s="1788"/>
      <c r="J33" s="1788"/>
      <c r="K33" s="1788"/>
      <c r="L33" s="1788"/>
      <c r="M33" s="1788"/>
      <c r="N33" s="1788"/>
    </row>
    <row r="34" spans="1:14" s="1036" customFormat="1" ht="12.75" customHeight="1" thickBot="1">
      <c r="A34" s="1039" t="s">
        <v>125</v>
      </c>
      <c r="B34" s="1038"/>
      <c r="C34" s="1038"/>
      <c r="D34" s="1038"/>
      <c r="E34" s="1038"/>
      <c r="F34" s="1038"/>
      <c r="G34" s="1038"/>
      <c r="H34" s="1038"/>
      <c r="I34" s="1038"/>
      <c r="J34" s="1038"/>
      <c r="K34" s="1038"/>
      <c r="L34" s="1038"/>
      <c r="M34" s="1038"/>
      <c r="N34" s="1037" t="s">
        <v>809</v>
      </c>
    </row>
    <row r="35" spans="1:14" s="783" customFormat="1" ht="13.5" customHeight="1">
      <c r="A35" s="1801" t="s">
        <v>808</v>
      </c>
      <c r="B35" s="1801"/>
      <c r="C35" s="1801"/>
      <c r="D35" s="1801"/>
      <c r="E35" s="1801"/>
      <c r="F35" s="1802"/>
      <c r="G35" s="1803" t="s">
        <v>807</v>
      </c>
      <c r="H35" s="1801"/>
      <c r="I35" s="1801"/>
      <c r="J35" s="1804"/>
      <c r="K35" s="1805" t="s">
        <v>806</v>
      </c>
      <c r="L35" s="1806"/>
      <c r="M35" s="1807"/>
      <c r="N35" s="1035" t="s">
        <v>805</v>
      </c>
    </row>
    <row r="36" spans="1:14" s="614" customFormat="1" ht="3" customHeight="1">
      <c r="F36" s="1025"/>
      <c r="K36" s="1033"/>
      <c r="L36" s="1034"/>
      <c r="N36" s="1033"/>
    </row>
    <row r="37" spans="1:14" s="1020" customFormat="1" ht="12.75" customHeight="1">
      <c r="A37" s="276"/>
      <c r="B37" s="1783" t="s">
        <v>804</v>
      </c>
      <c r="C37" s="1783"/>
      <c r="D37" s="1783"/>
      <c r="E37" s="1783"/>
      <c r="F37" s="1031"/>
      <c r="G37" s="1784">
        <v>260636</v>
      </c>
      <c r="H37" s="1785"/>
      <c r="I37" s="1785"/>
      <c r="K37" s="1799">
        <v>251538</v>
      </c>
      <c r="L37" s="1800"/>
      <c r="M37" s="1030"/>
      <c r="N37" s="1032">
        <v>96.509308000429712</v>
      </c>
    </row>
    <row r="38" spans="1:14" s="1020" customFormat="1" ht="12.75" customHeight="1">
      <c r="A38" s="276"/>
      <c r="B38" s="1783" t="s">
        <v>803</v>
      </c>
      <c r="C38" s="1783"/>
      <c r="D38" s="1783"/>
      <c r="E38" s="1783"/>
      <c r="F38" s="1031"/>
      <c r="G38" s="1784">
        <v>3268156</v>
      </c>
      <c r="H38" s="1785"/>
      <c r="I38" s="1785"/>
      <c r="K38" s="1799">
        <v>150411</v>
      </c>
      <c r="L38" s="1800"/>
      <c r="M38" s="1030"/>
      <c r="N38" s="1024">
        <v>4.6023200850877375</v>
      </c>
    </row>
    <row r="39" spans="1:14" s="1020" customFormat="1" ht="12.75" customHeight="1">
      <c r="A39" s="538"/>
      <c r="B39" s="1783" t="s">
        <v>802</v>
      </c>
      <c r="C39" s="1783"/>
      <c r="D39" s="1783"/>
      <c r="E39" s="1783"/>
      <c r="F39" s="1025"/>
      <c r="G39" s="1784">
        <v>679136</v>
      </c>
      <c r="H39" s="1785"/>
      <c r="I39" s="1785"/>
      <c r="K39" s="1799">
        <v>132009</v>
      </c>
      <c r="L39" s="1800"/>
      <c r="M39" s="1030"/>
      <c r="N39" s="1024">
        <v>19.437785657070158</v>
      </c>
    </row>
    <row r="40" spans="1:14" s="1020" customFormat="1" ht="12.75" customHeight="1">
      <c r="A40" s="276"/>
      <c r="B40" s="1783" t="s">
        <v>801</v>
      </c>
      <c r="C40" s="1783"/>
      <c r="D40" s="1783"/>
      <c r="E40" s="1783"/>
      <c r="F40" s="1025"/>
      <c r="G40" s="1784">
        <v>482532</v>
      </c>
      <c r="H40" s="1785"/>
      <c r="I40" s="1785"/>
      <c r="K40" s="1844">
        <v>42520</v>
      </c>
      <c r="L40" s="1845"/>
      <c r="M40" s="1030"/>
      <c r="N40" s="1024">
        <v>8.8118508202564811</v>
      </c>
    </row>
    <row r="41" spans="1:14" s="1020" customFormat="1" ht="12.75" customHeight="1">
      <c r="A41" s="538" t="s">
        <v>788</v>
      </c>
      <c r="B41" s="1783" t="s">
        <v>800</v>
      </c>
      <c r="C41" s="1783"/>
      <c r="D41" s="1783"/>
      <c r="E41" s="1783"/>
      <c r="F41" s="1025"/>
      <c r="G41" s="1784">
        <v>600979</v>
      </c>
      <c r="H41" s="1785"/>
      <c r="I41" s="1785"/>
      <c r="K41" s="1799">
        <v>35624</v>
      </c>
      <c r="L41" s="1800"/>
      <c r="M41" s="1030"/>
      <c r="N41" s="1024">
        <v>5.9276613658713533</v>
      </c>
    </row>
    <row r="42" spans="1:14" s="1020" customFormat="1" ht="12.75" customHeight="1">
      <c r="A42" s="276"/>
      <c r="B42" s="1783" t="s">
        <v>799</v>
      </c>
      <c r="C42" s="1783"/>
      <c r="D42" s="1783"/>
      <c r="E42" s="1783"/>
      <c r="F42" s="1025"/>
      <c r="G42" s="1784">
        <v>874404</v>
      </c>
      <c r="H42" s="1785"/>
      <c r="I42" s="1785"/>
      <c r="K42" s="1799">
        <v>28222</v>
      </c>
      <c r="L42" s="1800"/>
      <c r="N42" s="1024">
        <v>3.2275698647307194</v>
      </c>
    </row>
    <row r="43" spans="1:14" s="1020" customFormat="1" ht="12.75" customHeight="1">
      <c r="A43" s="276"/>
      <c r="B43" s="1783" t="s">
        <v>798</v>
      </c>
      <c r="C43" s="1783"/>
      <c r="D43" s="1783"/>
      <c r="E43" s="1783"/>
      <c r="F43" s="1025"/>
      <c r="G43" s="1784">
        <v>28820</v>
      </c>
      <c r="H43" s="1785"/>
      <c r="I43" s="1785"/>
      <c r="K43" s="1799">
        <v>28038</v>
      </c>
      <c r="L43" s="1800"/>
      <c r="N43" s="1024">
        <v>97.286606523247741</v>
      </c>
    </row>
    <row r="44" spans="1:14" s="1020" customFormat="1" ht="12.75" customHeight="1">
      <c r="A44" s="1026" t="s">
        <v>797</v>
      </c>
      <c r="B44" s="1783" t="s">
        <v>796</v>
      </c>
      <c r="C44" s="1783"/>
      <c r="D44" s="1783"/>
      <c r="E44" s="1783"/>
      <c r="F44" s="1025"/>
      <c r="G44" s="1784">
        <v>123476</v>
      </c>
      <c r="H44" s="1785"/>
      <c r="I44" s="1785"/>
      <c r="K44" s="1799">
        <v>22657</v>
      </c>
      <c r="L44" s="1800"/>
      <c r="N44" s="1024">
        <v>18.349314846609868</v>
      </c>
    </row>
    <row r="45" spans="1:14" s="1020" customFormat="1" ht="12.75" customHeight="1">
      <c r="A45" s="276"/>
      <c r="B45" s="1783" t="s">
        <v>795</v>
      </c>
      <c r="C45" s="1783"/>
      <c r="D45" s="1783"/>
      <c r="E45" s="1783"/>
      <c r="F45" s="1025"/>
      <c r="G45" s="1784">
        <v>848933</v>
      </c>
      <c r="H45" s="1785"/>
      <c r="I45" s="1785"/>
      <c r="K45" s="1799">
        <v>18526</v>
      </c>
      <c r="L45" s="1800"/>
      <c r="N45" s="1024">
        <v>2.1822688009536675</v>
      </c>
    </row>
    <row r="46" spans="1:14" s="1020" customFormat="1" ht="12.75" customHeight="1">
      <c r="A46" s="276"/>
      <c r="B46" s="1783" t="s">
        <v>794</v>
      </c>
      <c r="C46" s="1783"/>
      <c r="D46" s="1783"/>
      <c r="E46" s="1783"/>
      <c r="F46" s="1025"/>
      <c r="G46" s="1784">
        <v>27359</v>
      </c>
      <c r="H46" s="1785"/>
      <c r="I46" s="1785"/>
      <c r="K46" s="1799">
        <v>15481</v>
      </c>
      <c r="L46" s="1800"/>
      <c r="N46" s="1024">
        <v>56.584670492342553</v>
      </c>
    </row>
    <row r="47" spans="1:14" s="1020" customFormat="1" ht="12.75" customHeight="1">
      <c r="A47" s="276"/>
      <c r="B47" s="1783" t="s">
        <v>793</v>
      </c>
      <c r="C47" s="1783"/>
      <c r="D47" s="1783"/>
      <c r="E47" s="1783"/>
      <c r="F47" s="1025"/>
      <c r="G47" s="1784">
        <v>6828549</v>
      </c>
      <c r="H47" s="1785"/>
      <c r="I47" s="1785"/>
      <c r="K47" s="1799">
        <v>139786</v>
      </c>
      <c r="L47" s="1800"/>
      <c r="N47" s="1024">
        <v>2.0470820374870273</v>
      </c>
    </row>
    <row r="48" spans="1:14" s="1020" customFormat="1" ht="12.75" customHeight="1">
      <c r="A48" s="276"/>
      <c r="B48" s="1789" t="s">
        <v>167</v>
      </c>
      <c r="C48" s="1789"/>
      <c r="D48" s="1789"/>
      <c r="E48" s="1789"/>
      <c r="F48" s="1022"/>
      <c r="G48" s="1790">
        <v>14022980</v>
      </c>
      <c r="H48" s="1785"/>
      <c r="I48" s="1785"/>
      <c r="K48" s="1797">
        <v>864812</v>
      </c>
      <c r="L48" s="1798"/>
      <c r="N48" s="1021">
        <v>6.1671057079165772</v>
      </c>
    </row>
    <row r="49" spans="1:14" s="1020" customFormat="1" ht="13.5" customHeight="1">
      <c r="A49" s="276"/>
      <c r="B49" s="1783"/>
      <c r="C49" s="1783"/>
      <c r="D49" s="1783"/>
      <c r="E49" s="1783"/>
      <c r="F49" s="1025"/>
      <c r="G49" s="1786"/>
      <c r="H49" s="1787"/>
      <c r="I49" s="1787"/>
      <c r="J49" s="1029"/>
      <c r="K49" s="1846"/>
      <c r="L49" s="1847"/>
      <c r="M49" s="1028"/>
      <c r="N49" s="1027"/>
    </row>
    <row r="50" spans="1:14" s="1020" customFormat="1" ht="12.75" customHeight="1">
      <c r="A50" s="276"/>
      <c r="B50" s="1783" t="s">
        <v>792</v>
      </c>
      <c r="C50" s="1783"/>
      <c r="D50" s="1783"/>
      <c r="E50" s="1783"/>
      <c r="F50" s="1025"/>
      <c r="G50" s="1784">
        <v>2221141</v>
      </c>
      <c r="H50" s="1785"/>
      <c r="I50" s="1785"/>
      <c r="K50" s="1799">
        <v>376709</v>
      </c>
      <c r="L50" s="1800"/>
      <c r="N50" s="1024">
        <v>16.960156964371013</v>
      </c>
    </row>
    <row r="51" spans="1:14" s="1020" customFormat="1" ht="12.75" customHeight="1">
      <c r="A51" s="1026"/>
      <c r="B51" s="1783" t="s">
        <v>791</v>
      </c>
      <c r="C51" s="1783"/>
      <c r="D51" s="1783"/>
      <c r="E51" s="1783"/>
      <c r="F51" s="1025"/>
      <c r="G51" s="1784">
        <v>1594753</v>
      </c>
      <c r="H51" s="1785"/>
      <c r="I51" s="1785"/>
      <c r="K51" s="1799">
        <v>224999</v>
      </c>
      <c r="L51" s="1800"/>
      <c r="N51" s="1024">
        <v>14.108705235230785</v>
      </c>
    </row>
    <row r="52" spans="1:14" s="1020" customFormat="1" ht="12.75" customHeight="1">
      <c r="A52" s="1026"/>
      <c r="B52" s="1783" t="s">
        <v>790</v>
      </c>
      <c r="C52" s="1783"/>
      <c r="D52" s="1783"/>
      <c r="E52" s="1783"/>
      <c r="F52" s="1025"/>
      <c r="G52" s="1784">
        <v>910866</v>
      </c>
      <c r="H52" s="1785"/>
      <c r="I52" s="1785"/>
      <c r="K52" s="1799">
        <v>55808</v>
      </c>
      <c r="L52" s="1800"/>
      <c r="N52" s="1024">
        <v>6.126916582680658</v>
      </c>
    </row>
    <row r="53" spans="1:14" s="1020" customFormat="1" ht="12.75" customHeight="1">
      <c r="A53" s="276"/>
      <c r="B53" s="1783" t="s">
        <v>789</v>
      </c>
      <c r="C53" s="1783"/>
      <c r="D53" s="1783"/>
      <c r="E53" s="1783"/>
      <c r="F53" s="1025"/>
      <c r="G53" s="1784">
        <v>808523</v>
      </c>
      <c r="H53" s="1785"/>
      <c r="I53" s="1785"/>
      <c r="K53" s="1799">
        <v>49438</v>
      </c>
      <c r="L53" s="1800"/>
      <c r="N53" s="1024">
        <v>6.1146065108846628</v>
      </c>
    </row>
    <row r="54" spans="1:14" s="1020" customFormat="1" ht="12.75" customHeight="1">
      <c r="A54" s="1026" t="s">
        <v>788</v>
      </c>
      <c r="B54" s="1783" t="s">
        <v>787</v>
      </c>
      <c r="C54" s="1783"/>
      <c r="D54" s="1783"/>
      <c r="E54" s="1783"/>
      <c r="F54" s="1025"/>
      <c r="G54" s="1784">
        <v>418939</v>
      </c>
      <c r="H54" s="1785"/>
      <c r="I54" s="1785"/>
      <c r="K54" s="1799">
        <v>27689</v>
      </c>
      <c r="L54" s="1800"/>
      <c r="N54" s="1024">
        <v>6.6093154373309719</v>
      </c>
    </row>
    <row r="55" spans="1:14" s="1020" customFormat="1" ht="12.75" customHeight="1">
      <c r="A55" s="276"/>
      <c r="B55" s="1783" t="s">
        <v>786</v>
      </c>
      <c r="C55" s="1783"/>
      <c r="D55" s="1783"/>
      <c r="E55" s="1783"/>
      <c r="F55" s="1025"/>
      <c r="G55" s="1784">
        <v>457840</v>
      </c>
      <c r="H55" s="1785"/>
      <c r="I55" s="1785"/>
      <c r="K55" s="1799">
        <v>26153</v>
      </c>
      <c r="L55" s="1800"/>
      <c r="N55" s="1024">
        <v>5.7122575572252314</v>
      </c>
    </row>
    <row r="56" spans="1:14" s="1020" customFormat="1" ht="12.75" customHeight="1">
      <c r="A56" s="276"/>
      <c r="B56" s="1783" t="s">
        <v>785</v>
      </c>
      <c r="C56" s="1783"/>
      <c r="D56" s="1783"/>
      <c r="E56" s="1783"/>
      <c r="F56" s="1025"/>
      <c r="G56" s="1784">
        <v>7320885</v>
      </c>
      <c r="H56" s="1785"/>
      <c r="I56" s="1785"/>
      <c r="K56" s="1799">
        <v>25047</v>
      </c>
      <c r="L56" s="1800"/>
      <c r="N56" s="1024">
        <v>0.34213076697694339</v>
      </c>
    </row>
    <row r="57" spans="1:14" s="1020" customFormat="1" ht="12.75" customHeight="1">
      <c r="A57" s="1026" t="s">
        <v>784</v>
      </c>
      <c r="B57" s="1783" t="s">
        <v>783</v>
      </c>
      <c r="C57" s="1783"/>
      <c r="D57" s="1783"/>
      <c r="E57" s="1783"/>
      <c r="F57" s="1025"/>
      <c r="G57" s="1784">
        <v>1110455</v>
      </c>
      <c r="H57" s="1785"/>
      <c r="I57" s="1785"/>
      <c r="K57" s="1799">
        <v>21733</v>
      </c>
      <c r="L57" s="1800"/>
      <c r="N57" s="1024">
        <v>1.9571256827156436</v>
      </c>
    </row>
    <row r="58" spans="1:14" s="1020" customFormat="1" ht="12.75" customHeight="1">
      <c r="A58" s="276"/>
      <c r="B58" s="1783" t="s">
        <v>782</v>
      </c>
      <c r="C58" s="1783"/>
      <c r="D58" s="1783"/>
      <c r="E58" s="1783"/>
      <c r="F58" s="1025"/>
      <c r="G58" s="1784">
        <v>644917</v>
      </c>
      <c r="H58" s="1785"/>
      <c r="I58" s="1785"/>
      <c r="K58" s="1799">
        <v>9852</v>
      </c>
      <c r="L58" s="1800"/>
      <c r="N58" s="1024">
        <v>1.527638440295418</v>
      </c>
    </row>
    <row r="59" spans="1:14" s="1020" customFormat="1" ht="12.75" customHeight="1">
      <c r="A59" s="276"/>
      <c r="B59" s="1783" t="s">
        <v>781</v>
      </c>
      <c r="C59" s="1783"/>
      <c r="D59" s="1783"/>
      <c r="E59" s="1783"/>
      <c r="F59" s="1025"/>
      <c r="G59" s="1784">
        <v>194033</v>
      </c>
      <c r="H59" s="1785"/>
      <c r="I59" s="1785"/>
      <c r="K59" s="1799">
        <v>9003</v>
      </c>
      <c r="L59" s="1800"/>
      <c r="N59" s="1024">
        <v>4.6399323826359433</v>
      </c>
    </row>
    <row r="60" spans="1:14" s="1020" customFormat="1" ht="12.75" customHeight="1">
      <c r="A60" s="276"/>
      <c r="B60" s="1783" t="s">
        <v>780</v>
      </c>
      <c r="C60" s="1783"/>
      <c r="D60" s="1783"/>
      <c r="E60" s="1783"/>
      <c r="F60" s="1025"/>
      <c r="G60" s="1784">
        <v>6273396</v>
      </c>
      <c r="H60" s="1785"/>
      <c r="I60" s="1785"/>
      <c r="K60" s="1799">
        <v>46115</v>
      </c>
      <c r="L60" s="1800"/>
      <c r="N60" s="1024">
        <v>0.73508829986182922</v>
      </c>
    </row>
    <row r="61" spans="1:14" s="1020" customFormat="1" ht="12.75" customHeight="1">
      <c r="A61" s="1023"/>
      <c r="B61" s="1789" t="s">
        <v>779</v>
      </c>
      <c r="C61" s="1789"/>
      <c r="D61" s="1789"/>
      <c r="E61" s="1789"/>
      <c r="F61" s="1022"/>
      <c r="G61" s="1790">
        <v>21955748</v>
      </c>
      <c r="H61" s="1791"/>
      <c r="I61" s="1791"/>
      <c r="K61" s="1797">
        <v>872546</v>
      </c>
      <c r="L61" s="1798"/>
      <c r="N61" s="1021">
        <v>3.9741119273185315</v>
      </c>
    </row>
    <row r="62" spans="1:14" ht="2.25" customHeight="1" thickBot="1">
      <c r="A62" s="1018"/>
      <c r="B62" s="1018"/>
      <c r="C62" s="1018"/>
      <c r="D62" s="1018"/>
      <c r="E62" s="1018"/>
      <c r="F62" s="1018"/>
      <c r="G62" s="1019"/>
      <c r="H62" s="1018"/>
      <c r="I62" s="1018"/>
      <c r="J62" s="1018"/>
      <c r="K62" s="1019"/>
      <c r="L62" s="1018"/>
      <c r="M62" s="1018"/>
      <c r="N62" s="1018"/>
    </row>
    <row r="63" spans="1:14" ht="13.5" customHeight="1"/>
  </sheetData>
  <mergeCells count="150">
    <mergeCell ref="G60:I60"/>
    <mergeCell ref="G58:I58"/>
    <mergeCell ref="G59:I59"/>
    <mergeCell ref="K61:L61"/>
    <mergeCell ref="K60:L60"/>
    <mergeCell ref="K59:L59"/>
    <mergeCell ref="K58:L58"/>
    <mergeCell ref="K57:L57"/>
    <mergeCell ref="K56:L56"/>
    <mergeCell ref="K55:L55"/>
    <mergeCell ref="K54:L54"/>
    <mergeCell ref="K53:L53"/>
    <mergeCell ref="K43:L43"/>
    <mergeCell ref="K42:L42"/>
    <mergeCell ref="K41:L41"/>
    <mergeCell ref="G43:I43"/>
    <mergeCell ref="G44:I44"/>
    <mergeCell ref="K40:L40"/>
    <mergeCell ref="K51:L51"/>
    <mergeCell ref="K50:L50"/>
    <mergeCell ref="K49:L49"/>
    <mergeCell ref="K52:L52"/>
    <mergeCell ref="G42:I42"/>
    <mergeCell ref="K39:L39"/>
    <mergeCell ref="K38:L38"/>
    <mergeCell ref="K37:L37"/>
    <mergeCell ref="C11:D11"/>
    <mergeCell ref="G11:H11"/>
    <mergeCell ref="K11:L11"/>
    <mergeCell ref="C12:D12"/>
    <mergeCell ref="G12:H12"/>
    <mergeCell ref="K12:L12"/>
    <mergeCell ref="B24:F24"/>
    <mergeCell ref="G24:I24"/>
    <mergeCell ref="L23:N23"/>
    <mergeCell ref="L24:N24"/>
    <mergeCell ref="B25:F25"/>
    <mergeCell ref="G25:I25"/>
    <mergeCell ref="B22:F22"/>
    <mergeCell ref="G22:I22"/>
    <mergeCell ref="L22:N22"/>
    <mergeCell ref="B23:F23"/>
    <mergeCell ref="G23:I23"/>
    <mergeCell ref="L27:N27"/>
    <mergeCell ref="L28:N28"/>
    <mergeCell ref="B29:F29"/>
    <mergeCell ref="G29:I29"/>
    <mergeCell ref="A1:N1"/>
    <mergeCell ref="A3:B4"/>
    <mergeCell ref="C3:F3"/>
    <mergeCell ref="G3:J3"/>
    <mergeCell ref="K3:N3"/>
    <mergeCell ref="C10:D10"/>
    <mergeCell ref="G10:H10"/>
    <mergeCell ref="K10:L10"/>
    <mergeCell ref="G5:H5"/>
    <mergeCell ref="G6:H6"/>
    <mergeCell ref="G7:H7"/>
    <mergeCell ref="C5:D5"/>
    <mergeCell ref="C6:D6"/>
    <mergeCell ref="C7:D7"/>
    <mergeCell ref="B21:F21"/>
    <mergeCell ref="G21:I21"/>
    <mergeCell ref="C13:D13"/>
    <mergeCell ref="G13:H13"/>
    <mergeCell ref="K13:L13"/>
    <mergeCell ref="G14:H14"/>
    <mergeCell ref="K14:L14"/>
    <mergeCell ref="A17:N17"/>
    <mergeCell ref="L21:N21"/>
    <mergeCell ref="C14:D14"/>
    <mergeCell ref="A35:F35"/>
    <mergeCell ref="G35:J35"/>
    <mergeCell ref="K35:M35"/>
    <mergeCell ref="B28:F28"/>
    <mergeCell ref="G28:I28"/>
    <mergeCell ref="K5:L5"/>
    <mergeCell ref="K6:L6"/>
    <mergeCell ref="K7:L7"/>
    <mergeCell ref="K8:L8"/>
    <mergeCell ref="K9:L9"/>
    <mergeCell ref="B26:F26"/>
    <mergeCell ref="G26:I26"/>
    <mergeCell ref="L25:N25"/>
    <mergeCell ref="L26:N26"/>
    <mergeCell ref="B27:F27"/>
    <mergeCell ref="G27:I27"/>
    <mergeCell ref="G30:I30"/>
    <mergeCell ref="L29:N29"/>
    <mergeCell ref="L30:N30"/>
    <mergeCell ref="A19:A20"/>
    <mergeCell ref="B19:F20"/>
    <mergeCell ref="G19:I20"/>
    <mergeCell ref="J19:K20"/>
    <mergeCell ref="L19:N20"/>
    <mergeCell ref="B40:E40"/>
    <mergeCell ref="G40:I40"/>
    <mergeCell ref="B41:E41"/>
    <mergeCell ref="G41:I41"/>
    <mergeCell ref="K48:L48"/>
    <mergeCell ref="K47:L47"/>
    <mergeCell ref="K46:L46"/>
    <mergeCell ref="K45:L45"/>
    <mergeCell ref="K44:L44"/>
    <mergeCell ref="B48:E48"/>
    <mergeCell ref="G48:I48"/>
    <mergeCell ref="B47:E47"/>
    <mergeCell ref="A33:N33"/>
    <mergeCell ref="B61:E61"/>
    <mergeCell ref="G61:I61"/>
    <mergeCell ref="B56:E56"/>
    <mergeCell ref="B57:E57"/>
    <mergeCell ref="B58:E58"/>
    <mergeCell ref="B60:E60"/>
    <mergeCell ref="G8:H8"/>
    <mergeCell ref="G9:H9"/>
    <mergeCell ref="C8:D8"/>
    <mergeCell ref="C9:D9"/>
    <mergeCell ref="B42:E42"/>
    <mergeCell ref="B43:E43"/>
    <mergeCell ref="B44:E44"/>
    <mergeCell ref="B45:E45"/>
    <mergeCell ref="B37:E37"/>
    <mergeCell ref="G37:I37"/>
    <mergeCell ref="B38:E38"/>
    <mergeCell ref="G38:I38"/>
    <mergeCell ref="B39:E39"/>
    <mergeCell ref="G39:I39"/>
    <mergeCell ref="B30:F30"/>
    <mergeCell ref="B59:E59"/>
    <mergeCell ref="G55:I55"/>
    <mergeCell ref="B55:E55"/>
    <mergeCell ref="G56:I56"/>
    <mergeCell ref="G57:I57"/>
    <mergeCell ref="B52:E52"/>
    <mergeCell ref="B54:E54"/>
    <mergeCell ref="G54:I54"/>
    <mergeCell ref="B53:E53"/>
    <mergeCell ref="B46:E46"/>
    <mergeCell ref="G45:I45"/>
    <mergeCell ref="G46:I46"/>
    <mergeCell ref="G47:I47"/>
    <mergeCell ref="G53:I53"/>
    <mergeCell ref="G52:I52"/>
    <mergeCell ref="B50:E50"/>
    <mergeCell ref="G50:I50"/>
    <mergeCell ref="B51:E51"/>
    <mergeCell ref="G51:I51"/>
    <mergeCell ref="B49:E49"/>
    <mergeCell ref="G49:I49"/>
  </mergeCells>
  <phoneticPr fontId="11"/>
  <pageMargins left="0.70866141732283472" right="0.70866141732283472" top="0.59055118110236227" bottom="0.39370078740157483" header="0" footer="0.39370078740157483"/>
  <pageSetup paperSize="9" firstPageNumber="26" orientation="portrait" useFirstPageNumber="1" r:id="rId1"/>
  <headerFooter alignWithMargins="0">
    <oddFooter>&amp;C&amp;"ＭＳ Ｐゴシック"&amp;10  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showGridLines="0" zoomScaleNormal="100" zoomScaleSheetLayoutView="100" workbookViewId="0">
      <selection activeCell="B1" sqref="B1"/>
    </sheetView>
  </sheetViews>
  <sheetFormatPr defaultRowHeight="13.5"/>
  <cols>
    <col min="1" max="2" width="1.625" style="35" customWidth="1"/>
    <col min="3" max="3" width="14.875" style="35" customWidth="1"/>
    <col min="4" max="4" width="16.25" style="35" bestFit="1" customWidth="1"/>
    <col min="5" max="5" width="7.125" style="35" bestFit="1" customWidth="1"/>
    <col min="6" max="6" width="12.75" style="35" bestFit="1" customWidth="1"/>
    <col min="7" max="8" width="6.75" style="35" bestFit="1" customWidth="1"/>
    <col min="9" max="9" width="12.75" style="35" bestFit="1" customWidth="1"/>
    <col min="10" max="11" width="6.75" style="35" bestFit="1" customWidth="1"/>
    <col min="12" max="12" width="13.75" style="35" bestFit="1" customWidth="1"/>
    <col min="13" max="13" width="5.875" style="35" customWidth="1"/>
    <col min="14" max="14" width="13.75" style="35" customWidth="1"/>
    <col min="15" max="15" width="16.375" style="36" customWidth="1"/>
    <col min="16" max="16384" width="9" style="35"/>
  </cols>
  <sheetData>
    <row r="1" spans="1:17" s="105" customFormat="1" ht="24">
      <c r="A1" s="107" t="s">
        <v>111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O1" s="38"/>
    </row>
    <row r="2" spans="1:17" s="37" customFormat="1" ht="15.95" customHeight="1">
      <c r="O2" s="38"/>
    </row>
    <row r="3" spans="1:17" s="37" customFormat="1" ht="24" customHeight="1">
      <c r="A3" s="67" t="s">
        <v>110</v>
      </c>
      <c r="L3" s="210"/>
      <c r="M3" s="210"/>
      <c r="N3" s="210"/>
      <c r="O3" s="209"/>
      <c r="P3" s="210"/>
      <c r="Q3" s="210"/>
    </row>
    <row r="4" spans="1:17" s="37" customFormat="1" ht="18" customHeight="1">
      <c r="A4" s="66"/>
      <c r="B4" s="65"/>
      <c r="C4" s="65"/>
      <c r="D4" s="65"/>
      <c r="E4" s="61" t="s">
        <v>78</v>
      </c>
      <c r="F4" s="64" t="s">
        <v>77</v>
      </c>
      <c r="G4" s="63" t="s">
        <v>74</v>
      </c>
      <c r="H4" s="63" t="s">
        <v>73</v>
      </c>
      <c r="I4" s="64" t="s">
        <v>75</v>
      </c>
      <c r="J4" s="63" t="s">
        <v>74</v>
      </c>
      <c r="K4" s="62" t="s">
        <v>73</v>
      </c>
      <c r="L4" s="217" t="s">
        <v>72</v>
      </c>
      <c r="M4" s="210"/>
      <c r="N4" s="210"/>
      <c r="O4" s="217" t="s">
        <v>71</v>
      </c>
      <c r="P4" s="210"/>
      <c r="Q4" s="210"/>
    </row>
    <row r="5" spans="1:17" s="37" customFormat="1" ht="18" customHeight="1">
      <c r="A5" s="1594" t="s">
        <v>109</v>
      </c>
      <c r="B5" s="1595"/>
      <c r="C5" s="1596"/>
      <c r="D5" s="104" t="s">
        <v>107</v>
      </c>
      <c r="E5" s="103" t="s">
        <v>102</v>
      </c>
      <c r="F5" s="56">
        <f>IF(SUM(F7,F11)=0,"-",SUM(F7,F11))</f>
        <v>28995</v>
      </c>
      <c r="G5" s="55">
        <f t="shared" ref="G5:G12" si="0">IF(AND(F5="-",I5="-")=TRUE,0,IF(AND(F5="-",I5&gt;0)=TRUE,"全減",IF(AND(F5&gt;0,I5="-")=TRUE,"全増",IF(F5/I5&gt;=10,ROUND((F5/I5),1 )&amp; "倍",F5/I5*100))))</f>
        <v>89.781699953553186</v>
      </c>
      <c r="H5" s="89">
        <v>100</v>
      </c>
      <c r="I5" s="56">
        <f>IF(SUM(I7,I11)=0,"-",SUM(I7,I11))</f>
        <v>32295</v>
      </c>
      <c r="J5" s="89">
        <f t="shared" ref="J5:J12" si="1">IF(AND(I5="-",O5="-")=TRUE,0,IF(AND(I5="-",O5&gt;0)=TRUE,"全減",IF(AND(I5&gt;0,O5="-")=TRUE,"全増",IF(I5/O5&gt;=10,ROUND((I5/O5),1 )&amp; "倍",I5/O5*100))))</f>
        <v>94.088684302528847</v>
      </c>
      <c r="K5" s="88">
        <v>100</v>
      </c>
      <c r="L5" s="218">
        <f t="shared" ref="L5:L12" si="2">(IF(ISERROR(F5-I5),0,F5-I5))</f>
        <v>-3300</v>
      </c>
      <c r="M5" s="210"/>
      <c r="N5" s="210"/>
      <c r="O5" s="227">
        <v>34324</v>
      </c>
      <c r="P5" s="210"/>
      <c r="Q5" s="210"/>
    </row>
    <row r="6" spans="1:17" s="37" customFormat="1" ht="18" customHeight="1">
      <c r="A6" s="1597"/>
      <c r="B6" s="1598"/>
      <c r="C6" s="1599"/>
      <c r="D6" s="102" t="s">
        <v>101</v>
      </c>
      <c r="E6" s="102" t="s">
        <v>100</v>
      </c>
      <c r="F6" s="85">
        <f>IF(SUM(F8,F12)=0,"-",SUM(F8,F12))</f>
        <v>264580921</v>
      </c>
      <c r="G6" s="84">
        <f t="shared" si="0"/>
        <v>88.49616239958587</v>
      </c>
      <c r="H6" s="84">
        <v>100</v>
      </c>
      <c r="I6" s="85">
        <f>IF(SUM(I8,I12)=0,"-",SUM(I8,I12))</f>
        <v>298974457</v>
      </c>
      <c r="J6" s="84">
        <f t="shared" si="1"/>
        <v>100.78158957174837</v>
      </c>
      <c r="K6" s="83">
        <v>100</v>
      </c>
      <c r="L6" s="218">
        <f t="shared" si="2"/>
        <v>-34393536</v>
      </c>
      <c r="M6" s="210"/>
      <c r="N6" s="210"/>
      <c r="O6" s="224">
        <v>296655826</v>
      </c>
      <c r="P6" s="210"/>
      <c r="Q6" s="210"/>
    </row>
    <row r="7" spans="1:17" s="37" customFormat="1" ht="18" customHeight="1">
      <c r="A7" s="73"/>
      <c r="B7" s="1601" t="s">
        <v>108</v>
      </c>
      <c r="C7" s="1596"/>
      <c r="D7" s="101" t="s">
        <v>107</v>
      </c>
      <c r="E7" s="101" t="s">
        <v>102</v>
      </c>
      <c r="F7" s="50">
        <v>8525</v>
      </c>
      <c r="G7" s="74">
        <f t="shared" si="0"/>
        <v>90.163934426229503</v>
      </c>
      <c r="H7" s="49">
        <f>(IF(ISERROR(F7/F5),0,F7/F5))*100</f>
        <v>29.401620969132608</v>
      </c>
      <c r="I7" s="50">
        <v>9455</v>
      </c>
      <c r="J7" s="49">
        <f t="shared" si="1"/>
        <v>97.383870635492841</v>
      </c>
      <c r="K7" s="48">
        <f>IF(ISERROR(I7/I5),0,I7/I5)*100</f>
        <v>29.276977860349902</v>
      </c>
      <c r="L7" s="218">
        <f t="shared" si="2"/>
        <v>-930</v>
      </c>
      <c r="M7" s="210"/>
      <c r="N7" s="210"/>
      <c r="O7" s="224">
        <v>9709</v>
      </c>
      <c r="P7" s="210"/>
      <c r="Q7" s="210"/>
    </row>
    <row r="8" spans="1:17" s="37" customFormat="1" ht="18" customHeight="1">
      <c r="A8" s="73"/>
      <c r="B8" s="1597"/>
      <c r="C8" s="1599"/>
      <c r="D8" s="100" t="s">
        <v>101</v>
      </c>
      <c r="E8" s="100" t="s">
        <v>100</v>
      </c>
      <c r="F8" s="44">
        <v>227732678</v>
      </c>
      <c r="G8" s="43">
        <f t="shared" si="0"/>
        <v>87.898975039678746</v>
      </c>
      <c r="H8" s="43">
        <f>IF(ISERROR(F8/F6),0,F8/F6)*100</f>
        <v>86.072978028525355</v>
      </c>
      <c r="I8" s="44">
        <v>259084566</v>
      </c>
      <c r="J8" s="43">
        <f t="shared" si="1"/>
        <v>101.80821172811265</v>
      </c>
      <c r="K8" s="42">
        <f>IF(ISERROR(I8/I6),0,I8/I6)*100</f>
        <v>86.657759528935273</v>
      </c>
      <c r="L8" s="218">
        <f t="shared" si="2"/>
        <v>-31351888</v>
      </c>
      <c r="M8" s="210"/>
      <c r="N8" s="210"/>
      <c r="O8" s="224">
        <v>254482975</v>
      </c>
      <c r="P8" s="210"/>
      <c r="Q8" s="210"/>
    </row>
    <row r="9" spans="1:17" s="37" customFormat="1" ht="18" customHeight="1">
      <c r="A9" s="73"/>
      <c r="B9" s="73"/>
      <c r="C9" s="77" t="s">
        <v>89</v>
      </c>
      <c r="D9" s="101" t="s">
        <v>106</v>
      </c>
      <c r="E9" s="101" t="s">
        <v>102</v>
      </c>
      <c r="F9" s="50">
        <v>4610</v>
      </c>
      <c r="G9" s="74">
        <f t="shared" si="0"/>
        <v>95.385888681978074</v>
      </c>
      <c r="H9" s="49">
        <f>IF(ISERROR(F9/F7),0,F9/F7)*100</f>
        <v>54.076246334310852</v>
      </c>
      <c r="I9" s="50">
        <v>4833</v>
      </c>
      <c r="J9" s="49">
        <f t="shared" si="1"/>
        <v>100.85559265442403</v>
      </c>
      <c r="K9" s="48">
        <f>IF(ISERROR(I9/I7),0,I9/I7)*100</f>
        <v>51.115811739820202</v>
      </c>
      <c r="L9" s="218">
        <f t="shared" si="2"/>
        <v>-223</v>
      </c>
      <c r="M9" s="210"/>
      <c r="N9" s="210"/>
      <c r="O9" s="224">
        <v>4792</v>
      </c>
      <c r="P9" s="210"/>
      <c r="Q9" s="210"/>
    </row>
    <row r="10" spans="1:17" s="37" customFormat="1" ht="18" customHeight="1">
      <c r="A10" s="73"/>
      <c r="B10" s="69"/>
      <c r="C10" s="69" t="s">
        <v>105</v>
      </c>
      <c r="D10" s="100" t="s">
        <v>101</v>
      </c>
      <c r="E10" s="100" t="s">
        <v>100</v>
      </c>
      <c r="F10" s="44">
        <v>124763586</v>
      </c>
      <c r="G10" s="43">
        <f t="shared" si="0"/>
        <v>96.31653942366367</v>
      </c>
      <c r="H10" s="43">
        <f>IF(ISERROR(F10/F8),0,F10/F8)*100</f>
        <v>54.785104665567587</v>
      </c>
      <c r="I10" s="44">
        <v>129534955</v>
      </c>
      <c r="J10" s="43">
        <f t="shared" si="1"/>
        <v>103.13980084723482</v>
      </c>
      <c r="K10" s="42">
        <f>IF(ISERROR(I10/I8),0,I10/I8)*100</f>
        <v>49.997171579877126</v>
      </c>
      <c r="L10" s="218">
        <f t="shared" si="2"/>
        <v>-4771369</v>
      </c>
      <c r="M10" s="210"/>
      <c r="N10" s="210"/>
      <c r="O10" s="224">
        <v>125591628</v>
      </c>
      <c r="P10" s="210"/>
      <c r="Q10" s="210"/>
    </row>
    <row r="11" spans="1:17" s="37" customFormat="1" ht="18" customHeight="1">
      <c r="A11" s="73"/>
      <c r="B11" s="1601" t="s">
        <v>104</v>
      </c>
      <c r="C11" s="1596"/>
      <c r="D11" s="101" t="s">
        <v>103</v>
      </c>
      <c r="E11" s="101" t="s">
        <v>102</v>
      </c>
      <c r="F11" s="50">
        <v>20470</v>
      </c>
      <c r="G11" s="74">
        <f t="shared" si="0"/>
        <v>89.623467600700522</v>
      </c>
      <c r="H11" s="49">
        <f>IF(ISERROR(F11/F5),0,F11/F5)*100</f>
        <v>70.598379030867392</v>
      </c>
      <c r="I11" s="50">
        <v>22840</v>
      </c>
      <c r="J11" s="49">
        <f t="shared" si="1"/>
        <v>92.788949827341042</v>
      </c>
      <c r="K11" s="48">
        <f>IF(ISERROR(I11/I5),0,I11/I5)*100</f>
        <v>70.723022139650098</v>
      </c>
      <c r="L11" s="218">
        <f t="shared" si="2"/>
        <v>-2370</v>
      </c>
      <c r="M11" s="210"/>
      <c r="N11" s="210"/>
      <c r="O11" s="224">
        <v>24615</v>
      </c>
      <c r="P11" s="210"/>
      <c r="Q11" s="210"/>
    </row>
    <row r="12" spans="1:17" s="37" customFormat="1" ht="18" customHeight="1">
      <c r="A12" s="69"/>
      <c r="B12" s="1602"/>
      <c r="C12" s="1603"/>
      <c r="D12" s="100" t="s">
        <v>101</v>
      </c>
      <c r="E12" s="100" t="s">
        <v>100</v>
      </c>
      <c r="F12" s="44">
        <v>36848243</v>
      </c>
      <c r="G12" s="43">
        <f t="shared" si="0"/>
        <v>92.374890169541956</v>
      </c>
      <c r="H12" s="43">
        <f>IF(ISERROR(F12/F6),0,F12/F6)*100</f>
        <v>13.927021971474653</v>
      </c>
      <c r="I12" s="44">
        <v>39889891</v>
      </c>
      <c r="J12" s="43">
        <f t="shared" si="1"/>
        <v>94.586659554982418</v>
      </c>
      <c r="K12" s="42">
        <f>IF(ISERROR(I12/I6),0,I12/I6)*100</f>
        <v>13.342240471064724</v>
      </c>
      <c r="L12" s="218">
        <f t="shared" si="2"/>
        <v>-3041648</v>
      </c>
      <c r="M12" s="210"/>
      <c r="N12" s="210"/>
      <c r="O12" s="224">
        <v>42172851</v>
      </c>
      <c r="P12" s="210"/>
      <c r="Q12" s="210"/>
    </row>
    <row r="13" spans="1:17" s="37" customFormat="1" ht="15.95" customHeight="1">
      <c r="F13" s="98"/>
      <c r="G13" s="98"/>
      <c r="H13" s="98"/>
      <c r="I13" s="98"/>
      <c r="J13" s="98"/>
      <c r="K13" s="99"/>
      <c r="L13" s="211"/>
      <c r="M13" s="210"/>
      <c r="N13" s="210"/>
      <c r="O13" s="209"/>
      <c r="P13" s="210"/>
      <c r="Q13" s="210"/>
    </row>
    <row r="14" spans="1:17" s="37" customFormat="1" ht="24" customHeight="1">
      <c r="A14" s="67" t="s">
        <v>99</v>
      </c>
      <c r="F14" s="98"/>
      <c r="G14" s="98"/>
      <c r="H14" s="98"/>
      <c r="I14" s="98"/>
      <c r="J14" s="98"/>
      <c r="K14" s="97"/>
      <c r="L14" s="211"/>
      <c r="M14" s="210"/>
      <c r="N14" s="210"/>
      <c r="O14" s="209"/>
      <c r="P14" s="210"/>
      <c r="Q14" s="210"/>
    </row>
    <row r="15" spans="1:17" s="37" customFormat="1" ht="18" customHeight="1">
      <c r="A15" s="66"/>
      <c r="B15" s="65"/>
      <c r="C15" s="65"/>
      <c r="D15" s="65"/>
      <c r="E15" s="64" t="s">
        <v>78</v>
      </c>
      <c r="F15" s="64" t="s">
        <v>77</v>
      </c>
      <c r="G15" s="96" t="s">
        <v>74</v>
      </c>
      <c r="H15" s="96" t="s">
        <v>76</v>
      </c>
      <c r="I15" s="64" t="s">
        <v>75</v>
      </c>
      <c r="J15" s="96" t="s">
        <v>74</v>
      </c>
      <c r="K15" s="95" t="s">
        <v>73</v>
      </c>
      <c r="L15" s="217" t="s">
        <v>72</v>
      </c>
      <c r="M15" s="211"/>
      <c r="N15" s="210"/>
      <c r="O15" s="222" t="s">
        <v>71</v>
      </c>
      <c r="P15" s="210"/>
      <c r="Q15" s="210"/>
    </row>
    <row r="16" spans="1:17" s="37" customFormat="1" ht="18" customHeight="1">
      <c r="A16" s="1600" t="s">
        <v>98</v>
      </c>
      <c r="B16" s="1595"/>
      <c r="C16" s="1596"/>
      <c r="D16" s="94" t="s">
        <v>97</v>
      </c>
      <c r="E16" s="93" t="s">
        <v>87</v>
      </c>
      <c r="F16" s="92">
        <v>93622944</v>
      </c>
      <c r="G16" s="55">
        <v>84.632264711781275</v>
      </c>
      <c r="H16" s="55">
        <v>100</v>
      </c>
      <c r="I16" s="92">
        <f>IF(SUM(I19,I28)=0,"-",SUM(I19,I28))</f>
        <v>110623229</v>
      </c>
      <c r="J16" s="55">
        <f t="shared" ref="J16:J36" si="3">IF(AND(I16="-",O16="-")=TRUE,0,IF(AND(I16="-",O16&gt;0)=TRUE,"全減",IF(AND(I16&gt;0,O16="-")=TRUE,"全増",IF(I16/O16&gt;=10,ROUND((I16/O16),1 )&amp; "倍",I16/O16*100))))</f>
        <v>97.073616869234868</v>
      </c>
      <c r="K16" s="91">
        <v>100</v>
      </c>
      <c r="L16" s="218">
        <f t="shared" ref="L16:L36" si="4">(IF(ISERROR(F16-I16),0,F16-I16))</f>
        <v>-17000285</v>
      </c>
      <c r="M16" s="211"/>
      <c r="N16" s="210"/>
      <c r="O16" s="223">
        <v>113958079</v>
      </c>
      <c r="P16" s="210"/>
      <c r="Q16" s="210"/>
    </row>
    <row r="17" spans="1:17" s="37" customFormat="1" ht="18" customHeight="1">
      <c r="A17" s="1597"/>
      <c r="B17" s="1598"/>
      <c r="C17" s="1599"/>
      <c r="D17" s="90" t="s">
        <v>96</v>
      </c>
      <c r="E17" s="58" t="s">
        <v>87</v>
      </c>
      <c r="F17" s="56">
        <v>38193950</v>
      </c>
      <c r="G17" s="89">
        <v>89.250848280252796</v>
      </c>
      <c r="H17" s="89">
        <v>40.795502008567475</v>
      </c>
      <c r="I17" s="56">
        <f>IF(SUM(I22,I31)=0,"-",SUM(I22,I31))</f>
        <v>42793935</v>
      </c>
      <c r="J17" s="89">
        <f t="shared" si="3"/>
        <v>98.90648012233045</v>
      </c>
      <c r="K17" s="88">
        <f>(IF(ISERROR(I17/I16),0,I17/I16))*100</f>
        <v>38.684402350974587</v>
      </c>
      <c r="L17" s="218">
        <f t="shared" si="4"/>
        <v>-4599985</v>
      </c>
      <c r="M17" s="211"/>
      <c r="N17" s="210"/>
      <c r="O17" s="223">
        <v>43267069</v>
      </c>
      <c r="P17" s="210"/>
      <c r="Q17" s="210"/>
    </row>
    <row r="18" spans="1:17" s="37" customFormat="1" ht="18" customHeight="1">
      <c r="A18" s="1597"/>
      <c r="B18" s="1598"/>
      <c r="C18" s="1599"/>
      <c r="D18" s="87" t="s">
        <v>95</v>
      </c>
      <c r="E18" s="86" t="s">
        <v>82</v>
      </c>
      <c r="F18" s="85">
        <v>2661621.5</v>
      </c>
      <c r="G18" s="84">
        <v>88.904860859722362</v>
      </c>
      <c r="H18" s="84">
        <v>100</v>
      </c>
      <c r="I18" s="85">
        <f>IF(SUM(I25,I34)=0,"-",SUM(I25,I34))</f>
        <v>2993786.25</v>
      </c>
      <c r="J18" s="84">
        <f t="shared" si="3"/>
        <v>98.104440353918847</v>
      </c>
      <c r="K18" s="83">
        <v>100</v>
      </c>
      <c r="L18" s="218">
        <f t="shared" si="4"/>
        <v>-332164.75</v>
      </c>
      <c r="M18" s="211"/>
      <c r="N18" s="210"/>
      <c r="O18" s="223">
        <v>3051631.75</v>
      </c>
      <c r="P18" s="210"/>
      <c r="Q18" s="210"/>
    </row>
    <row r="19" spans="1:17" s="37" customFormat="1" ht="18" customHeight="1">
      <c r="A19" s="73"/>
      <c r="B19" s="82"/>
      <c r="C19" s="81"/>
      <c r="D19" s="52" t="s">
        <v>91</v>
      </c>
      <c r="E19" s="51" t="s">
        <v>87</v>
      </c>
      <c r="F19" s="75">
        <v>65211796</v>
      </c>
      <c r="G19" s="74">
        <v>81.573047296228793</v>
      </c>
      <c r="H19" s="49">
        <v>69.653648148470964</v>
      </c>
      <c r="I19" s="76">
        <f>IF(SUM(I21,I20)=0,"-",SUM(I21,I20))</f>
        <v>79942822</v>
      </c>
      <c r="J19" s="74">
        <f t="shared" si="3"/>
        <v>101.86612821814371</v>
      </c>
      <c r="K19" s="80">
        <f>(IF(ISERROR(I19/I16),0,I19/I16))*100</f>
        <v>72.265854760034159</v>
      </c>
      <c r="L19" s="218">
        <f t="shared" si="4"/>
        <v>-14731026</v>
      </c>
      <c r="M19" s="211"/>
      <c r="N19" s="210"/>
      <c r="O19" s="224">
        <v>78478316</v>
      </c>
      <c r="P19" s="210"/>
      <c r="Q19" s="210"/>
    </row>
    <row r="20" spans="1:17" s="37" customFormat="1" ht="18" customHeight="1">
      <c r="A20" s="73"/>
      <c r="B20" s="53" t="s">
        <v>94</v>
      </c>
      <c r="C20" s="52"/>
      <c r="D20" s="71" t="s">
        <v>93</v>
      </c>
      <c r="E20" s="51" t="s">
        <v>87</v>
      </c>
      <c r="F20" s="50">
        <v>23878179</v>
      </c>
      <c r="G20" s="49">
        <v>80.539455149509735</v>
      </c>
      <c r="H20" s="49">
        <v>25.504623097517637</v>
      </c>
      <c r="I20" s="50">
        <v>29647803</v>
      </c>
      <c r="J20" s="49">
        <f t="shared" si="3"/>
        <v>90.248041913748494</v>
      </c>
      <c r="K20" s="48">
        <f>(IF(ISERROR(I20/I16),0,I20/I16))*100</f>
        <v>26.800702951818558</v>
      </c>
      <c r="L20" s="218">
        <f t="shared" si="4"/>
        <v>-5769624</v>
      </c>
      <c r="M20" s="211"/>
      <c r="N20" s="210"/>
      <c r="O20" s="224">
        <v>32851464</v>
      </c>
      <c r="P20" s="210"/>
      <c r="Q20" s="210"/>
    </row>
    <row r="21" spans="1:17" s="37" customFormat="1" ht="18" customHeight="1">
      <c r="A21" s="73"/>
      <c r="B21" s="73"/>
      <c r="C21" s="79"/>
      <c r="D21" s="68" t="s">
        <v>92</v>
      </c>
      <c r="E21" s="45" t="s">
        <v>87</v>
      </c>
      <c r="F21" s="44">
        <v>41333617</v>
      </c>
      <c r="G21" s="43">
        <v>82.182327041172812</v>
      </c>
      <c r="H21" s="43">
        <v>44.14902505095332</v>
      </c>
      <c r="I21" s="44">
        <v>50295019</v>
      </c>
      <c r="J21" s="43">
        <f t="shared" si="3"/>
        <v>110.23118360214725</v>
      </c>
      <c r="K21" s="42">
        <f>(IF(ISERROR(I21/I16),0,I21/I16))*100</f>
        <v>45.465151808215616</v>
      </c>
      <c r="L21" s="218">
        <f t="shared" si="4"/>
        <v>-8961402</v>
      </c>
      <c r="M21" s="211"/>
      <c r="N21" s="210"/>
      <c r="O21" s="224">
        <v>45626852</v>
      </c>
      <c r="P21" s="210"/>
      <c r="Q21" s="210"/>
    </row>
    <row r="22" spans="1:17" s="37" customFormat="1" ht="18" customHeight="1">
      <c r="A22" s="73"/>
      <c r="B22" s="73"/>
      <c r="C22" s="77" t="s">
        <v>89</v>
      </c>
      <c r="D22" s="71" t="s">
        <v>86</v>
      </c>
      <c r="E22" s="51" t="s">
        <v>87</v>
      </c>
      <c r="F22" s="76">
        <v>35978728</v>
      </c>
      <c r="G22" s="74">
        <v>89.60570898702818</v>
      </c>
      <c r="H22" s="49">
        <v>55.172116406669737</v>
      </c>
      <c r="I22" s="75">
        <f>IF(SUM(I23,I24)=0,"-",SUM(I23,I24))</f>
        <v>40152272</v>
      </c>
      <c r="J22" s="74">
        <f t="shared" si="3"/>
        <v>99.195617239632853</v>
      </c>
      <c r="K22" s="48">
        <f>(IF(ISERROR(I22/I19),0,I22/I19))*100</f>
        <v>50.226237947917326</v>
      </c>
      <c r="L22" s="218">
        <f t="shared" si="4"/>
        <v>-4173544</v>
      </c>
      <c r="M22" s="211"/>
      <c r="N22" s="210"/>
      <c r="O22" s="224">
        <v>40477869</v>
      </c>
      <c r="P22" s="210"/>
      <c r="Q22" s="210"/>
    </row>
    <row r="23" spans="1:17" s="37" customFormat="1" ht="18" customHeight="1">
      <c r="A23" s="73"/>
      <c r="B23" s="73"/>
      <c r="C23" s="72" t="s">
        <v>88</v>
      </c>
      <c r="D23" s="71" t="s">
        <v>93</v>
      </c>
      <c r="E23" s="51" t="s">
        <v>87</v>
      </c>
      <c r="F23" s="50">
        <v>14022980</v>
      </c>
      <c r="G23" s="49">
        <v>86.814712697247145</v>
      </c>
      <c r="H23" s="49">
        <v>58.727175133413645</v>
      </c>
      <c r="I23" s="50">
        <v>16152769</v>
      </c>
      <c r="J23" s="49">
        <f t="shared" si="3"/>
        <v>94.322931462925624</v>
      </c>
      <c r="K23" s="48">
        <f>(IF(ISERROR(I23/I20),0,I23/I20))*100</f>
        <v>54.482178662614565</v>
      </c>
      <c r="L23" s="218">
        <f t="shared" si="4"/>
        <v>-2129789</v>
      </c>
      <c r="M23" s="211"/>
      <c r="N23" s="210"/>
      <c r="O23" s="224">
        <v>17124965</v>
      </c>
      <c r="P23" s="210"/>
      <c r="Q23" s="210"/>
    </row>
    <row r="24" spans="1:17" s="37" customFormat="1" ht="18" customHeight="1">
      <c r="A24" s="73"/>
      <c r="B24" s="73"/>
      <c r="C24" s="69"/>
      <c r="D24" s="68" t="s">
        <v>92</v>
      </c>
      <c r="E24" s="45" t="s">
        <v>87</v>
      </c>
      <c r="F24" s="44">
        <v>21955748</v>
      </c>
      <c r="G24" s="43">
        <v>91.484177818182317</v>
      </c>
      <c r="H24" s="42">
        <v>53.118380614984652</v>
      </c>
      <c r="I24" s="44">
        <v>23999503</v>
      </c>
      <c r="J24" s="43">
        <f t="shared" si="3"/>
        <v>102.76881624657901</v>
      </c>
      <c r="K24" s="42">
        <f>(IF(ISERROR(I24/I21),0,I24/I21))*100</f>
        <v>47.717454883554176</v>
      </c>
      <c r="L24" s="218">
        <f t="shared" si="4"/>
        <v>-2043755</v>
      </c>
      <c r="M24" s="211"/>
      <c r="N24" s="210"/>
      <c r="O24" s="224">
        <v>23352904</v>
      </c>
      <c r="P24" s="210"/>
      <c r="Q24" s="210"/>
    </row>
    <row r="25" spans="1:17" s="37" customFormat="1" ht="18" customHeight="1">
      <c r="A25" s="73"/>
      <c r="B25" s="73"/>
      <c r="C25" s="73"/>
      <c r="D25" s="71" t="s">
        <v>86</v>
      </c>
      <c r="E25" s="51" t="s">
        <v>82</v>
      </c>
      <c r="F25" s="75">
        <v>2412171.5</v>
      </c>
      <c r="G25" s="74">
        <v>89.369963397784488</v>
      </c>
      <c r="H25" s="49">
        <v>90.627893560372868</v>
      </c>
      <c r="I25" s="75">
        <f>IF(SUM(I26,I27)=0,"-",SUM(I26,I27))</f>
        <v>2699085.25</v>
      </c>
      <c r="J25" s="74">
        <f t="shared" si="3"/>
        <v>98.518203802321196</v>
      </c>
      <c r="K25" s="48">
        <f>(IF(ISERROR(I25/I18),0,I25/I18))*100</f>
        <v>90.156244454660055</v>
      </c>
      <c r="L25" s="218">
        <f t="shared" si="4"/>
        <v>-286913.75</v>
      </c>
      <c r="M25" s="211"/>
      <c r="N25" s="210"/>
      <c r="O25" s="224">
        <v>2739681.75</v>
      </c>
      <c r="P25" s="210"/>
      <c r="Q25" s="210"/>
    </row>
    <row r="26" spans="1:17" s="37" customFormat="1" ht="18" customHeight="1">
      <c r="A26" s="73"/>
      <c r="B26" s="73"/>
      <c r="C26" s="72" t="s">
        <v>85</v>
      </c>
      <c r="D26" s="71" t="s">
        <v>93</v>
      </c>
      <c r="E26" s="51" t="s">
        <v>82</v>
      </c>
      <c r="F26" s="50">
        <v>1280280.25</v>
      </c>
      <c r="G26" s="49">
        <v>89.495931884737004</v>
      </c>
      <c r="H26" s="49">
        <v>48.101514433964411</v>
      </c>
      <c r="I26" s="50">
        <v>1430545.75</v>
      </c>
      <c r="J26" s="49">
        <f t="shared" si="3"/>
        <v>98.318923880356465</v>
      </c>
      <c r="K26" s="48">
        <f>(IF(ISERROR(I26/I18),0,I26/I18))*100</f>
        <v>47.783830592447941</v>
      </c>
      <c r="L26" s="218">
        <f t="shared" si="4"/>
        <v>-150265.5</v>
      </c>
      <c r="M26" s="211"/>
      <c r="N26" s="210"/>
      <c r="O26" s="224">
        <v>1455005.5</v>
      </c>
      <c r="P26" s="210"/>
      <c r="Q26" s="210"/>
    </row>
    <row r="27" spans="1:17" s="37" customFormat="1" ht="18" customHeight="1">
      <c r="A27" s="73"/>
      <c r="B27" s="69"/>
      <c r="C27" s="69"/>
      <c r="D27" s="68" t="s">
        <v>92</v>
      </c>
      <c r="E27" s="45" t="s">
        <v>82</v>
      </c>
      <c r="F27" s="50">
        <v>1131891.25</v>
      </c>
      <c r="G27" s="43">
        <v>89.22790736906498</v>
      </c>
      <c r="H27" s="42">
        <v>42.526379126408472</v>
      </c>
      <c r="I27" s="44">
        <v>1268539.5</v>
      </c>
      <c r="J27" s="43">
        <f t="shared" si="3"/>
        <v>98.743905322449919</v>
      </c>
      <c r="K27" s="42">
        <f>(IF(ISERROR(I27/I18),0,I27/I18))*100</f>
        <v>42.372413862212106</v>
      </c>
      <c r="L27" s="218">
        <f t="shared" si="4"/>
        <v>-136648.25</v>
      </c>
      <c r="M27" s="211"/>
      <c r="N27" s="210"/>
      <c r="O27" s="224">
        <v>1284676.25</v>
      </c>
      <c r="P27" s="210"/>
      <c r="Q27" s="210"/>
    </row>
    <row r="28" spans="1:17" s="37" customFormat="1" ht="18" customHeight="1">
      <c r="A28" s="73"/>
      <c r="B28" s="53"/>
      <c r="C28" s="52"/>
      <c r="D28" s="52" t="s">
        <v>91</v>
      </c>
      <c r="E28" s="51" t="s">
        <v>87</v>
      </c>
      <c r="F28" s="76">
        <v>28411148</v>
      </c>
      <c r="G28" s="74">
        <v>92.603556400017766</v>
      </c>
      <c r="H28" s="49">
        <v>30.346351851529047</v>
      </c>
      <c r="I28" s="75">
        <f>IF(SUM(I29,I30)=0,"-",SUM(I29,I30))</f>
        <v>30680407</v>
      </c>
      <c r="J28" s="74">
        <f t="shared" si="3"/>
        <v>86.472976158268025</v>
      </c>
      <c r="K28" s="48">
        <f>(IF(ISERROR(I28/I16),0,I28/I16))*100</f>
        <v>27.73414523996583</v>
      </c>
      <c r="L28" s="218">
        <f t="shared" si="4"/>
        <v>-2269259</v>
      </c>
      <c r="M28" s="211"/>
      <c r="N28" s="210"/>
      <c r="O28" s="224">
        <v>35479763</v>
      </c>
      <c r="P28" s="210"/>
      <c r="Q28" s="210"/>
    </row>
    <row r="29" spans="1:17" s="37" customFormat="1" ht="18" customHeight="1">
      <c r="A29" s="73"/>
      <c r="B29" s="53" t="s">
        <v>90</v>
      </c>
      <c r="C29" s="52"/>
      <c r="D29" s="71" t="s">
        <v>84</v>
      </c>
      <c r="E29" s="51" t="s">
        <v>87</v>
      </c>
      <c r="F29" s="50">
        <v>11138690</v>
      </c>
      <c r="G29" s="49">
        <v>76.900840927436562</v>
      </c>
      <c r="H29" s="49">
        <v>11.897393442359599</v>
      </c>
      <c r="I29" s="50">
        <v>14484484</v>
      </c>
      <c r="J29" s="49">
        <f t="shared" si="3"/>
        <v>98.631637308097268</v>
      </c>
      <c r="K29" s="48">
        <f>(IF(ISERROR(I29/I16),0,I29/I16))*100</f>
        <v>13.093528484871836</v>
      </c>
      <c r="L29" s="218">
        <f t="shared" si="4"/>
        <v>-3345794</v>
      </c>
      <c r="M29" s="211"/>
      <c r="N29" s="210"/>
      <c r="O29" s="224">
        <v>14685434</v>
      </c>
      <c r="P29" s="210"/>
      <c r="Q29" s="210"/>
    </row>
    <row r="30" spans="1:17" s="37" customFormat="1" ht="18" customHeight="1">
      <c r="A30" s="73"/>
      <c r="B30" s="73"/>
      <c r="C30" s="79"/>
      <c r="D30" s="68" t="s">
        <v>83</v>
      </c>
      <c r="E30" s="45" t="s">
        <v>87</v>
      </c>
      <c r="F30" s="44">
        <v>17272458</v>
      </c>
      <c r="G30" s="43">
        <v>106.64695059367719</v>
      </c>
      <c r="H30" s="42">
        <v>18.448958409169443</v>
      </c>
      <c r="I30" s="44">
        <v>16195923</v>
      </c>
      <c r="J30" s="43">
        <f t="shared" si="3"/>
        <v>77.886249659702884</v>
      </c>
      <c r="K30" s="42">
        <f>(IF(ISERROR(I30/I16),0,I30/I16))*100</f>
        <v>14.640616755093996</v>
      </c>
      <c r="L30" s="218">
        <f t="shared" si="4"/>
        <v>1076535</v>
      </c>
      <c r="M30" s="211"/>
      <c r="N30" s="210"/>
      <c r="O30" s="224">
        <v>20794329</v>
      </c>
      <c r="P30" s="210"/>
      <c r="Q30" s="210"/>
    </row>
    <row r="31" spans="1:17" s="37" customFormat="1" ht="18" customHeight="1">
      <c r="A31" s="78"/>
      <c r="B31" s="78"/>
      <c r="C31" s="77" t="s">
        <v>89</v>
      </c>
      <c r="D31" s="71" t="s">
        <v>86</v>
      </c>
      <c r="E31" s="51" t="s">
        <v>87</v>
      </c>
      <c r="F31" s="76">
        <v>2215222</v>
      </c>
      <c r="G31" s="74">
        <v>83.857100621843145</v>
      </c>
      <c r="H31" s="49">
        <v>7.7970168611278918</v>
      </c>
      <c r="I31" s="75">
        <f>IF(SUM(I32,I33)=0,"-",SUM(I32,I33))</f>
        <v>2641663</v>
      </c>
      <c r="J31" s="74">
        <f t="shared" si="3"/>
        <v>94.710418758066822</v>
      </c>
      <c r="K31" s="48">
        <f>(IF(ISERROR(I31/I28),0,I31/I28))*100</f>
        <v>8.610260613557049</v>
      </c>
      <c r="L31" s="218">
        <f t="shared" si="4"/>
        <v>-426441</v>
      </c>
      <c r="M31" s="211"/>
      <c r="N31" s="210"/>
      <c r="O31" s="225">
        <v>2789200</v>
      </c>
      <c r="P31" s="210"/>
      <c r="Q31" s="210"/>
    </row>
    <row r="32" spans="1:17" s="37" customFormat="1" ht="18" customHeight="1">
      <c r="A32" s="73"/>
      <c r="B32" s="73"/>
      <c r="C32" s="72" t="s">
        <v>88</v>
      </c>
      <c r="D32" s="71" t="s">
        <v>84</v>
      </c>
      <c r="E32" s="51" t="s">
        <v>87</v>
      </c>
      <c r="F32" s="50">
        <v>1200014</v>
      </c>
      <c r="G32" s="49">
        <v>86.070325808244718</v>
      </c>
      <c r="H32" s="49">
        <v>10.773385380147934</v>
      </c>
      <c r="I32" s="50">
        <v>1394225</v>
      </c>
      <c r="J32" s="49">
        <f t="shared" si="3"/>
        <v>98.359967604298362</v>
      </c>
      <c r="K32" s="48">
        <f>(IF(ISERROR(I32/I29),0,I32/I29))*100</f>
        <v>9.6256449315004939</v>
      </c>
      <c r="L32" s="218">
        <f t="shared" si="4"/>
        <v>-194211</v>
      </c>
      <c r="M32" s="211"/>
      <c r="N32" s="210"/>
      <c r="O32" s="226">
        <v>1417472</v>
      </c>
      <c r="P32" s="210"/>
      <c r="Q32" s="210"/>
    </row>
    <row r="33" spans="1:17" s="37" customFormat="1" ht="18" customHeight="1">
      <c r="A33" s="73"/>
      <c r="B33" s="73"/>
      <c r="C33" s="69"/>
      <c r="D33" s="68" t="s">
        <v>83</v>
      </c>
      <c r="E33" s="45" t="s">
        <v>87</v>
      </c>
      <c r="F33" s="44">
        <v>1015208</v>
      </c>
      <c r="G33" s="43">
        <v>81.38344350580951</v>
      </c>
      <c r="H33" s="42">
        <v>5.8776116288718141</v>
      </c>
      <c r="I33" s="44">
        <v>1247438</v>
      </c>
      <c r="J33" s="43">
        <f t="shared" si="3"/>
        <v>90.939165782137565</v>
      </c>
      <c r="K33" s="42">
        <f>(IF(ISERROR(I33/I30),0,I33/I30))*100</f>
        <v>7.7021729480931711</v>
      </c>
      <c r="L33" s="218">
        <f t="shared" si="4"/>
        <v>-232230</v>
      </c>
      <c r="M33" s="211"/>
      <c r="N33" s="210"/>
      <c r="O33" s="226">
        <v>1371728</v>
      </c>
      <c r="P33" s="210"/>
      <c r="Q33" s="210"/>
    </row>
    <row r="34" spans="1:17" s="37" customFormat="1" ht="18" customHeight="1">
      <c r="A34" s="73"/>
      <c r="B34" s="73"/>
      <c r="C34" s="73"/>
      <c r="D34" s="71" t="s">
        <v>86</v>
      </c>
      <c r="E34" s="51" t="s">
        <v>82</v>
      </c>
      <c r="F34" s="75">
        <v>249450</v>
      </c>
      <c r="G34" s="74">
        <v>84.645114879148693</v>
      </c>
      <c r="H34" s="49">
        <v>9.372106439627121</v>
      </c>
      <c r="I34" s="75">
        <f>IF(SUM(I35,I36)=0,"-",SUM(I35,I36))</f>
        <v>294701</v>
      </c>
      <c r="J34" s="74">
        <f t="shared" si="3"/>
        <v>94.470588235294116</v>
      </c>
      <c r="K34" s="48">
        <f>(IF(ISERROR(I34/I18),0,I34/I18))*100</f>
        <v>9.8437555453399526</v>
      </c>
      <c r="L34" s="218">
        <f t="shared" si="4"/>
        <v>-45251</v>
      </c>
      <c r="M34" s="211"/>
      <c r="N34" s="210"/>
      <c r="O34" s="225">
        <v>311950</v>
      </c>
      <c r="P34" s="210"/>
      <c r="Q34" s="210"/>
    </row>
    <row r="35" spans="1:17" s="37" customFormat="1" ht="18" customHeight="1">
      <c r="A35" s="73"/>
      <c r="B35" s="73"/>
      <c r="C35" s="72" t="s">
        <v>85</v>
      </c>
      <c r="D35" s="71" t="s">
        <v>84</v>
      </c>
      <c r="E35" s="51" t="s">
        <v>82</v>
      </c>
      <c r="F35" s="50">
        <v>97767</v>
      </c>
      <c r="G35" s="49">
        <v>84.900351699882776</v>
      </c>
      <c r="H35" s="49">
        <v>3.673211987504609</v>
      </c>
      <c r="I35" s="50">
        <v>115155</v>
      </c>
      <c r="J35" s="49">
        <f t="shared" si="3"/>
        <v>90.962589655281363</v>
      </c>
      <c r="K35" s="48">
        <f>(IF(ISERROR(I35/I18),0,I35/I18))*100</f>
        <v>3.8464669947629022</v>
      </c>
      <c r="L35" s="218">
        <f t="shared" si="4"/>
        <v>-17388</v>
      </c>
      <c r="M35" s="211"/>
      <c r="N35" s="210"/>
      <c r="O35" s="226">
        <v>126596</v>
      </c>
      <c r="P35" s="210"/>
      <c r="Q35" s="210"/>
    </row>
    <row r="36" spans="1:17" s="37" customFormat="1" ht="18" customHeight="1">
      <c r="A36" s="70"/>
      <c r="B36" s="69"/>
      <c r="C36" s="69"/>
      <c r="D36" s="68" t="s">
        <v>83</v>
      </c>
      <c r="E36" s="45" t="s">
        <v>82</v>
      </c>
      <c r="F36" s="44">
        <v>151683</v>
      </c>
      <c r="G36" s="43">
        <v>84.481414233678279</v>
      </c>
      <c r="H36" s="42">
        <v>5.6988944521225129</v>
      </c>
      <c r="I36" s="44">
        <v>179546</v>
      </c>
      <c r="J36" s="43">
        <f t="shared" si="3"/>
        <v>96.86653646535818</v>
      </c>
      <c r="K36" s="42">
        <f>(IF(ISERROR(I36/I18),0,I36/I18))*100</f>
        <v>5.997288550577049</v>
      </c>
      <c r="L36" s="218">
        <f t="shared" si="4"/>
        <v>-27863</v>
      </c>
      <c r="M36" s="211"/>
      <c r="N36" s="210"/>
      <c r="O36" s="226">
        <v>185354</v>
      </c>
      <c r="P36" s="210"/>
      <c r="Q36" s="210"/>
    </row>
    <row r="37" spans="1:17" s="37" customFormat="1" ht="14.1" customHeight="1">
      <c r="A37" s="41" t="s">
        <v>81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219"/>
      <c r="M37" s="210"/>
      <c r="N37" s="210"/>
      <c r="O37" s="219"/>
      <c r="P37" s="210"/>
      <c r="Q37" s="210"/>
    </row>
    <row r="38" spans="1:17" s="37" customFormat="1" ht="14.1" customHeight="1">
      <c r="A38" s="38"/>
      <c r="B38" s="38"/>
      <c r="C38" s="41" t="s">
        <v>80</v>
      </c>
      <c r="D38" s="38"/>
      <c r="E38" s="38"/>
      <c r="F38" s="38"/>
      <c r="G38" s="38"/>
      <c r="H38" s="38"/>
      <c r="I38" s="38"/>
      <c r="J38" s="38"/>
      <c r="K38" s="38"/>
      <c r="L38" s="219"/>
      <c r="M38" s="210"/>
      <c r="N38" s="210"/>
      <c r="O38" s="209"/>
      <c r="P38" s="210"/>
      <c r="Q38" s="210"/>
    </row>
    <row r="39" spans="1:17" s="37" customFormat="1" ht="15.95" customHeight="1">
      <c r="L39" s="211"/>
      <c r="M39" s="210"/>
      <c r="N39" s="210"/>
      <c r="O39" s="209"/>
      <c r="P39" s="210"/>
      <c r="Q39" s="210"/>
    </row>
    <row r="40" spans="1:17" s="37" customFormat="1" ht="24" customHeight="1">
      <c r="A40" s="67" t="s">
        <v>79</v>
      </c>
      <c r="L40" s="211"/>
      <c r="M40" s="210"/>
      <c r="N40" s="210"/>
      <c r="O40" s="209"/>
      <c r="P40" s="210"/>
      <c r="Q40" s="210"/>
    </row>
    <row r="41" spans="1:17" s="37" customFormat="1" ht="18" customHeight="1">
      <c r="A41" s="66"/>
      <c r="B41" s="65"/>
      <c r="C41" s="65"/>
      <c r="D41" s="65"/>
      <c r="E41" s="64" t="s">
        <v>78</v>
      </c>
      <c r="F41" s="64" t="s">
        <v>77</v>
      </c>
      <c r="G41" s="63" t="s">
        <v>74</v>
      </c>
      <c r="H41" s="63" t="s">
        <v>76</v>
      </c>
      <c r="I41" s="64" t="s">
        <v>75</v>
      </c>
      <c r="J41" s="63" t="s">
        <v>74</v>
      </c>
      <c r="K41" s="62" t="s">
        <v>73</v>
      </c>
      <c r="L41" s="220" t="s">
        <v>72</v>
      </c>
      <c r="M41" s="210"/>
      <c r="N41" s="210"/>
      <c r="O41" s="222" t="s">
        <v>71</v>
      </c>
      <c r="P41" s="210"/>
      <c r="Q41" s="210"/>
    </row>
    <row r="42" spans="1:17" s="37" customFormat="1" ht="18" customHeight="1">
      <c r="A42" s="60" t="s">
        <v>70</v>
      </c>
      <c r="B42" s="59"/>
      <c r="C42" s="59"/>
      <c r="D42" s="59"/>
      <c r="E42" s="58" t="s">
        <v>67</v>
      </c>
      <c r="F42" s="56">
        <v>9874431</v>
      </c>
      <c r="G42" s="55">
        <f>IF(AND(F42="-",I42="-")=TRUE,0,IF(AND(F42="-",I42&gt;0)=TRUE,"全減",IF(AND(F42&gt;0,I42="-")=TRUE,"全増",IF(F42/I42&gt;=10,ROUND((F42/I42),1 )&amp; "倍",F42/I42*100))))</f>
        <v>83.412331122532805</v>
      </c>
      <c r="H42" s="57">
        <v>100</v>
      </c>
      <c r="I42" s="56">
        <v>11838095</v>
      </c>
      <c r="J42" s="55">
        <f>IF(AND(I42="-",O42="-")=TRUE,0,IF(AND(I42="-",O42&gt;0)=TRUE,"全減",IF(AND(I42&gt;0,O42="-")=TRUE,"全増",IF(I42/O42&gt;=10,ROUND((I42/O42),1 )&amp; "倍",I42/O42*100))))</f>
        <v>94.913881857619259</v>
      </c>
      <c r="K42" s="54">
        <v>100</v>
      </c>
      <c r="L42" s="221">
        <f>(IF(ISERROR(F42-I42),0,F42-I42))</f>
        <v>-1963664</v>
      </c>
      <c r="M42" s="211"/>
      <c r="N42" s="211"/>
      <c r="O42" s="225">
        <v>12472459</v>
      </c>
      <c r="P42" s="210"/>
      <c r="Q42" s="210"/>
    </row>
    <row r="43" spans="1:17" s="37" customFormat="1" ht="18" customHeight="1">
      <c r="A43" s="53" t="s">
        <v>69</v>
      </c>
      <c r="B43" s="52"/>
      <c r="C43" s="52"/>
      <c r="D43" s="52"/>
      <c r="E43" s="51" t="s">
        <v>67</v>
      </c>
      <c r="F43" s="50">
        <v>5819977</v>
      </c>
      <c r="G43" s="49">
        <f>IF(AND(F43="-",I43="-")=TRUE,0,IF(AND(F43="-",I43&gt;0)=TRUE,"全減",IF(AND(F43&gt;0,I43="-")=TRUE,"全増",IF(F43/I43&gt;=10,ROUND((F43/I43),1 )&amp; "倍",F43/I43*100))))</f>
        <v>83.787356063694759</v>
      </c>
      <c r="H43" s="49">
        <f>(IF(ISERROR(F43/F42),0,F43/F42))*100</f>
        <v>58.939872079717802</v>
      </c>
      <c r="I43" s="50">
        <v>6946128</v>
      </c>
      <c r="J43" s="49">
        <f>IF(AND(I43="-",O43="-")=TRUE,0,IF(AND(I43="-",O43&gt;0)=TRUE,"全減",IF(AND(I43&gt;0,O43="-")=TRUE,"全増",IF(I43/O43&gt;=10,ROUND((I43/O43),1 )&amp; "倍",I43/O43*100))))</f>
        <v>89.990940180706673</v>
      </c>
      <c r="K43" s="48">
        <f>(IF(ISERROR(I43/I42),0,I43/I42))*100</f>
        <v>58.6760623225274</v>
      </c>
      <c r="L43" s="221">
        <f>(IF(ISERROR(F43-I43),0,F43-I43))</f>
        <v>-1126151</v>
      </c>
      <c r="M43" s="211"/>
      <c r="N43" s="211"/>
      <c r="O43" s="226">
        <v>7718697</v>
      </c>
      <c r="P43" s="210"/>
      <c r="Q43" s="210"/>
    </row>
    <row r="44" spans="1:17" s="37" customFormat="1" ht="18" customHeight="1">
      <c r="A44" s="47" t="s">
        <v>68</v>
      </c>
      <c r="B44" s="46"/>
      <c r="C44" s="46"/>
      <c r="D44" s="46"/>
      <c r="E44" s="45" t="s">
        <v>67</v>
      </c>
      <c r="F44" s="44">
        <v>4054454</v>
      </c>
      <c r="G44" s="43">
        <f>IF(AND(F44="-",I44="-")=TRUE,0,IF(AND(F44="-",I44&gt;0)=TRUE,"全減",IF(AND(F44&gt;0,I44="-")=TRUE,"全増",IF(F44/I44&gt;=10,ROUND((F44/I44),1 )&amp; "倍",F44/I44*100))))</f>
        <v>82.879831364357116</v>
      </c>
      <c r="H44" s="42">
        <f>(IF(ISERROR(F44/F42),0,F44/F42))*100</f>
        <v>41.060127920282191</v>
      </c>
      <c r="I44" s="44">
        <v>4891967</v>
      </c>
      <c r="J44" s="43">
        <f>IF(AND(I44="-",O44="-")=TRUE,0,IF(AND(I44="-",O44&gt;0)=TRUE,"全減",IF(AND(I44&gt;0,O44="-")=TRUE,"全増",IF(I44/O44&gt;=10,ROUND((I44/O44),1 )&amp; "倍",I44/O44*100))))</f>
        <v>102.90727638447193</v>
      </c>
      <c r="K44" s="42">
        <f>(IF(ISERROR(I44/I42),0,I44/I42))*100</f>
        <v>41.3239376774726</v>
      </c>
      <c r="L44" s="221">
        <f>(IF(ISERROR(F44-I44),0,F44-I44))</f>
        <v>-837513</v>
      </c>
      <c r="M44" s="211"/>
      <c r="N44" s="211"/>
      <c r="O44" s="226">
        <v>4753762</v>
      </c>
      <c r="P44" s="210"/>
      <c r="Q44" s="210"/>
    </row>
    <row r="45" spans="1:17" s="37" customFormat="1" ht="15.95" customHeight="1">
      <c r="A45" s="41" t="s">
        <v>66</v>
      </c>
      <c r="B45" s="38"/>
      <c r="C45" s="38"/>
      <c r="D45" s="38"/>
      <c r="E45" s="38"/>
      <c r="F45" s="40"/>
      <c r="G45" s="38"/>
      <c r="H45" s="38"/>
      <c r="I45" s="38"/>
      <c r="J45" s="38"/>
      <c r="K45" s="39"/>
      <c r="L45" s="219"/>
      <c r="M45" s="211"/>
      <c r="N45" s="211"/>
      <c r="O45" s="209"/>
      <c r="P45" s="210"/>
      <c r="Q45" s="210"/>
    </row>
    <row r="46" spans="1:17" ht="13.5" customHeight="1">
      <c r="L46" s="212"/>
      <c r="M46" s="1591" t="s">
        <v>65</v>
      </c>
      <c r="N46" s="213"/>
      <c r="O46" s="214"/>
      <c r="P46" s="215"/>
      <c r="Q46" s="215"/>
    </row>
    <row r="47" spans="1:17" ht="13.5" customHeight="1">
      <c r="L47" s="213"/>
      <c r="M47" s="1592"/>
      <c r="N47" s="213"/>
      <c r="O47" s="214"/>
      <c r="P47" s="215"/>
      <c r="Q47" s="215"/>
    </row>
    <row r="48" spans="1:17">
      <c r="L48" s="215"/>
      <c r="M48" s="1592"/>
      <c r="N48" s="215"/>
      <c r="O48" s="214"/>
      <c r="P48" s="215"/>
      <c r="Q48" s="215"/>
    </row>
    <row r="49" spans="12:17" ht="14.25">
      <c r="L49" s="216"/>
      <c r="M49" s="1592"/>
      <c r="N49" s="210"/>
      <c r="O49" s="214"/>
      <c r="P49" s="215"/>
      <c r="Q49" s="215"/>
    </row>
    <row r="50" spans="12:17" ht="14.25">
      <c r="L50" s="216"/>
      <c r="M50" s="1592"/>
      <c r="N50" s="210"/>
      <c r="O50" s="214"/>
      <c r="P50" s="215"/>
      <c r="Q50" s="215"/>
    </row>
    <row r="51" spans="12:17">
      <c r="L51" s="215"/>
      <c r="M51" s="1592"/>
      <c r="N51" s="215"/>
      <c r="O51" s="214"/>
      <c r="P51" s="215"/>
      <c r="Q51" s="215"/>
    </row>
    <row r="52" spans="12:17">
      <c r="L52" s="215"/>
      <c r="M52" s="1592"/>
      <c r="N52" s="215"/>
      <c r="O52" s="214"/>
      <c r="P52" s="215"/>
      <c r="Q52" s="215"/>
    </row>
    <row r="53" spans="12:17">
      <c r="L53" s="215"/>
      <c r="M53" s="1592"/>
      <c r="N53" s="215"/>
      <c r="O53" s="214"/>
      <c r="P53" s="215"/>
      <c r="Q53" s="215"/>
    </row>
    <row r="54" spans="12:17">
      <c r="L54" s="215"/>
      <c r="M54" s="1592"/>
      <c r="N54" s="215"/>
      <c r="O54" s="214"/>
      <c r="P54" s="215"/>
      <c r="Q54" s="215"/>
    </row>
    <row r="55" spans="12:17">
      <c r="L55" s="215"/>
      <c r="M55" s="1592"/>
      <c r="N55" s="215"/>
      <c r="O55" s="214"/>
      <c r="P55" s="215"/>
      <c r="Q55" s="215"/>
    </row>
    <row r="56" spans="12:17">
      <c r="L56" s="215"/>
      <c r="M56" s="1592"/>
      <c r="N56" s="215"/>
      <c r="O56" s="214"/>
      <c r="P56" s="215"/>
      <c r="Q56" s="215"/>
    </row>
    <row r="57" spans="12:17">
      <c r="L57" s="215"/>
      <c r="M57" s="1592"/>
      <c r="N57" s="215"/>
      <c r="O57" s="214"/>
      <c r="P57" s="215"/>
      <c r="Q57" s="215"/>
    </row>
    <row r="58" spans="12:17">
      <c r="L58" s="215"/>
      <c r="M58" s="1592"/>
      <c r="N58" s="215"/>
      <c r="O58" s="214"/>
      <c r="P58" s="215"/>
      <c r="Q58" s="215"/>
    </row>
    <row r="59" spans="12:17">
      <c r="L59" s="215"/>
      <c r="M59" s="1592"/>
      <c r="N59" s="215"/>
      <c r="O59" s="214"/>
      <c r="P59" s="215"/>
      <c r="Q59" s="215"/>
    </row>
    <row r="60" spans="12:17">
      <c r="L60" s="215"/>
      <c r="M60" s="1593"/>
      <c r="N60" s="215"/>
      <c r="O60" s="214"/>
      <c r="P60" s="215"/>
      <c r="Q60" s="215"/>
    </row>
    <row r="61" spans="12:17">
      <c r="L61" s="215"/>
      <c r="M61" s="1593"/>
      <c r="N61" s="215"/>
      <c r="O61" s="214"/>
      <c r="P61" s="215"/>
      <c r="Q61" s="215"/>
    </row>
    <row r="62" spans="12:17">
      <c r="L62" s="215"/>
      <c r="M62" s="215"/>
      <c r="N62" s="215"/>
      <c r="O62" s="214"/>
      <c r="P62" s="215"/>
      <c r="Q62" s="215"/>
    </row>
    <row r="63" spans="12:17">
      <c r="L63" s="215"/>
      <c r="M63" s="215"/>
      <c r="N63" s="215"/>
      <c r="O63" s="214"/>
      <c r="P63" s="215"/>
      <c r="Q63" s="215"/>
    </row>
    <row r="64" spans="12:17">
      <c r="L64" s="215"/>
      <c r="M64" s="215"/>
      <c r="N64" s="215"/>
      <c r="O64" s="214"/>
      <c r="P64" s="215"/>
      <c r="Q64" s="215"/>
    </row>
  </sheetData>
  <mergeCells count="5">
    <mergeCell ref="M46:M61"/>
    <mergeCell ref="A5:C6"/>
    <mergeCell ref="A16:C18"/>
    <mergeCell ref="B11:C12"/>
    <mergeCell ref="B7:C8"/>
  </mergeCells>
  <phoneticPr fontId="11"/>
  <printOptions horizontalCentered="1"/>
  <pageMargins left="0.39370078740157483" right="0.39370078740157483" top="0.59055118110236227" bottom="0.39370078740157483" header="0" footer="0.39370078740157483"/>
  <pageSetup paperSize="9" firstPageNumber="2" orientation="portrait" useFirstPageNumber="1" r:id="rId1"/>
  <headerFooter alignWithMargins="0">
    <oddFooter>&amp;C&amp;10-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zoomScaleNormal="100" workbookViewId="0">
      <selection activeCell="A2" sqref="A2:I2"/>
    </sheetView>
  </sheetViews>
  <sheetFormatPr defaultRowHeight="13.5"/>
  <cols>
    <col min="1" max="3" width="2.625" style="594" customWidth="1"/>
    <col min="4" max="4" width="1.25" style="594" customWidth="1"/>
    <col min="5" max="5" width="20.625" style="594" customWidth="1"/>
    <col min="6" max="6" width="2.75" style="594" customWidth="1"/>
    <col min="7" max="7" width="16" style="594" customWidth="1"/>
    <col min="8" max="8" width="20.625" style="594" customWidth="1"/>
    <col min="9" max="9" width="17.5" style="594" customWidth="1"/>
    <col min="10" max="16384" width="9" style="594"/>
  </cols>
  <sheetData>
    <row r="1" spans="1:9" ht="24.75" customHeight="1">
      <c r="A1" s="479" t="s">
        <v>859</v>
      </c>
    </row>
    <row r="2" spans="1:9" s="650" customFormat="1" ht="18.75" customHeight="1">
      <c r="A2" s="1851" t="s">
        <v>858</v>
      </c>
      <c r="B2" s="1851"/>
      <c r="C2" s="1851"/>
      <c r="D2" s="1851"/>
      <c r="E2" s="1851"/>
      <c r="F2" s="1851"/>
      <c r="G2" s="1851"/>
      <c r="H2" s="1851"/>
      <c r="I2" s="1851"/>
    </row>
    <row r="3" spans="1:9" s="1098" customFormat="1" ht="21" customHeight="1" thickBot="1">
      <c r="A3" s="1102" t="s">
        <v>382</v>
      </c>
      <c r="B3" s="1101"/>
      <c r="C3" s="1101"/>
      <c r="D3" s="1101"/>
      <c r="E3" s="1101"/>
      <c r="F3" s="1101"/>
      <c r="G3" s="1100"/>
      <c r="H3" s="1100"/>
      <c r="I3" s="1099" t="s">
        <v>857</v>
      </c>
    </row>
    <row r="4" spans="1:9" s="1049" customFormat="1" ht="21" customHeight="1">
      <c r="A4" s="1823" t="s">
        <v>856</v>
      </c>
      <c r="B4" s="1852"/>
      <c r="C4" s="1852"/>
      <c r="D4" s="1852"/>
      <c r="E4" s="1852"/>
      <c r="F4" s="1853"/>
      <c r="G4" s="1097" t="s">
        <v>855</v>
      </c>
      <c r="H4" s="1096"/>
      <c r="I4" s="1095"/>
    </row>
    <row r="5" spans="1:9" s="1049" customFormat="1" ht="21" customHeight="1">
      <c r="A5" s="1854"/>
      <c r="B5" s="1854"/>
      <c r="C5" s="1854"/>
      <c r="D5" s="1854"/>
      <c r="E5" s="1854"/>
      <c r="F5" s="1855"/>
      <c r="G5" s="1094" t="s">
        <v>854</v>
      </c>
      <c r="H5" s="1094" t="s">
        <v>853</v>
      </c>
      <c r="I5" s="1050" t="s">
        <v>852</v>
      </c>
    </row>
    <row r="6" spans="1:9" s="1049" customFormat="1" ht="11.25" customHeight="1">
      <c r="A6" s="1093"/>
      <c r="B6" s="1093"/>
      <c r="C6" s="1093"/>
      <c r="D6" s="1093"/>
      <c r="E6" s="1093"/>
      <c r="F6" s="1088"/>
      <c r="G6" s="1093"/>
      <c r="H6" s="1093"/>
      <c r="I6" s="1093"/>
    </row>
    <row r="7" spans="1:9" s="1049" customFormat="1" ht="17.100000000000001" customHeight="1">
      <c r="A7" s="1850" t="s">
        <v>851</v>
      </c>
      <c r="B7" s="1850"/>
      <c r="C7" s="1850"/>
      <c r="D7" s="1850"/>
      <c r="E7" s="1850"/>
      <c r="F7" s="1088"/>
      <c r="G7" s="1092">
        <v>35370</v>
      </c>
      <c r="H7" s="1092">
        <v>294121252</v>
      </c>
      <c r="I7" s="1092">
        <v>549264</v>
      </c>
    </row>
    <row r="8" spans="1:9" s="1049" customFormat="1" ht="10.5" customHeight="1">
      <c r="A8" s="1091"/>
      <c r="B8" s="1091"/>
      <c r="C8" s="1091"/>
      <c r="D8" s="1091"/>
      <c r="E8" s="1091"/>
      <c r="F8" s="1051"/>
      <c r="G8" s="1090"/>
      <c r="H8" s="1090"/>
      <c r="I8" s="1090"/>
    </row>
    <row r="9" spans="1:9" s="1049" customFormat="1" ht="11.25" customHeight="1">
      <c r="A9" s="1089"/>
      <c r="B9" s="1089"/>
      <c r="C9" s="1089"/>
      <c r="D9" s="1089"/>
      <c r="E9" s="1089"/>
      <c r="F9" s="1088"/>
      <c r="G9" s="1087"/>
      <c r="H9" s="1087"/>
      <c r="I9" s="1087"/>
    </row>
    <row r="10" spans="1:9" s="614" customFormat="1" ht="20.100000000000001" customHeight="1">
      <c r="A10" s="1850" t="s">
        <v>850</v>
      </c>
      <c r="B10" s="1850"/>
      <c r="C10" s="1850"/>
      <c r="D10" s="1850"/>
      <c r="E10" s="1850"/>
      <c r="F10" s="1086"/>
      <c r="G10" s="1081">
        <v>9371</v>
      </c>
      <c r="H10" s="1079">
        <v>248832204</v>
      </c>
      <c r="I10" s="1079">
        <v>220016</v>
      </c>
    </row>
    <row r="11" spans="1:9" s="614" customFormat="1" ht="8.25" customHeight="1">
      <c r="A11" s="1080"/>
      <c r="B11" s="1080"/>
      <c r="C11" s="1080"/>
      <c r="D11" s="1080"/>
      <c r="E11" s="1080"/>
      <c r="F11" s="1076"/>
      <c r="G11" s="1079"/>
      <c r="H11" s="1079"/>
      <c r="I11" s="1079"/>
    </row>
    <row r="12" spans="1:9" s="614" customFormat="1" ht="20.100000000000001" customHeight="1">
      <c r="A12" s="1046"/>
      <c r="B12" s="1046"/>
      <c r="C12" s="1046"/>
      <c r="D12" s="1848" t="s">
        <v>848</v>
      </c>
      <c r="E12" s="1849"/>
      <c r="F12" s="1086"/>
      <c r="G12" s="1085">
        <v>1822</v>
      </c>
      <c r="H12" s="1077">
        <v>29389901</v>
      </c>
      <c r="I12" s="1077">
        <v>37262</v>
      </c>
    </row>
    <row r="13" spans="1:9" s="614" customFormat="1" ht="20.100000000000001" customHeight="1">
      <c r="A13" s="1046"/>
      <c r="B13" s="1046"/>
      <c r="C13" s="1046"/>
      <c r="D13" s="1848" t="s">
        <v>847</v>
      </c>
      <c r="E13" s="1849"/>
      <c r="F13" s="1076"/>
      <c r="G13" s="1085">
        <v>3030</v>
      </c>
      <c r="H13" s="1085">
        <v>63368031</v>
      </c>
      <c r="I13" s="1085">
        <v>36670</v>
      </c>
    </row>
    <row r="14" spans="1:9" s="614" customFormat="1" ht="20.100000000000001" customHeight="1">
      <c r="A14" s="1046"/>
      <c r="B14" s="1046"/>
      <c r="C14" s="1046"/>
      <c r="D14" s="1848" t="s">
        <v>846</v>
      </c>
      <c r="E14" s="1849"/>
      <c r="F14" s="1076"/>
      <c r="G14" s="1085">
        <v>1360</v>
      </c>
      <c r="H14" s="1077">
        <v>57520422</v>
      </c>
      <c r="I14" s="1077">
        <v>9961</v>
      </c>
    </row>
    <row r="15" spans="1:9" s="614" customFormat="1" ht="20.100000000000001" customHeight="1">
      <c r="A15" s="1046"/>
      <c r="B15" s="1046"/>
      <c r="C15" s="1046"/>
      <c r="D15" s="1848" t="s">
        <v>845</v>
      </c>
      <c r="E15" s="1849"/>
      <c r="F15" s="1076"/>
      <c r="G15" s="1085">
        <v>1884</v>
      </c>
      <c r="H15" s="1077">
        <v>62138341</v>
      </c>
      <c r="I15" s="1077">
        <v>30153</v>
      </c>
    </row>
    <row r="16" spans="1:9" s="614" customFormat="1" ht="20.100000000000001" customHeight="1">
      <c r="A16" s="1046"/>
      <c r="B16" s="1046"/>
      <c r="C16" s="1046"/>
      <c r="D16" s="1848" t="s">
        <v>844</v>
      </c>
      <c r="E16" s="1849"/>
      <c r="F16" s="1076"/>
      <c r="G16" s="1085">
        <v>24</v>
      </c>
      <c r="H16" s="1077">
        <v>115423</v>
      </c>
      <c r="I16" s="1077">
        <v>719</v>
      </c>
    </row>
    <row r="17" spans="1:9" s="614" customFormat="1" ht="20.100000000000001" customHeight="1">
      <c r="A17" s="1046"/>
      <c r="B17" s="1046"/>
      <c r="C17" s="1046"/>
      <c r="D17" s="1848" t="s">
        <v>843</v>
      </c>
      <c r="E17" s="1849"/>
      <c r="F17" s="1076"/>
      <c r="G17" s="1085">
        <v>8</v>
      </c>
      <c r="H17" s="1077">
        <v>220590</v>
      </c>
      <c r="I17" s="1077">
        <v>4002</v>
      </c>
    </row>
    <row r="18" spans="1:9" s="614" customFormat="1" ht="20.100000000000001" customHeight="1">
      <c r="A18" s="1046"/>
      <c r="B18" s="1046"/>
      <c r="C18" s="1046"/>
      <c r="D18" s="1848" t="s">
        <v>842</v>
      </c>
      <c r="E18" s="1849"/>
      <c r="F18" s="1076"/>
      <c r="G18" s="1077">
        <v>2</v>
      </c>
      <c r="H18" s="1077">
        <v>49066</v>
      </c>
      <c r="I18" s="1077">
        <v>3099</v>
      </c>
    </row>
    <row r="19" spans="1:9" s="614" customFormat="1" ht="20.100000000000001" customHeight="1">
      <c r="A19" s="1046"/>
      <c r="B19" s="1046"/>
      <c r="C19" s="1046"/>
      <c r="D19" s="1848" t="s">
        <v>841</v>
      </c>
      <c r="E19" s="1848"/>
      <c r="F19" s="1076"/>
      <c r="G19" s="1077" t="s">
        <v>148</v>
      </c>
      <c r="H19" s="1077" t="s">
        <v>148</v>
      </c>
      <c r="I19" s="1077" t="s">
        <v>148</v>
      </c>
    </row>
    <row r="20" spans="1:9" s="614" customFormat="1" ht="20.100000000000001" customHeight="1">
      <c r="A20" s="1046"/>
      <c r="B20" s="1046"/>
      <c r="C20" s="1046"/>
      <c r="D20" s="1848" t="s">
        <v>840</v>
      </c>
      <c r="E20" s="1849"/>
      <c r="F20" s="1076"/>
      <c r="G20" s="1085">
        <v>79</v>
      </c>
      <c r="H20" s="1077">
        <v>625955</v>
      </c>
      <c r="I20" s="1077">
        <v>39908</v>
      </c>
    </row>
    <row r="21" spans="1:9" s="614" customFormat="1" ht="20.100000000000001" customHeight="1">
      <c r="A21" s="1046"/>
      <c r="B21" s="1046"/>
      <c r="C21" s="1046"/>
      <c r="D21" s="1848" t="s">
        <v>839</v>
      </c>
      <c r="E21" s="1849"/>
      <c r="F21" s="1076"/>
      <c r="G21" s="1085">
        <v>62</v>
      </c>
      <c r="H21" s="1077">
        <v>431355</v>
      </c>
      <c r="I21" s="1077">
        <v>1370</v>
      </c>
    </row>
    <row r="22" spans="1:9" s="614" customFormat="1" ht="20.100000000000001" customHeight="1">
      <c r="A22" s="1046"/>
      <c r="B22" s="1046"/>
      <c r="C22" s="1046"/>
      <c r="D22" s="1848" t="s">
        <v>838</v>
      </c>
      <c r="E22" s="1849"/>
      <c r="F22" s="1076"/>
      <c r="G22" s="1085">
        <v>37</v>
      </c>
      <c r="H22" s="1077">
        <v>289500</v>
      </c>
      <c r="I22" s="1077">
        <v>2421</v>
      </c>
    </row>
    <row r="23" spans="1:9" s="614" customFormat="1" ht="20.100000000000001" customHeight="1">
      <c r="A23" s="1046"/>
      <c r="B23" s="1046"/>
      <c r="C23" s="1046"/>
      <c r="D23" s="1848" t="s">
        <v>837</v>
      </c>
      <c r="E23" s="1849"/>
      <c r="F23" s="1076"/>
      <c r="G23" s="1077" t="s">
        <v>148</v>
      </c>
      <c r="H23" s="1077" t="s">
        <v>148</v>
      </c>
      <c r="I23" s="1077" t="s">
        <v>148</v>
      </c>
    </row>
    <row r="24" spans="1:9" s="614" customFormat="1" ht="20.100000000000001" customHeight="1">
      <c r="A24" s="1046"/>
      <c r="B24" s="1046"/>
      <c r="C24" s="1046"/>
      <c r="D24" s="1848" t="s">
        <v>836</v>
      </c>
      <c r="E24" s="1849"/>
      <c r="F24" s="1076"/>
      <c r="G24" s="1085">
        <v>1063</v>
      </c>
      <c r="H24" s="1077">
        <v>34683620</v>
      </c>
      <c r="I24" s="1077">
        <v>54451</v>
      </c>
    </row>
    <row r="25" spans="1:9" s="614" customFormat="1" ht="15" customHeight="1">
      <c r="A25" s="1080"/>
      <c r="B25" s="1080"/>
      <c r="C25" s="1080"/>
      <c r="D25" s="1080"/>
      <c r="E25" s="1080"/>
      <c r="F25" s="1076"/>
      <c r="G25" s="1077"/>
      <c r="H25" s="1077"/>
      <c r="I25" s="1077"/>
    </row>
    <row r="26" spans="1:9" s="614" customFormat="1" ht="11.25" customHeight="1">
      <c r="A26" s="1084"/>
      <c r="B26" s="1084"/>
      <c r="C26" s="1084"/>
      <c r="D26" s="1084"/>
      <c r="E26" s="1084"/>
      <c r="F26" s="1083"/>
      <c r="G26" s="1082"/>
      <c r="H26" s="1082"/>
      <c r="I26" s="1082"/>
    </row>
    <row r="27" spans="1:9" s="614" customFormat="1" ht="20.100000000000001" customHeight="1">
      <c r="A27" s="1850" t="s">
        <v>849</v>
      </c>
      <c r="B27" s="1850"/>
      <c r="C27" s="1850"/>
      <c r="D27" s="1850"/>
      <c r="E27" s="1850"/>
      <c r="F27" s="1078"/>
      <c r="G27" s="1081">
        <v>25999</v>
      </c>
      <c r="H27" s="1079">
        <v>45289048</v>
      </c>
      <c r="I27" s="1079">
        <v>329248</v>
      </c>
    </row>
    <row r="28" spans="1:9" s="614" customFormat="1" ht="8.25" customHeight="1">
      <c r="A28" s="1080"/>
      <c r="B28" s="1080"/>
      <c r="C28" s="1080"/>
      <c r="D28" s="1080"/>
      <c r="E28" s="1080"/>
      <c r="F28" s="1076"/>
      <c r="G28" s="1079"/>
      <c r="H28" s="1079"/>
      <c r="I28" s="1079"/>
    </row>
    <row r="29" spans="1:9" s="614" customFormat="1" ht="20.100000000000001" customHeight="1">
      <c r="A29" s="1046"/>
      <c r="B29" s="1046"/>
      <c r="C29" s="1046"/>
      <c r="D29" s="1848" t="s">
        <v>848</v>
      </c>
      <c r="E29" s="1849"/>
      <c r="F29" s="1078"/>
      <c r="G29" s="1077">
        <v>7127</v>
      </c>
      <c r="H29" s="1077">
        <v>12699752</v>
      </c>
      <c r="I29" s="1077">
        <v>101669</v>
      </c>
    </row>
    <row r="30" spans="1:9" s="614" customFormat="1" ht="20.100000000000001" customHeight="1">
      <c r="A30" s="1046"/>
      <c r="B30" s="1046"/>
      <c r="C30" s="1046"/>
      <c r="D30" s="1848" t="s">
        <v>847</v>
      </c>
      <c r="E30" s="1848"/>
      <c r="F30" s="1076"/>
      <c r="G30" s="1077">
        <v>1810</v>
      </c>
      <c r="H30" s="1077">
        <v>2698413</v>
      </c>
      <c r="I30" s="1077">
        <v>14696</v>
      </c>
    </row>
    <row r="31" spans="1:9" s="614" customFormat="1" ht="20.100000000000001" customHeight="1">
      <c r="A31" s="1046"/>
      <c r="B31" s="1046"/>
      <c r="C31" s="1046"/>
      <c r="D31" s="1848" t="s">
        <v>846</v>
      </c>
      <c r="E31" s="1848"/>
      <c r="F31" s="1076"/>
      <c r="G31" s="1077">
        <v>835</v>
      </c>
      <c r="H31" s="1077">
        <v>1322104</v>
      </c>
      <c r="I31" s="1077">
        <v>1487</v>
      </c>
    </row>
    <row r="32" spans="1:9" s="614" customFormat="1" ht="20.100000000000001" customHeight="1">
      <c r="A32" s="1046"/>
      <c r="B32" s="1046"/>
      <c r="C32" s="1046"/>
      <c r="D32" s="1848" t="s">
        <v>845</v>
      </c>
      <c r="E32" s="1849"/>
      <c r="F32" s="1076"/>
      <c r="G32" s="1077">
        <v>388</v>
      </c>
      <c r="H32" s="1077">
        <v>212782</v>
      </c>
      <c r="I32" s="1077">
        <v>10699</v>
      </c>
    </row>
    <row r="33" spans="1:9" s="614" customFormat="1" ht="20.100000000000001" customHeight="1">
      <c r="A33" s="1046"/>
      <c r="B33" s="1046"/>
      <c r="C33" s="1046"/>
      <c r="D33" s="1848" t="s">
        <v>844</v>
      </c>
      <c r="E33" s="1848"/>
      <c r="F33" s="1076"/>
      <c r="G33" s="1077">
        <v>246</v>
      </c>
      <c r="H33" s="1077">
        <v>194692</v>
      </c>
      <c r="I33" s="1077">
        <v>7266</v>
      </c>
    </row>
    <row r="34" spans="1:9" s="614" customFormat="1" ht="20.100000000000001" customHeight="1">
      <c r="A34" s="1046"/>
      <c r="B34" s="1046"/>
      <c r="C34" s="1046"/>
      <c r="D34" s="1848" t="s">
        <v>843</v>
      </c>
      <c r="E34" s="1848"/>
      <c r="F34" s="1076"/>
      <c r="G34" s="1077">
        <v>151</v>
      </c>
      <c r="H34" s="1077">
        <v>2052926</v>
      </c>
      <c r="I34" s="1077">
        <v>5925</v>
      </c>
    </row>
    <row r="35" spans="1:9" s="614" customFormat="1" ht="20.100000000000001" customHeight="1">
      <c r="A35" s="1046"/>
      <c r="B35" s="1046"/>
      <c r="C35" s="1046"/>
      <c r="D35" s="1848" t="s">
        <v>842</v>
      </c>
      <c r="E35" s="1848"/>
      <c r="F35" s="1076"/>
      <c r="G35" s="1077">
        <v>40</v>
      </c>
      <c r="H35" s="1077">
        <v>175939</v>
      </c>
      <c r="I35" s="1077">
        <v>6976</v>
      </c>
    </row>
    <row r="36" spans="1:9" s="614" customFormat="1" ht="20.100000000000001" customHeight="1">
      <c r="A36" s="1046"/>
      <c r="B36" s="1046"/>
      <c r="C36" s="1046"/>
      <c r="D36" s="1848" t="s">
        <v>841</v>
      </c>
      <c r="E36" s="1848"/>
      <c r="F36" s="1076"/>
      <c r="G36" s="1077" t="s">
        <v>148</v>
      </c>
      <c r="H36" s="1077" t="s">
        <v>148</v>
      </c>
      <c r="I36" s="1077" t="s">
        <v>148</v>
      </c>
    </row>
    <row r="37" spans="1:9" s="614" customFormat="1" ht="20.100000000000001" customHeight="1">
      <c r="A37" s="1046"/>
      <c r="B37" s="1046"/>
      <c r="C37" s="1046"/>
      <c r="D37" s="1848" t="s">
        <v>840</v>
      </c>
      <c r="E37" s="1848"/>
      <c r="F37" s="1076"/>
      <c r="G37" s="1077">
        <v>1068</v>
      </c>
      <c r="H37" s="1077">
        <v>728553</v>
      </c>
      <c r="I37" s="1077">
        <v>5130</v>
      </c>
    </row>
    <row r="38" spans="1:9" s="614" customFormat="1" ht="20.100000000000001" customHeight="1">
      <c r="A38" s="1046"/>
      <c r="B38" s="1046"/>
      <c r="C38" s="1046"/>
      <c r="D38" s="1848" t="s">
        <v>839</v>
      </c>
      <c r="E38" s="1848"/>
      <c r="F38" s="1076"/>
      <c r="G38" s="1077">
        <v>772</v>
      </c>
      <c r="H38" s="1077">
        <v>498363</v>
      </c>
      <c r="I38" s="1077">
        <v>19427</v>
      </c>
    </row>
    <row r="39" spans="1:9" s="614" customFormat="1" ht="20.100000000000001" customHeight="1">
      <c r="A39" s="1046"/>
      <c r="B39" s="1046"/>
      <c r="C39" s="1046"/>
      <c r="D39" s="1848" t="s">
        <v>838</v>
      </c>
      <c r="E39" s="1849"/>
      <c r="F39" s="1076"/>
      <c r="G39" s="1077">
        <v>544</v>
      </c>
      <c r="H39" s="1077">
        <v>476479</v>
      </c>
      <c r="I39" s="1077">
        <v>3300</v>
      </c>
    </row>
    <row r="40" spans="1:9" s="614" customFormat="1" ht="20.100000000000001" customHeight="1">
      <c r="A40" s="1046"/>
      <c r="B40" s="1046"/>
      <c r="C40" s="1046"/>
      <c r="D40" s="1848" t="s">
        <v>837</v>
      </c>
      <c r="E40" s="1849"/>
      <c r="F40" s="1076"/>
      <c r="G40" s="1077">
        <v>117</v>
      </c>
      <c r="H40" s="1077">
        <v>42069</v>
      </c>
      <c r="I40" s="1077">
        <v>5220</v>
      </c>
    </row>
    <row r="41" spans="1:9" s="614" customFormat="1" ht="20.100000000000001" customHeight="1">
      <c r="A41" s="1046"/>
      <c r="B41" s="1046"/>
      <c r="C41" s="1046"/>
      <c r="D41" s="1848" t="s">
        <v>836</v>
      </c>
      <c r="E41" s="1849"/>
      <c r="F41" s="1078"/>
      <c r="G41" s="1077">
        <v>12901</v>
      </c>
      <c r="H41" s="1077">
        <v>24186976</v>
      </c>
      <c r="I41" s="1077">
        <v>147453</v>
      </c>
    </row>
    <row r="42" spans="1:9" s="614" customFormat="1" ht="15" customHeight="1">
      <c r="A42" s="1046"/>
      <c r="B42" s="1046"/>
      <c r="C42" s="1046"/>
      <c r="D42" s="1046"/>
      <c r="E42" s="1046"/>
      <c r="F42" s="1076"/>
      <c r="G42" s="1075"/>
      <c r="H42" s="1075"/>
      <c r="I42" s="1075"/>
    </row>
    <row r="43" spans="1:9" s="614" customFormat="1" ht="6" customHeight="1" thickBot="1">
      <c r="A43" s="1044"/>
      <c r="B43" s="1044"/>
      <c r="C43" s="1044"/>
      <c r="D43" s="1044"/>
      <c r="E43" s="1044"/>
      <c r="F43" s="1074"/>
      <c r="G43" s="1073"/>
      <c r="H43" s="1073"/>
      <c r="I43" s="1073"/>
    </row>
    <row r="44" spans="1:9" s="1040" customFormat="1" ht="18" customHeight="1">
      <c r="A44" s="1072" t="s">
        <v>835</v>
      </c>
      <c r="E44" s="1072"/>
      <c r="G44" s="1071"/>
      <c r="H44" s="1071"/>
      <c r="I44" s="1071"/>
    </row>
    <row r="45" spans="1:9">
      <c r="G45" s="1070"/>
      <c r="H45" s="1070"/>
      <c r="I45" s="1070"/>
    </row>
    <row r="46" spans="1:9">
      <c r="G46" s="1070"/>
      <c r="H46" s="1070"/>
      <c r="I46" s="1070"/>
    </row>
    <row r="47" spans="1:9">
      <c r="G47" s="1070"/>
      <c r="H47" s="1070"/>
      <c r="I47" s="1070"/>
    </row>
    <row r="49" spans="7:9">
      <c r="G49" s="1070"/>
      <c r="H49" s="1070"/>
      <c r="I49" s="1070"/>
    </row>
  </sheetData>
  <mergeCells count="31">
    <mergeCell ref="D19:E19"/>
    <mergeCell ref="A2:I2"/>
    <mergeCell ref="A4:F5"/>
    <mergeCell ref="A7:E7"/>
    <mergeCell ref="A10:E10"/>
    <mergeCell ref="D12:E12"/>
    <mergeCell ref="D13:E13"/>
    <mergeCell ref="D14:E14"/>
    <mergeCell ref="D15:E15"/>
    <mergeCell ref="D16:E16"/>
    <mergeCell ref="D17:E17"/>
    <mergeCell ref="D18:E18"/>
    <mergeCell ref="D34:E34"/>
    <mergeCell ref="D20:E20"/>
    <mergeCell ref="D21:E21"/>
    <mergeCell ref="D22:E22"/>
    <mergeCell ref="D23:E23"/>
    <mergeCell ref="D24:E24"/>
    <mergeCell ref="A27:E27"/>
    <mergeCell ref="D29:E29"/>
    <mergeCell ref="D30:E30"/>
    <mergeCell ref="D31:E31"/>
    <mergeCell ref="D32:E32"/>
    <mergeCell ref="D33:E33"/>
    <mergeCell ref="D41:E41"/>
    <mergeCell ref="D35:E35"/>
    <mergeCell ref="D36:E36"/>
    <mergeCell ref="D37:E37"/>
    <mergeCell ref="D38:E38"/>
    <mergeCell ref="D39:E39"/>
    <mergeCell ref="D40:E40"/>
  </mergeCells>
  <phoneticPr fontId="11"/>
  <printOptions horizontalCentered="1"/>
  <pageMargins left="0.78740157480314965" right="0.78740157480314965" top="0.59055118110236227" bottom="0.39370078740157483" header="0" footer="0.39370078740157483"/>
  <pageSetup paperSize="9" firstPageNumber="27" orientation="portrait" useFirstPageNumber="1" r:id="rId1"/>
  <headerFooter alignWithMargins="0">
    <oddFooter>&amp;C&amp;"ＭＳ Ｐゴシック"&amp;10  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/>
    </sheetView>
  </sheetViews>
  <sheetFormatPr defaultRowHeight="13.5"/>
  <cols>
    <col min="1" max="1" width="18.625" style="195" customWidth="1"/>
    <col min="2" max="2" width="11" style="195" customWidth="1"/>
    <col min="3" max="4" width="5.75" style="195" customWidth="1"/>
    <col min="5" max="5" width="11" style="195" customWidth="1"/>
    <col min="6" max="7" width="5.75" style="195" customWidth="1"/>
    <col min="8" max="8" width="11" style="195" customWidth="1"/>
    <col min="9" max="9" width="5.75" style="195" customWidth="1"/>
    <col min="10" max="10" width="5.75" style="344" customWidth="1"/>
    <col min="11" max="11" width="10.5" style="344" customWidth="1"/>
    <col min="12" max="13" width="5.625" style="195" customWidth="1"/>
    <col min="14" max="14" width="10.5" style="195" customWidth="1"/>
    <col min="15" max="16" width="5.625" style="195" customWidth="1"/>
    <col min="17" max="17" width="10.5" style="195" customWidth="1"/>
    <col min="18" max="19" width="5.625" style="195" customWidth="1"/>
    <col min="20" max="20" width="10.5" style="195" customWidth="1"/>
    <col min="21" max="22" width="5.625" style="195" customWidth="1"/>
    <col min="23" max="16384" width="9" style="195"/>
  </cols>
  <sheetData>
    <row r="1" spans="1:22" ht="30" customHeight="1">
      <c r="A1" s="593"/>
      <c r="B1" s="179"/>
      <c r="C1" s="179"/>
      <c r="D1" s="179"/>
      <c r="E1" s="179"/>
      <c r="F1" s="593"/>
      <c r="G1" s="179"/>
      <c r="H1" s="1160"/>
      <c r="J1" s="1159" t="s">
        <v>889</v>
      </c>
      <c r="K1" s="1158" t="s">
        <v>888</v>
      </c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</row>
    <row r="2" spans="1:22" s="556" customFormat="1" ht="18" customHeight="1" thickBot="1">
      <c r="A2" s="199" t="s">
        <v>382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6" t="s">
        <v>887</v>
      </c>
    </row>
    <row r="3" spans="1:22" ht="21" customHeight="1">
      <c r="A3" s="1157"/>
      <c r="B3" s="1156" t="s">
        <v>886</v>
      </c>
      <c r="C3" s="1155"/>
      <c r="D3" s="1154"/>
      <c r="E3" s="1152" t="s">
        <v>885</v>
      </c>
      <c r="F3" s="1151"/>
      <c r="G3" s="1151"/>
      <c r="H3" s="1151"/>
      <c r="I3" s="1151"/>
      <c r="J3" s="1151"/>
      <c r="K3" s="1152"/>
      <c r="L3" s="1151"/>
      <c r="M3" s="1153"/>
      <c r="N3" s="1152" t="s">
        <v>884</v>
      </c>
      <c r="O3" s="1151"/>
      <c r="P3" s="1151"/>
      <c r="Q3" s="1151"/>
      <c r="R3" s="1151"/>
      <c r="S3" s="1151"/>
      <c r="T3" s="1151"/>
      <c r="U3" s="1151"/>
      <c r="V3" s="1151"/>
    </row>
    <row r="4" spans="1:22" ht="21" customHeight="1">
      <c r="A4" s="1150" t="s">
        <v>883</v>
      </c>
      <c r="B4" s="1149" t="s">
        <v>650</v>
      </c>
      <c r="C4" s="1148"/>
      <c r="D4" s="1147"/>
      <c r="E4" s="1144" t="s">
        <v>15</v>
      </c>
      <c r="F4" s="1142"/>
      <c r="G4" s="1142"/>
      <c r="H4" s="1143" t="s">
        <v>776</v>
      </c>
      <c r="I4" s="1142"/>
      <c r="J4" s="1146"/>
      <c r="K4" s="1143" t="s">
        <v>775</v>
      </c>
      <c r="L4" s="1142"/>
      <c r="M4" s="1145"/>
      <c r="N4" s="1144" t="s">
        <v>15</v>
      </c>
      <c r="O4" s="1142"/>
      <c r="P4" s="1142"/>
      <c r="Q4" s="1143" t="s">
        <v>882</v>
      </c>
      <c r="R4" s="1142"/>
      <c r="S4" s="1142"/>
      <c r="T4" s="1143" t="s">
        <v>881</v>
      </c>
      <c r="U4" s="1142"/>
      <c r="V4" s="1142"/>
    </row>
    <row r="5" spans="1:22" ht="21" customHeight="1" thickBot="1">
      <c r="A5" s="1141"/>
      <c r="B5" s="1140"/>
      <c r="C5" s="1139" t="s">
        <v>875</v>
      </c>
      <c r="D5" s="1139" t="s">
        <v>877</v>
      </c>
      <c r="E5" s="1138"/>
      <c r="F5" s="1136" t="s">
        <v>880</v>
      </c>
      <c r="G5" s="1135" t="s">
        <v>877</v>
      </c>
      <c r="H5" s="1138"/>
      <c r="I5" s="1136" t="s">
        <v>880</v>
      </c>
      <c r="J5" s="1135" t="s">
        <v>879</v>
      </c>
      <c r="K5" s="1138"/>
      <c r="L5" s="1136" t="s">
        <v>878</v>
      </c>
      <c r="M5" s="1136" t="s">
        <v>877</v>
      </c>
      <c r="N5" s="1138"/>
      <c r="O5" s="1136" t="s">
        <v>875</v>
      </c>
      <c r="P5" s="1135" t="s">
        <v>877</v>
      </c>
      <c r="Q5" s="1138"/>
      <c r="R5" s="1136" t="s">
        <v>876</v>
      </c>
      <c r="S5" s="1135" t="s">
        <v>874</v>
      </c>
      <c r="T5" s="1137"/>
      <c r="U5" s="1136" t="s">
        <v>875</v>
      </c>
      <c r="V5" s="1135" t="s">
        <v>874</v>
      </c>
    </row>
    <row r="6" spans="1:22" s="347" customFormat="1" ht="45" customHeight="1" thickBot="1">
      <c r="A6" s="1134" t="s">
        <v>400</v>
      </c>
      <c r="B6" s="1132">
        <v>93622944</v>
      </c>
      <c r="C6" s="1131">
        <v>84.632264711781275</v>
      </c>
      <c r="D6" s="1133">
        <v>100</v>
      </c>
      <c r="E6" s="1132">
        <v>65211796</v>
      </c>
      <c r="F6" s="1131">
        <v>81.573047296228793</v>
      </c>
      <c r="G6" s="1131">
        <v>100</v>
      </c>
      <c r="H6" s="1132">
        <v>23878179</v>
      </c>
      <c r="I6" s="1131">
        <v>80.539455149509735</v>
      </c>
      <c r="J6" s="1131">
        <v>100</v>
      </c>
      <c r="K6" s="1132">
        <v>41333617</v>
      </c>
      <c r="L6" s="1131">
        <v>82.182327041172812</v>
      </c>
      <c r="M6" s="1133">
        <v>100</v>
      </c>
      <c r="N6" s="1132">
        <v>28411148</v>
      </c>
      <c r="O6" s="1131">
        <v>92.603556400017766</v>
      </c>
      <c r="P6" s="1131">
        <v>100</v>
      </c>
      <c r="Q6" s="1132">
        <v>11138690</v>
      </c>
      <c r="R6" s="1131">
        <v>76.900840927436562</v>
      </c>
      <c r="S6" s="1131">
        <v>100</v>
      </c>
      <c r="T6" s="1132">
        <v>17272458</v>
      </c>
      <c r="U6" s="1131">
        <v>106.64695059367719</v>
      </c>
      <c r="V6" s="1131">
        <v>100</v>
      </c>
    </row>
    <row r="7" spans="1:22" ht="45" customHeight="1">
      <c r="A7" s="1130" t="s">
        <v>873</v>
      </c>
      <c r="B7" s="204">
        <v>109533</v>
      </c>
      <c r="C7" s="1129">
        <v>85.758913891107241</v>
      </c>
      <c r="D7" s="1118">
        <v>0.11699375742766645</v>
      </c>
      <c r="E7" s="203">
        <v>109533</v>
      </c>
      <c r="F7" s="1128">
        <v>85.758913891107241</v>
      </c>
      <c r="G7" s="1125">
        <v>0.1679650105020877</v>
      </c>
      <c r="H7" s="1127">
        <v>28514</v>
      </c>
      <c r="I7" s="1128">
        <v>158.29678565480486</v>
      </c>
      <c r="J7" s="1125">
        <v>0.11941446623714479</v>
      </c>
      <c r="K7" s="1127">
        <v>81019</v>
      </c>
      <c r="L7" s="1128">
        <v>73.849000537786324</v>
      </c>
      <c r="M7" s="1115">
        <v>0.19601236446353099</v>
      </c>
      <c r="N7" s="203" t="s">
        <v>148</v>
      </c>
      <c r="O7" s="1126" t="s">
        <v>148</v>
      </c>
      <c r="P7" s="1113" t="s">
        <v>148</v>
      </c>
      <c r="Q7" s="1127" t="s">
        <v>148</v>
      </c>
      <c r="R7" s="1126" t="s">
        <v>148</v>
      </c>
      <c r="S7" s="1113" t="s">
        <v>148</v>
      </c>
      <c r="T7" s="1127" t="s">
        <v>148</v>
      </c>
      <c r="U7" s="1126" t="s">
        <v>148</v>
      </c>
      <c r="V7" s="1113" t="s">
        <v>148</v>
      </c>
    </row>
    <row r="8" spans="1:22" ht="45" customHeight="1">
      <c r="A8" s="1121" t="s">
        <v>872</v>
      </c>
      <c r="B8" s="1120">
        <v>23638755</v>
      </c>
      <c r="C8" s="1123">
        <v>96.420281924258617</v>
      </c>
      <c r="D8" s="1122">
        <v>25.248890912894172</v>
      </c>
      <c r="E8" s="203">
        <v>21181025</v>
      </c>
      <c r="F8" s="1114">
        <v>96.810110398863486</v>
      </c>
      <c r="G8" s="1117">
        <v>32.480358308180932</v>
      </c>
      <c r="H8" s="203">
        <v>8560314</v>
      </c>
      <c r="I8" s="1114">
        <v>97.081052220205322</v>
      </c>
      <c r="J8" s="1113">
        <v>35.849944838758432</v>
      </c>
      <c r="K8" s="203">
        <v>12620711</v>
      </c>
      <c r="L8" s="1114">
        <v>96.627196450934477</v>
      </c>
      <c r="M8" s="1117">
        <v>30.533768675506913</v>
      </c>
      <c r="N8" s="203">
        <v>2457730</v>
      </c>
      <c r="O8" s="1114">
        <v>93.186443030021991</v>
      </c>
      <c r="P8" s="1117">
        <v>8.6505832147296537</v>
      </c>
      <c r="Q8" s="203">
        <v>671410</v>
      </c>
      <c r="R8" s="1114">
        <v>86.342768225717265</v>
      </c>
      <c r="S8" s="1117">
        <v>6.0277285749042298</v>
      </c>
      <c r="T8" s="203">
        <v>1786320</v>
      </c>
      <c r="U8" s="1114">
        <v>96.047849714730916</v>
      </c>
      <c r="V8" s="1113">
        <v>10.34201385813183</v>
      </c>
    </row>
    <row r="9" spans="1:22" ht="45" customHeight="1">
      <c r="A9" s="1121" t="s">
        <v>871</v>
      </c>
      <c r="B9" s="1120">
        <v>13793957</v>
      </c>
      <c r="C9" s="1119">
        <v>84.172926414485161</v>
      </c>
      <c r="D9" s="1118">
        <v>14.7335219452189</v>
      </c>
      <c r="E9" s="203">
        <v>12780086</v>
      </c>
      <c r="F9" s="1116">
        <v>83.741368816195276</v>
      </c>
      <c r="G9" s="1115">
        <v>19.597813254522233</v>
      </c>
      <c r="H9" s="203">
        <v>4906060</v>
      </c>
      <c r="I9" s="1116">
        <v>75.881688500043381</v>
      </c>
      <c r="J9" s="1125">
        <v>20.546206643312289</v>
      </c>
      <c r="K9" s="203">
        <v>7874026</v>
      </c>
      <c r="L9" s="1116">
        <v>89.518563614928198</v>
      </c>
      <c r="M9" s="1115">
        <v>19.049932165384899</v>
      </c>
      <c r="N9" s="203">
        <v>1013871</v>
      </c>
      <c r="O9" s="1116">
        <v>90.020723382794799</v>
      </c>
      <c r="P9" s="1115">
        <v>3.5685675214531982</v>
      </c>
      <c r="Q9" s="203">
        <v>589386</v>
      </c>
      <c r="R9" s="1116">
        <v>93.293444452358912</v>
      </c>
      <c r="S9" s="1115">
        <v>5.2913403640823118</v>
      </c>
      <c r="T9" s="203">
        <v>424485</v>
      </c>
      <c r="U9" s="1116">
        <v>85.839691491964757</v>
      </c>
      <c r="V9" s="1125">
        <v>2.4575830492683788</v>
      </c>
    </row>
    <row r="10" spans="1:22" ht="45" customHeight="1">
      <c r="A10" s="1121" t="s">
        <v>870</v>
      </c>
      <c r="B10" s="1120">
        <v>11222420</v>
      </c>
      <c r="C10" s="1123">
        <v>72.027030626387727</v>
      </c>
      <c r="D10" s="1122">
        <v>11.986826647963559</v>
      </c>
      <c r="E10" s="203">
        <v>10821400</v>
      </c>
      <c r="F10" s="1114">
        <v>72.059879473135965</v>
      </c>
      <c r="G10" s="1117">
        <v>16.594237030367943</v>
      </c>
      <c r="H10" s="203">
        <v>7932413</v>
      </c>
      <c r="I10" s="1114">
        <v>71.377957471138288</v>
      </c>
      <c r="J10" s="1113">
        <v>33.220343142582188</v>
      </c>
      <c r="K10" s="203">
        <v>2888987</v>
      </c>
      <c r="L10" s="1114">
        <v>74.001070702206462</v>
      </c>
      <c r="M10" s="1117">
        <v>6.9894367095916135</v>
      </c>
      <c r="N10" s="203">
        <v>401020</v>
      </c>
      <c r="O10" s="1114">
        <v>71.15178527071815</v>
      </c>
      <c r="P10" s="1117">
        <v>1.4114881947044169</v>
      </c>
      <c r="Q10" s="203">
        <v>141266</v>
      </c>
      <c r="R10" s="1114">
        <v>55.832832706232018</v>
      </c>
      <c r="S10" s="1117">
        <v>1.268246086388974</v>
      </c>
      <c r="T10" s="203">
        <v>259754</v>
      </c>
      <c r="U10" s="1114">
        <v>83.630825896019275</v>
      </c>
      <c r="V10" s="1113">
        <v>1.5038623917916025</v>
      </c>
    </row>
    <row r="11" spans="1:22" ht="45" customHeight="1">
      <c r="A11" s="1121" t="s">
        <v>869</v>
      </c>
      <c r="B11" s="1120">
        <v>47129</v>
      </c>
      <c r="C11" s="1119">
        <v>72.070405089229737</v>
      </c>
      <c r="D11" s="1118">
        <v>5.0339156179493777E-2</v>
      </c>
      <c r="E11" s="203">
        <v>34019</v>
      </c>
      <c r="F11" s="1116">
        <v>64.292328917279306</v>
      </c>
      <c r="G11" s="1115">
        <v>5.2166942312093345E-2</v>
      </c>
      <c r="H11" s="203">
        <v>33956</v>
      </c>
      <c r="I11" s="1116">
        <v>68.961595483255138</v>
      </c>
      <c r="J11" s="1125">
        <v>0.14220514889347299</v>
      </c>
      <c r="K11" s="203">
        <v>63</v>
      </c>
      <c r="L11" s="1116">
        <v>1.7147523135547089</v>
      </c>
      <c r="M11" s="1115">
        <v>1.5241830880660651E-4</v>
      </c>
      <c r="N11" s="203">
        <v>13110</v>
      </c>
      <c r="O11" s="1114">
        <v>105.04807692307692</v>
      </c>
      <c r="P11" s="1117">
        <v>4.614385874164606E-2</v>
      </c>
      <c r="Q11" s="203">
        <v>1297</v>
      </c>
      <c r="R11" s="1114" t="s">
        <v>609</v>
      </c>
      <c r="S11" s="1117">
        <v>1.1644098183897748E-2</v>
      </c>
      <c r="T11" s="203">
        <v>11813</v>
      </c>
      <c r="U11" s="1114">
        <v>94.655448717948715</v>
      </c>
      <c r="V11" s="1113">
        <v>6.839211882871564E-2</v>
      </c>
    </row>
    <row r="12" spans="1:22" ht="45" customHeight="1">
      <c r="A12" s="1121" t="s">
        <v>868</v>
      </c>
      <c r="B12" s="1120" t="s">
        <v>148</v>
      </c>
      <c r="C12" s="1123" t="s">
        <v>148</v>
      </c>
      <c r="D12" s="1122" t="s">
        <v>148</v>
      </c>
      <c r="E12" s="203" t="s">
        <v>148</v>
      </c>
      <c r="F12" s="1114" t="s">
        <v>148</v>
      </c>
      <c r="G12" s="1117" t="s">
        <v>148</v>
      </c>
      <c r="H12" s="203" t="s">
        <v>148</v>
      </c>
      <c r="I12" s="1114" t="s">
        <v>148</v>
      </c>
      <c r="J12" s="1113" t="s">
        <v>148</v>
      </c>
      <c r="K12" s="203" t="s">
        <v>148</v>
      </c>
      <c r="L12" s="1114" t="s">
        <v>148</v>
      </c>
      <c r="M12" s="1117" t="s">
        <v>148</v>
      </c>
      <c r="N12" s="203" t="s">
        <v>148</v>
      </c>
      <c r="O12" s="1114" t="s">
        <v>148</v>
      </c>
      <c r="P12" s="1117" t="s">
        <v>148</v>
      </c>
      <c r="Q12" s="203" t="s">
        <v>148</v>
      </c>
      <c r="R12" s="1114" t="s">
        <v>148</v>
      </c>
      <c r="S12" s="1117" t="s">
        <v>148</v>
      </c>
      <c r="T12" s="203" t="s">
        <v>148</v>
      </c>
      <c r="U12" s="1114" t="s">
        <v>148</v>
      </c>
      <c r="V12" s="1113" t="s">
        <v>148</v>
      </c>
    </row>
    <row r="13" spans="1:22" ht="45" customHeight="1">
      <c r="A13" s="1124" t="s">
        <v>867</v>
      </c>
      <c r="B13" s="1120" t="s">
        <v>148</v>
      </c>
      <c r="C13" s="1123" t="s">
        <v>148</v>
      </c>
      <c r="D13" s="1122" t="s">
        <v>148</v>
      </c>
      <c r="E13" s="203" t="s">
        <v>148</v>
      </c>
      <c r="F13" s="1114" t="s">
        <v>148</v>
      </c>
      <c r="G13" s="1117" t="s">
        <v>148</v>
      </c>
      <c r="H13" s="203" t="s">
        <v>148</v>
      </c>
      <c r="I13" s="1114" t="s">
        <v>148</v>
      </c>
      <c r="J13" s="1113" t="s">
        <v>148</v>
      </c>
      <c r="K13" s="203" t="s">
        <v>148</v>
      </c>
      <c r="L13" s="1114" t="s">
        <v>148</v>
      </c>
      <c r="M13" s="1117" t="s">
        <v>148</v>
      </c>
      <c r="N13" s="203" t="s">
        <v>148</v>
      </c>
      <c r="O13" s="1114" t="s">
        <v>148</v>
      </c>
      <c r="P13" s="1117" t="s">
        <v>148</v>
      </c>
      <c r="Q13" s="203" t="s">
        <v>148</v>
      </c>
      <c r="R13" s="1114" t="s">
        <v>148</v>
      </c>
      <c r="S13" s="1117" t="s">
        <v>148</v>
      </c>
      <c r="T13" s="203" t="s">
        <v>148</v>
      </c>
      <c r="U13" s="1114" t="s">
        <v>148</v>
      </c>
      <c r="V13" s="1113" t="s">
        <v>148</v>
      </c>
    </row>
    <row r="14" spans="1:22" ht="45" customHeight="1">
      <c r="A14" s="1121" t="s">
        <v>866</v>
      </c>
      <c r="B14" s="1120" t="s">
        <v>148</v>
      </c>
      <c r="C14" s="1123" t="s">
        <v>148</v>
      </c>
      <c r="D14" s="1122" t="s">
        <v>148</v>
      </c>
      <c r="E14" s="203" t="s">
        <v>148</v>
      </c>
      <c r="F14" s="1114" t="s">
        <v>148</v>
      </c>
      <c r="G14" s="1117" t="s">
        <v>148</v>
      </c>
      <c r="H14" s="203" t="s">
        <v>148</v>
      </c>
      <c r="I14" s="1114" t="s">
        <v>148</v>
      </c>
      <c r="J14" s="1113" t="s">
        <v>148</v>
      </c>
      <c r="K14" s="203" t="s">
        <v>148</v>
      </c>
      <c r="L14" s="1114" t="s">
        <v>148</v>
      </c>
      <c r="M14" s="1117" t="s">
        <v>148</v>
      </c>
      <c r="N14" s="203" t="s">
        <v>148</v>
      </c>
      <c r="O14" s="1114" t="s">
        <v>148</v>
      </c>
      <c r="P14" s="1117" t="s">
        <v>148</v>
      </c>
      <c r="Q14" s="203" t="s">
        <v>148</v>
      </c>
      <c r="R14" s="1114" t="s">
        <v>148</v>
      </c>
      <c r="S14" s="1117" t="s">
        <v>148</v>
      </c>
      <c r="T14" s="203" t="s">
        <v>148</v>
      </c>
      <c r="U14" s="1114" t="s">
        <v>148</v>
      </c>
      <c r="V14" s="1113" t="s">
        <v>148</v>
      </c>
    </row>
    <row r="15" spans="1:22" ht="45" customHeight="1">
      <c r="A15" s="1121" t="s">
        <v>865</v>
      </c>
      <c r="B15" s="1120">
        <v>1370618</v>
      </c>
      <c r="C15" s="1123">
        <v>117.72297586307003</v>
      </c>
      <c r="D15" s="1122">
        <v>1.4639766081271701</v>
      </c>
      <c r="E15" s="203" t="s">
        <v>148</v>
      </c>
      <c r="F15" s="1114" t="s">
        <v>148</v>
      </c>
      <c r="G15" s="1117" t="s">
        <v>148</v>
      </c>
      <c r="H15" s="203" t="s">
        <v>148</v>
      </c>
      <c r="I15" s="1114" t="s">
        <v>148</v>
      </c>
      <c r="J15" s="1113" t="s">
        <v>148</v>
      </c>
      <c r="K15" s="203" t="s">
        <v>148</v>
      </c>
      <c r="L15" s="1114" t="s">
        <v>148</v>
      </c>
      <c r="M15" s="1117" t="s">
        <v>148</v>
      </c>
      <c r="N15" s="203">
        <v>1370618</v>
      </c>
      <c r="O15" s="1114">
        <v>117.72297586307003</v>
      </c>
      <c r="P15" s="1117">
        <v>4.8242260397221539</v>
      </c>
      <c r="Q15" s="203">
        <v>26408</v>
      </c>
      <c r="R15" s="1114">
        <v>170.3741935483871</v>
      </c>
      <c r="S15" s="1117">
        <v>0.23708353495788104</v>
      </c>
      <c r="T15" s="203">
        <v>1344210</v>
      </c>
      <c r="U15" s="1114">
        <v>117.01257166335589</v>
      </c>
      <c r="V15" s="1113">
        <v>7.782389744412753</v>
      </c>
    </row>
    <row r="16" spans="1:22" ht="45" customHeight="1">
      <c r="A16" s="1121" t="s">
        <v>864</v>
      </c>
      <c r="B16" s="1120">
        <v>188283</v>
      </c>
      <c r="C16" s="1123">
        <v>104.67086573901634</v>
      </c>
      <c r="D16" s="1122">
        <v>0.20110775409925155</v>
      </c>
      <c r="E16" s="203">
        <v>188157</v>
      </c>
      <c r="F16" s="1114">
        <v>104.60081943062359</v>
      </c>
      <c r="G16" s="1117">
        <v>0.28853215452001968</v>
      </c>
      <c r="H16" s="203" t="s">
        <v>148</v>
      </c>
      <c r="I16" s="1114" t="s">
        <v>148</v>
      </c>
      <c r="J16" s="1113" t="s">
        <v>148</v>
      </c>
      <c r="K16" s="203">
        <v>188157</v>
      </c>
      <c r="L16" s="1114">
        <v>104.60081943062359</v>
      </c>
      <c r="M16" s="1117">
        <v>0.45521542428769296</v>
      </c>
      <c r="N16" s="203">
        <v>126</v>
      </c>
      <c r="O16" s="1114" t="s">
        <v>609</v>
      </c>
      <c r="P16" s="1117">
        <v>4.4348788721948159E-4</v>
      </c>
      <c r="Q16" s="203">
        <v>126</v>
      </c>
      <c r="R16" s="1114" t="s">
        <v>609</v>
      </c>
      <c r="S16" s="1117">
        <v>1.1311922676724103E-3</v>
      </c>
      <c r="T16" s="203" t="s">
        <v>148</v>
      </c>
      <c r="U16" s="1114" t="s">
        <v>148</v>
      </c>
      <c r="V16" s="1113" t="s">
        <v>148</v>
      </c>
    </row>
    <row r="17" spans="1:22" ht="45" customHeight="1">
      <c r="A17" s="1121" t="s">
        <v>863</v>
      </c>
      <c r="B17" s="1120">
        <v>580525</v>
      </c>
      <c r="C17" s="1119">
        <v>129.38248987606116</v>
      </c>
      <c r="D17" s="1118">
        <v>0.62006702117805657</v>
      </c>
      <c r="E17" s="203">
        <v>98343</v>
      </c>
      <c r="F17" s="1114">
        <v>101.28012358393408</v>
      </c>
      <c r="G17" s="1117">
        <v>0.15080553831089086</v>
      </c>
      <c r="H17" s="203">
        <v>16816</v>
      </c>
      <c r="I17" s="1114">
        <v>83.561916120055656</v>
      </c>
      <c r="J17" s="1113">
        <v>7.0424130751344141E-2</v>
      </c>
      <c r="K17" s="203">
        <v>81527</v>
      </c>
      <c r="L17" s="1114">
        <v>105.91223238411973</v>
      </c>
      <c r="M17" s="1117">
        <v>0.19724138828692392</v>
      </c>
      <c r="N17" s="203">
        <v>482182</v>
      </c>
      <c r="O17" s="1114">
        <v>137.14365352727188</v>
      </c>
      <c r="P17" s="1117">
        <v>1.6971577494862229</v>
      </c>
      <c r="Q17" s="203">
        <v>67986</v>
      </c>
      <c r="R17" s="1114">
        <v>508.76300231983834</v>
      </c>
      <c r="S17" s="1117">
        <v>0.61035902785695617</v>
      </c>
      <c r="T17" s="203">
        <v>414196</v>
      </c>
      <c r="U17" s="1114">
        <v>122.46131284998786</v>
      </c>
      <c r="V17" s="1113">
        <v>2.398014225884932</v>
      </c>
    </row>
    <row r="18" spans="1:22" ht="45" customHeight="1">
      <c r="A18" s="1121" t="s">
        <v>350</v>
      </c>
      <c r="B18" s="1120">
        <v>184933</v>
      </c>
      <c r="C18" s="1119">
        <v>82.5910840769224</v>
      </c>
      <c r="D18" s="1118">
        <v>0.19752957138369839</v>
      </c>
      <c r="E18" s="203" t="s">
        <v>148</v>
      </c>
      <c r="F18" s="1114" t="s">
        <v>148</v>
      </c>
      <c r="G18" s="1117" t="s">
        <v>148</v>
      </c>
      <c r="H18" s="203" t="s">
        <v>148</v>
      </c>
      <c r="I18" s="1114" t="s">
        <v>148</v>
      </c>
      <c r="J18" s="1113" t="s">
        <v>148</v>
      </c>
      <c r="K18" s="203" t="s">
        <v>148</v>
      </c>
      <c r="L18" s="1114" t="s">
        <v>148</v>
      </c>
      <c r="M18" s="1117" t="s">
        <v>148</v>
      </c>
      <c r="N18" s="203">
        <v>184933</v>
      </c>
      <c r="O18" s="1116">
        <v>82.5910840769224</v>
      </c>
      <c r="P18" s="1115">
        <v>0.65091702735841583</v>
      </c>
      <c r="Q18" s="203">
        <v>184933</v>
      </c>
      <c r="R18" s="1116">
        <v>82.5910840769224</v>
      </c>
      <c r="S18" s="1115">
        <v>1.660276028868745</v>
      </c>
      <c r="T18" s="203" t="s">
        <v>148</v>
      </c>
      <c r="U18" s="1114" t="s">
        <v>148</v>
      </c>
      <c r="V18" s="1113" t="s">
        <v>148</v>
      </c>
    </row>
    <row r="19" spans="1:22" ht="45" customHeight="1" thickBot="1">
      <c r="A19" s="1112" t="s">
        <v>862</v>
      </c>
      <c r="B19" s="201">
        <v>42486791</v>
      </c>
      <c r="C19" s="1111">
        <v>81.817870025818962</v>
      </c>
      <c r="D19" s="1110">
        <v>45.380746625528033</v>
      </c>
      <c r="E19" s="1108">
        <v>19999233</v>
      </c>
      <c r="F19" s="1107">
        <v>73.183123602583279</v>
      </c>
      <c r="G19" s="1107">
        <v>30.6681217612838</v>
      </c>
      <c r="H19" s="1108">
        <v>2400106</v>
      </c>
      <c r="I19" s="1107">
        <v>75.855046144695322</v>
      </c>
      <c r="J19" s="1107">
        <v>10.051461629465127</v>
      </c>
      <c r="K19" s="1108">
        <v>17599127</v>
      </c>
      <c r="L19" s="1107">
        <v>72.833252247141445</v>
      </c>
      <c r="M19" s="1107">
        <v>42.578240854169621</v>
      </c>
      <c r="N19" s="1108">
        <v>22487558</v>
      </c>
      <c r="O19" s="1109">
        <v>91.409712375280179</v>
      </c>
      <c r="P19" s="1109">
        <v>79.15047290591707</v>
      </c>
      <c r="Q19" s="1108">
        <v>9455878</v>
      </c>
      <c r="R19" s="1109">
        <v>75.229793546607041</v>
      </c>
      <c r="S19" s="1109">
        <v>84.892191092489327</v>
      </c>
      <c r="T19" s="1108">
        <v>13031680</v>
      </c>
      <c r="U19" s="1107">
        <v>108.31287664105476</v>
      </c>
      <c r="V19" s="1107">
        <v>75.447744611681784</v>
      </c>
    </row>
    <row r="20" spans="1:22" s="556" customFormat="1" ht="22.5" customHeight="1">
      <c r="A20" s="556" t="s">
        <v>861</v>
      </c>
      <c r="B20" s="1105"/>
      <c r="C20" s="1105"/>
      <c r="D20" s="1105"/>
      <c r="E20" s="1105"/>
      <c r="F20" s="1105"/>
      <c r="G20" s="1105"/>
      <c r="H20" s="1105"/>
      <c r="I20" s="1105"/>
      <c r="J20" s="1106"/>
      <c r="K20" s="1106"/>
      <c r="L20" s="1105"/>
      <c r="M20" s="1105"/>
      <c r="N20" s="1105"/>
      <c r="O20" s="1105"/>
      <c r="P20" s="1105"/>
      <c r="Q20" s="1105"/>
      <c r="R20" s="1105"/>
      <c r="S20" s="1105"/>
      <c r="T20" s="1105"/>
      <c r="U20" s="1105"/>
      <c r="V20" s="1105"/>
    </row>
    <row r="21" spans="1:22">
      <c r="A21" s="556" t="s">
        <v>860</v>
      </c>
      <c r="B21" s="1103"/>
      <c r="C21" s="1103"/>
      <c r="D21" s="1103"/>
      <c r="E21" s="1103"/>
      <c r="F21" s="1103"/>
      <c r="G21" s="1103"/>
      <c r="H21" s="1103"/>
      <c r="I21" s="1103"/>
      <c r="J21" s="1104"/>
      <c r="K21" s="1104"/>
      <c r="L21" s="1103"/>
      <c r="M21" s="1103"/>
      <c r="N21" s="1103"/>
      <c r="O21" s="1103"/>
      <c r="P21" s="1103"/>
      <c r="Q21" s="1103"/>
      <c r="R21" s="1103"/>
      <c r="S21" s="1103"/>
      <c r="T21" s="1103"/>
      <c r="U21" s="1103"/>
      <c r="V21" s="1103"/>
    </row>
  </sheetData>
  <phoneticPr fontId="11"/>
  <printOptions horizontalCentered="1"/>
  <pageMargins left="0.78740157480314965" right="0.78740157480314965" top="0.59055118110236227" bottom="0.39370078740157483" header="0" footer="0.39370078740157483"/>
  <pageSetup paperSize="9" firstPageNumber="28" orientation="portrait" useFirstPageNumber="1" r:id="rId1"/>
  <headerFooter alignWithMargins="0">
    <oddFooter>&amp;C&amp;"ＭＳ Ｐゴシック"&amp;10  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Normal="100" workbookViewId="0">
      <selection activeCell="B1" sqref="B1"/>
    </sheetView>
  </sheetViews>
  <sheetFormatPr defaultRowHeight="13.5"/>
  <cols>
    <col min="1" max="1" width="0.875" style="1161" customWidth="1"/>
    <col min="2" max="2" width="12.625" style="1161" customWidth="1"/>
    <col min="3" max="3" width="0.875" style="1161" customWidth="1"/>
    <col min="4" max="4" width="11.25" style="1161" customWidth="1"/>
    <col min="5" max="5" width="6.5" style="1161" customWidth="1"/>
    <col min="6" max="6" width="6" style="1161" customWidth="1"/>
    <col min="7" max="7" width="11.25" style="1161" customWidth="1"/>
    <col min="8" max="8" width="6.5" style="1161" customWidth="1"/>
    <col min="9" max="9" width="6" style="1161" customWidth="1"/>
    <col min="10" max="10" width="11.25" style="1161" customWidth="1"/>
    <col min="11" max="11" width="6.5" style="1161" customWidth="1"/>
    <col min="12" max="12" width="6" style="1161" customWidth="1"/>
    <col min="13" max="16384" width="9" style="1161"/>
  </cols>
  <sheetData>
    <row r="1" spans="1:12" ht="30" customHeight="1">
      <c r="A1" s="1205" t="s">
        <v>896</v>
      </c>
      <c r="B1" s="1205"/>
      <c r="C1" s="1204"/>
      <c r="D1" s="1204"/>
      <c r="E1" s="1204"/>
      <c r="F1" s="1204"/>
      <c r="G1" s="1204"/>
      <c r="H1" s="1204"/>
      <c r="I1" s="1204"/>
      <c r="J1" s="1204"/>
      <c r="K1" s="1204"/>
      <c r="L1" s="1204"/>
    </row>
    <row r="2" spans="1:12" ht="14.25" customHeight="1" thickBot="1">
      <c r="A2" s="1203" t="s">
        <v>125</v>
      </c>
      <c r="B2" s="1188"/>
      <c r="C2" s="1202"/>
      <c r="D2" s="1202"/>
      <c r="E2" s="1202"/>
      <c r="F2" s="1202"/>
      <c r="G2" s="1202"/>
      <c r="H2" s="1202"/>
      <c r="I2" s="1202"/>
      <c r="J2" s="1202"/>
      <c r="K2" s="1202"/>
      <c r="L2" s="1201" t="s">
        <v>381</v>
      </c>
    </row>
    <row r="3" spans="1:12" s="1162" customFormat="1" ht="35.25" customHeight="1">
      <c r="A3" s="1200"/>
      <c r="B3" s="1858" t="s">
        <v>856</v>
      </c>
      <c r="C3" s="1188"/>
      <c r="D3" s="1199" t="s">
        <v>893</v>
      </c>
      <c r="E3" s="1198"/>
      <c r="F3" s="1198"/>
      <c r="G3" s="1197" t="s">
        <v>895</v>
      </c>
      <c r="H3" s="1196"/>
      <c r="I3" s="1196"/>
      <c r="J3" s="1197" t="s">
        <v>894</v>
      </c>
      <c r="K3" s="1196"/>
      <c r="L3" s="1195"/>
    </row>
    <row r="4" spans="1:12" s="1162" customFormat="1" ht="35.25" customHeight="1" thickBot="1">
      <c r="A4" s="1184"/>
      <c r="B4" s="1859"/>
      <c r="C4" s="1184"/>
      <c r="D4" s="1194" t="s">
        <v>377</v>
      </c>
      <c r="E4" s="1194" t="s">
        <v>74</v>
      </c>
      <c r="F4" s="1194" t="s">
        <v>76</v>
      </c>
      <c r="G4" s="1193" t="s">
        <v>377</v>
      </c>
      <c r="H4" s="1193" t="s">
        <v>74</v>
      </c>
      <c r="I4" s="1193" t="s">
        <v>76</v>
      </c>
      <c r="J4" s="1193" t="s">
        <v>377</v>
      </c>
      <c r="K4" s="1193" t="s">
        <v>74</v>
      </c>
      <c r="L4" s="1192" t="s">
        <v>76</v>
      </c>
    </row>
    <row r="5" spans="1:12" s="1162" customFormat="1" ht="48" customHeight="1" thickBot="1">
      <c r="A5" s="1856" t="s">
        <v>893</v>
      </c>
      <c r="B5" s="1856"/>
      <c r="C5" s="1857"/>
      <c r="D5" s="1191">
        <v>35978728</v>
      </c>
      <c r="E5" s="1190">
        <v>89.60570898702818</v>
      </c>
      <c r="F5" s="1190">
        <v>100</v>
      </c>
      <c r="G5" s="1191">
        <v>14022980</v>
      </c>
      <c r="H5" s="1190">
        <v>86.814712697247145</v>
      </c>
      <c r="I5" s="1190">
        <v>100</v>
      </c>
      <c r="J5" s="1191">
        <v>21955748</v>
      </c>
      <c r="K5" s="1190">
        <v>91.484177818182317</v>
      </c>
      <c r="L5" s="1190">
        <v>100</v>
      </c>
    </row>
    <row r="6" spans="1:12" s="1162" customFormat="1" ht="48" customHeight="1">
      <c r="A6" s="1181"/>
      <c r="B6" s="1189" t="s">
        <v>892</v>
      </c>
      <c r="C6" s="1180"/>
      <c r="D6" s="1179" t="s">
        <v>148</v>
      </c>
      <c r="E6" s="1178" t="s">
        <v>148</v>
      </c>
      <c r="F6" s="1178" t="s">
        <v>148</v>
      </c>
      <c r="G6" s="1177" t="s">
        <v>148</v>
      </c>
      <c r="H6" s="1172" t="s">
        <v>148</v>
      </c>
      <c r="I6" s="1172" t="s">
        <v>148</v>
      </c>
      <c r="J6" s="1177" t="s">
        <v>148</v>
      </c>
      <c r="K6" s="1172" t="s">
        <v>148</v>
      </c>
      <c r="L6" s="1172" t="s">
        <v>148</v>
      </c>
    </row>
    <row r="7" spans="1:12" s="1162" customFormat="1" ht="48" customHeight="1">
      <c r="A7" s="1188"/>
      <c r="B7" s="1187" t="s">
        <v>872</v>
      </c>
      <c r="C7" s="1181"/>
      <c r="D7" s="1179">
        <v>20497070</v>
      </c>
      <c r="E7" s="1186">
        <v>97.704344241493317</v>
      </c>
      <c r="F7" s="1186">
        <v>56.969968476928926</v>
      </c>
      <c r="G7" s="1177">
        <v>8041486</v>
      </c>
      <c r="H7" s="1185">
        <v>99.020725616373227</v>
      </c>
      <c r="I7" s="1185">
        <v>57.345057897822002</v>
      </c>
      <c r="J7" s="1177">
        <v>12455584</v>
      </c>
      <c r="K7" s="1185">
        <v>96.872905673701766</v>
      </c>
      <c r="L7" s="1172">
        <v>56.730401533120165</v>
      </c>
    </row>
    <row r="8" spans="1:12" s="1162" customFormat="1" ht="48" customHeight="1">
      <c r="A8" s="1184"/>
      <c r="B8" s="1181" t="s">
        <v>871</v>
      </c>
      <c r="C8" s="1181"/>
      <c r="D8" s="1179">
        <v>12770339</v>
      </c>
      <c r="E8" s="1178">
        <v>83.739395231387704</v>
      </c>
      <c r="F8" s="1183">
        <v>35.494136980051103</v>
      </c>
      <c r="G8" s="1177">
        <v>4906060</v>
      </c>
      <c r="H8" s="1172">
        <v>75.88236922709045</v>
      </c>
      <c r="I8" s="1182">
        <v>34.985858925848859</v>
      </c>
      <c r="J8" s="1177">
        <v>7864279</v>
      </c>
      <c r="K8" s="1172">
        <v>89.521964659657854</v>
      </c>
      <c r="L8" s="1172">
        <v>35.818770556120427</v>
      </c>
    </row>
    <row r="9" spans="1:12" s="1162" customFormat="1" ht="48" customHeight="1">
      <c r="A9" s="1181"/>
      <c r="B9" s="1181" t="s">
        <v>891</v>
      </c>
      <c r="C9" s="1180"/>
      <c r="D9" s="1179">
        <v>2707391</v>
      </c>
      <c r="E9" s="1178">
        <v>69.094527926925025</v>
      </c>
      <c r="F9" s="1178">
        <v>7.5249769808426805</v>
      </c>
      <c r="G9" s="1177">
        <v>1075434</v>
      </c>
      <c r="H9" s="1172">
        <v>68.656102788100412</v>
      </c>
      <c r="I9" s="1172">
        <v>7.6690831763291403</v>
      </c>
      <c r="J9" s="1177">
        <v>1631957</v>
      </c>
      <c r="K9" s="1172">
        <v>69.386516892150439</v>
      </c>
      <c r="L9" s="1172">
        <v>7.4329373793140636</v>
      </c>
    </row>
    <row r="10" spans="1:12" s="1162" customFormat="1" ht="48" customHeight="1">
      <c r="A10" s="1181"/>
      <c r="B10" s="1181" t="s">
        <v>869</v>
      </c>
      <c r="C10" s="1180"/>
      <c r="D10" s="1179" t="s">
        <v>148</v>
      </c>
      <c r="E10" s="1178" t="s">
        <v>148</v>
      </c>
      <c r="F10" s="1178" t="s">
        <v>148</v>
      </c>
      <c r="G10" s="1177" t="s">
        <v>148</v>
      </c>
      <c r="H10" s="1172" t="s">
        <v>148</v>
      </c>
      <c r="I10" s="1172" t="s">
        <v>148</v>
      </c>
      <c r="J10" s="1177" t="s">
        <v>148</v>
      </c>
      <c r="K10" s="1172" t="s">
        <v>148</v>
      </c>
      <c r="L10" s="1172" t="s">
        <v>148</v>
      </c>
    </row>
    <row r="11" spans="1:12" s="1162" customFormat="1" ht="48" customHeight="1">
      <c r="A11" s="1184"/>
      <c r="B11" s="1181" t="s">
        <v>868</v>
      </c>
      <c r="C11" s="1181"/>
      <c r="D11" s="1179" t="s">
        <v>148</v>
      </c>
      <c r="E11" s="1178" t="s">
        <v>148</v>
      </c>
      <c r="F11" s="1178" t="s">
        <v>148</v>
      </c>
      <c r="G11" s="1177" t="s">
        <v>148</v>
      </c>
      <c r="H11" s="1172" t="s">
        <v>148</v>
      </c>
      <c r="I11" s="1172" t="s">
        <v>148</v>
      </c>
      <c r="J11" s="1177" t="s">
        <v>148</v>
      </c>
      <c r="K11" s="1172" t="s">
        <v>148</v>
      </c>
      <c r="L11" s="1172" t="s">
        <v>148</v>
      </c>
    </row>
    <row r="12" spans="1:12" s="1162" customFormat="1" ht="48" customHeight="1">
      <c r="A12" s="1184"/>
      <c r="B12" s="1181" t="s">
        <v>867</v>
      </c>
      <c r="C12" s="1181"/>
      <c r="D12" s="1179" t="s">
        <v>148</v>
      </c>
      <c r="E12" s="1178" t="s">
        <v>148</v>
      </c>
      <c r="F12" s="1183" t="s">
        <v>148</v>
      </c>
      <c r="G12" s="1177" t="s">
        <v>148</v>
      </c>
      <c r="H12" s="1172" t="s">
        <v>148</v>
      </c>
      <c r="I12" s="1182" t="s">
        <v>148</v>
      </c>
      <c r="J12" s="1177" t="s">
        <v>148</v>
      </c>
      <c r="K12" s="1172" t="s">
        <v>148</v>
      </c>
      <c r="L12" s="1172" t="s">
        <v>148</v>
      </c>
    </row>
    <row r="13" spans="1:12" s="1162" customFormat="1" ht="48" customHeight="1">
      <c r="A13" s="1181"/>
      <c r="B13" s="1181" t="s">
        <v>866</v>
      </c>
      <c r="C13" s="1180"/>
      <c r="D13" s="1179" t="s">
        <v>148</v>
      </c>
      <c r="E13" s="1178" t="s">
        <v>148</v>
      </c>
      <c r="F13" s="1183" t="s">
        <v>148</v>
      </c>
      <c r="G13" s="1177" t="s">
        <v>148</v>
      </c>
      <c r="H13" s="1172" t="s">
        <v>148</v>
      </c>
      <c r="I13" s="1182" t="s">
        <v>148</v>
      </c>
      <c r="J13" s="1177" t="s">
        <v>148</v>
      </c>
      <c r="K13" s="1172" t="s">
        <v>148</v>
      </c>
      <c r="L13" s="1172" t="s">
        <v>148</v>
      </c>
    </row>
    <row r="14" spans="1:12" s="1162" customFormat="1" ht="48" customHeight="1">
      <c r="A14" s="1181"/>
      <c r="B14" s="1181" t="s">
        <v>865</v>
      </c>
      <c r="C14" s="1180"/>
      <c r="D14" s="1179" t="s">
        <v>148</v>
      </c>
      <c r="E14" s="1178" t="s">
        <v>148</v>
      </c>
      <c r="F14" s="1178" t="s">
        <v>148</v>
      </c>
      <c r="G14" s="1177" t="s">
        <v>148</v>
      </c>
      <c r="H14" s="1172" t="s">
        <v>148</v>
      </c>
      <c r="I14" s="1172" t="s">
        <v>148</v>
      </c>
      <c r="J14" s="1177" t="s">
        <v>148</v>
      </c>
      <c r="K14" s="1172" t="s">
        <v>148</v>
      </c>
      <c r="L14" s="1172" t="s">
        <v>148</v>
      </c>
    </row>
    <row r="15" spans="1:12" s="1162" customFormat="1" ht="48" customHeight="1">
      <c r="A15" s="1181"/>
      <c r="B15" s="1181" t="s">
        <v>864</v>
      </c>
      <c r="C15" s="1180"/>
      <c r="D15" s="1179" t="s">
        <v>148</v>
      </c>
      <c r="E15" s="1178" t="s">
        <v>148</v>
      </c>
      <c r="F15" s="1178" t="s">
        <v>148</v>
      </c>
      <c r="G15" s="1177" t="s">
        <v>148</v>
      </c>
      <c r="H15" s="1172" t="s">
        <v>148</v>
      </c>
      <c r="I15" s="1172" t="s">
        <v>148</v>
      </c>
      <c r="J15" s="1177" t="s">
        <v>148</v>
      </c>
      <c r="K15" s="1178" t="s">
        <v>148</v>
      </c>
      <c r="L15" s="1172" t="s">
        <v>148</v>
      </c>
    </row>
    <row r="16" spans="1:12" s="1162" customFormat="1" ht="48" customHeight="1">
      <c r="A16" s="1181"/>
      <c r="B16" s="1181" t="s">
        <v>863</v>
      </c>
      <c r="C16" s="1180"/>
      <c r="D16" s="1179" t="s">
        <v>148</v>
      </c>
      <c r="E16" s="1178" t="s">
        <v>148</v>
      </c>
      <c r="F16" s="1178" t="s">
        <v>148</v>
      </c>
      <c r="G16" s="1177" t="s">
        <v>148</v>
      </c>
      <c r="H16" s="1172" t="s">
        <v>148</v>
      </c>
      <c r="I16" s="1172" t="s">
        <v>148</v>
      </c>
      <c r="J16" s="1177" t="s">
        <v>148</v>
      </c>
      <c r="K16" s="1172" t="s">
        <v>148</v>
      </c>
      <c r="L16" s="1172" t="s">
        <v>148</v>
      </c>
    </row>
    <row r="17" spans="1:12" s="1162" customFormat="1" ht="48" customHeight="1">
      <c r="A17" s="1181"/>
      <c r="B17" s="1181" t="s">
        <v>350</v>
      </c>
      <c r="C17" s="1180"/>
      <c r="D17" s="1179" t="s">
        <v>148</v>
      </c>
      <c r="E17" s="1178" t="s">
        <v>148</v>
      </c>
      <c r="F17" s="1178" t="s">
        <v>148</v>
      </c>
      <c r="G17" s="1177" t="s">
        <v>148</v>
      </c>
      <c r="H17" s="1172" t="s">
        <v>148</v>
      </c>
      <c r="I17" s="1172" t="s">
        <v>148</v>
      </c>
      <c r="J17" s="1177" t="s">
        <v>148</v>
      </c>
      <c r="K17" s="1172" t="s">
        <v>148</v>
      </c>
      <c r="L17" s="1172" t="s">
        <v>148</v>
      </c>
    </row>
    <row r="18" spans="1:12" s="1162" customFormat="1" ht="48" customHeight="1" thickBot="1">
      <c r="A18" s="1176"/>
      <c r="B18" s="1176" t="s">
        <v>862</v>
      </c>
      <c r="C18" s="1175"/>
      <c r="D18" s="1174">
        <v>3928</v>
      </c>
      <c r="E18" s="1173">
        <v>76.71875</v>
      </c>
      <c r="F18" s="1173">
        <v>1.0917562177295429E-2</v>
      </c>
      <c r="G18" s="1171" t="s">
        <v>148</v>
      </c>
      <c r="H18" s="1172" t="s">
        <v>148</v>
      </c>
      <c r="I18" s="1172" t="s">
        <v>148</v>
      </c>
      <c r="J18" s="1171">
        <v>3928</v>
      </c>
      <c r="K18" s="1170">
        <v>76.71875</v>
      </c>
      <c r="L18" s="1170">
        <v>1.7890531445341785E-2</v>
      </c>
    </row>
    <row r="19" spans="1:12" s="1162" customFormat="1" ht="16.5" customHeight="1">
      <c r="A19" s="1169" t="s">
        <v>890</v>
      </c>
      <c r="B19" s="1168"/>
      <c r="C19" s="1167"/>
      <c r="D19" s="1165"/>
      <c r="E19" s="1164"/>
      <c r="F19" s="1163"/>
      <c r="G19" s="1166"/>
      <c r="H19" s="1164"/>
      <c r="I19" s="1163"/>
      <c r="J19" s="1165"/>
      <c r="K19" s="1164"/>
      <c r="L19" s="1163"/>
    </row>
  </sheetData>
  <mergeCells count="2">
    <mergeCell ref="A5:C5"/>
    <mergeCell ref="B3:B4"/>
  </mergeCells>
  <phoneticPr fontId="11"/>
  <pageMargins left="0.78740157480314965" right="0.78740157480314965" top="0.59055118110236227" bottom="0.39370078740157483" header="0" footer="0.39370078740157483"/>
  <pageSetup paperSize="9" firstPageNumber="30" orientation="portrait" useFirstPageNumber="1" r:id="rId1"/>
  <headerFooter scaleWithDoc="0" alignWithMargins="0">
    <oddFooter>&amp;C&amp;10-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zoomScaleNormal="100" workbookViewId="0">
      <selection activeCell="D3" sqref="D3"/>
    </sheetView>
  </sheetViews>
  <sheetFormatPr defaultRowHeight="13.5"/>
  <cols>
    <col min="1" max="1" width="0.875" style="1206" customWidth="1"/>
    <col min="2" max="2" width="10.5" style="1206" bestFit="1" customWidth="1"/>
    <col min="3" max="3" width="0.875" style="1206" customWidth="1"/>
    <col min="4" max="11" width="8.625" style="1206" customWidth="1"/>
    <col min="12" max="12" width="7.625" style="1206" customWidth="1"/>
    <col min="13" max="16384" width="9" style="1206"/>
  </cols>
  <sheetData>
    <row r="1" spans="1:12" s="1257" customFormat="1" ht="30" customHeight="1">
      <c r="A1" s="1260" t="s">
        <v>918</v>
      </c>
      <c r="B1" s="1260"/>
      <c r="C1" s="1259"/>
      <c r="D1" s="1259"/>
      <c r="E1" s="1259"/>
      <c r="F1" s="1259"/>
      <c r="G1" s="1259"/>
      <c r="H1" s="1259"/>
      <c r="I1" s="1259"/>
      <c r="J1" s="1259"/>
      <c r="K1" s="1259"/>
      <c r="L1" s="1259"/>
    </row>
    <row r="2" spans="1:12" s="1257" customFormat="1" ht="4.5" customHeight="1">
      <c r="D2" s="1258"/>
      <c r="E2" s="1258"/>
      <c r="F2" s="1258"/>
      <c r="G2" s="1258"/>
      <c r="H2" s="1258"/>
      <c r="I2" s="1258"/>
      <c r="J2" s="1258"/>
      <c r="K2" s="1258"/>
      <c r="L2" s="1258"/>
    </row>
    <row r="3" spans="1:12" s="1207" customFormat="1" ht="12.75" customHeight="1" thickBot="1">
      <c r="A3" s="1203" t="s">
        <v>125</v>
      </c>
      <c r="B3" s="1188"/>
      <c r="C3" s="1256"/>
      <c r="D3" s="1256"/>
      <c r="E3" s="1256"/>
      <c r="F3" s="1256"/>
      <c r="G3" s="1256"/>
      <c r="H3" s="1256"/>
      <c r="I3" s="1256"/>
      <c r="J3" s="1256"/>
      <c r="K3" s="1255"/>
      <c r="L3" s="1255" t="s">
        <v>917</v>
      </c>
    </row>
    <row r="4" spans="1:12" s="1207" customFormat="1" ht="22.5" customHeight="1">
      <c r="A4" s="1254"/>
      <c r="B4" s="1254"/>
      <c r="C4" s="1253"/>
      <c r="D4" s="1252"/>
      <c r="E4" s="1251" t="s">
        <v>916</v>
      </c>
      <c r="F4" s="1250"/>
      <c r="G4" s="1250"/>
      <c r="H4" s="1250"/>
      <c r="I4" s="1250"/>
      <c r="J4" s="1250"/>
      <c r="K4" s="1249"/>
      <c r="L4" s="1248"/>
    </row>
    <row r="5" spans="1:12" s="1207" customFormat="1" ht="22.5" customHeight="1">
      <c r="A5" s="1247"/>
      <c r="B5" s="1246" t="s">
        <v>915</v>
      </c>
      <c r="C5" s="1245"/>
      <c r="D5" s="1244" t="s">
        <v>327</v>
      </c>
      <c r="E5" s="1860" t="s">
        <v>15</v>
      </c>
      <c r="F5" s="1862" t="s">
        <v>911</v>
      </c>
      <c r="G5" s="1862" t="s">
        <v>749</v>
      </c>
      <c r="H5" s="1242" t="s">
        <v>914</v>
      </c>
      <c r="I5" s="1243"/>
      <c r="J5" s="1243" t="s">
        <v>913</v>
      </c>
      <c r="K5" s="1242"/>
      <c r="L5" s="1241" t="s">
        <v>912</v>
      </c>
    </row>
    <row r="6" spans="1:12" s="1207" customFormat="1" ht="22.5" customHeight="1" thickBot="1">
      <c r="A6" s="1240"/>
      <c r="B6" s="1239"/>
      <c r="C6" s="1239"/>
      <c r="D6" s="1238"/>
      <c r="E6" s="1861"/>
      <c r="F6" s="1863"/>
      <c r="G6" s="1863"/>
      <c r="H6" s="1237" t="s">
        <v>911</v>
      </c>
      <c r="I6" s="1237" t="s">
        <v>749</v>
      </c>
      <c r="J6" s="1237" t="s">
        <v>911</v>
      </c>
      <c r="K6" s="1236" t="s">
        <v>749</v>
      </c>
      <c r="L6" s="1235"/>
    </row>
    <row r="7" spans="1:12" s="1207" customFormat="1" ht="48" customHeight="1" thickBot="1">
      <c r="A7" s="1234"/>
      <c r="B7" s="1233" t="s">
        <v>400</v>
      </c>
      <c r="C7" s="1233"/>
      <c r="D7" s="1232">
        <v>2661621.5</v>
      </c>
      <c r="E7" s="1230">
        <v>2412171.5</v>
      </c>
      <c r="F7" s="1231">
        <v>1960785.75</v>
      </c>
      <c r="G7" s="1231">
        <v>451385.75</v>
      </c>
      <c r="H7" s="1231">
        <v>914241.75</v>
      </c>
      <c r="I7" s="1231">
        <v>366038.5</v>
      </c>
      <c r="J7" s="1231">
        <v>1046544</v>
      </c>
      <c r="K7" s="1231">
        <v>85347.25</v>
      </c>
      <c r="L7" s="1230">
        <v>249450</v>
      </c>
    </row>
    <row r="8" spans="1:12" s="1207" customFormat="1" ht="48" customHeight="1">
      <c r="A8" s="1229"/>
      <c r="B8" s="1222" t="s">
        <v>873</v>
      </c>
      <c r="C8" s="1225"/>
      <c r="D8" s="1221" t="s">
        <v>148</v>
      </c>
      <c r="E8" s="1217" t="s">
        <v>148</v>
      </c>
      <c r="F8" s="1228" t="s">
        <v>148</v>
      </c>
      <c r="G8" s="1228" t="s">
        <v>148</v>
      </c>
      <c r="H8" s="1228" t="s">
        <v>148</v>
      </c>
      <c r="I8" s="1228" t="s">
        <v>148</v>
      </c>
      <c r="J8" s="1228" t="s">
        <v>148</v>
      </c>
      <c r="K8" s="1228" t="s">
        <v>148</v>
      </c>
      <c r="L8" s="1217" t="s">
        <v>148</v>
      </c>
    </row>
    <row r="9" spans="1:12" s="1207" customFormat="1" ht="48" customHeight="1">
      <c r="A9" s="1226"/>
      <c r="B9" s="1222" t="s">
        <v>872</v>
      </c>
      <c r="C9" s="1181"/>
      <c r="D9" s="1221">
        <v>1467006.5</v>
      </c>
      <c r="E9" s="1217">
        <v>1334242.5</v>
      </c>
      <c r="F9" s="1215">
        <v>1127898</v>
      </c>
      <c r="G9" s="1215">
        <v>206344.5</v>
      </c>
      <c r="H9" s="1215">
        <v>531944.5</v>
      </c>
      <c r="I9" s="1215">
        <v>188536.25</v>
      </c>
      <c r="J9" s="1215">
        <v>595953.5</v>
      </c>
      <c r="K9" s="1215">
        <v>17808.25</v>
      </c>
      <c r="L9" s="1217">
        <v>132764</v>
      </c>
    </row>
    <row r="10" spans="1:12" s="1207" customFormat="1" ht="48" customHeight="1">
      <c r="A10" s="1226"/>
      <c r="B10" s="1222" t="s">
        <v>871</v>
      </c>
      <c r="C10" s="1181"/>
      <c r="D10" s="1221">
        <v>1005182</v>
      </c>
      <c r="E10" s="1217">
        <v>899464</v>
      </c>
      <c r="F10" s="1215">
        <v>682239.75</v>
      </c>
      <c r="G10" s="1215">
        <v>217224.25</v>
      </c>
      <c r="H10" s="1215">
        <v>310194.25</v>
      </c>
      <c r="I10" s="1215">
        <v>151343.25</v>
      </c>
      <c r="J10" s="1215">
        <v>372045.5</v>
      </c>
      <c r="K10" s="1215">
        <v>65881</v>
      </c>
      <c r="L10" s="1217">
        <v>105718</v>
      </c>
    </row>
    <row r="11" spans="1:12" s="1207" customFormat="1" ht="48" customHeight="1">
      <c r="A11" s="1223"/>
      <c r="B11" s="1222" t="s">
        <v>891</v>
      </c>
      <c r="C11" s="1222"/>
      <c r="D11" s="1221">
        <v>188473</v>
      </c>
      <c r="E11" s="1217">
        <v>178308</v>
      </c>
      <c r="F11" s="1215">
        <v>150491</v>
      </c>
      <c r="G11" s="1215">
        <v>27817</v>
      </c>
      <c r="H11" s="1215">
        <v>72103</v>
      </c>
      <c r="I11" s="1215">
        <v>26159</v>
      </c>
      <c r="J11" s="1215">
        <v>78388</v>
      </c>
      <c r="K11" s="1215">
        <v>1658</v>
      </c>
      <c r="L11" s="1217">
        <v>10165</v>
      </c>
    </row>
    <row r="12" spans="1:12" s="1207" customFormat="1" ht="48" customHeight="1">
      <c r="A12" s="1226"/>
      <c r="B12" s="1222" t="s">
        <v>869</v>
      </c>
      <c r="C12" s="1181"/>
      <c r="D12" s="1221" t="s">
        <v>148</v>
      </c>
      <c r="E12" s="1217" t="s">
        <v>148</v>
      </c>
      <c r="F12" s="1215" t="s">
        <v>148</v>
      </c>
      <c r="G12" s="1215" t="s">
        <v>148</v>
      </c>
      <c r="H12" s="1215" t="s">
        <v>148</v>
      </c>
      <c r="I12" s="1215" t="s">
        <v>148</v>
      </c>
      <c r="J12" s="1215" t="s">
        <v>148</v>
      </c>
      <c r="K12" s="1227" t="s">
        <v>148</v>
      </c>
      <c r="L12" s="1215" t="s">
        <v>148</v>
      </c>
    </row>
    <row r="13" spans="1:12" s="1207" customFormat="1" ht="48" customHeight="1">
      <c r="A13" s="1223"/>
      <c r="B13" s="1222" t="s">
        <v>868</v>
      </c>
      <c r="C13" s="1222"/>
      <c r="D13" s="1221" t="s">
        <v>148</v>
      </c>
      <c r="E13" s="1217" t="s">
        <v>148</v>
      </c>
      <c r="F13" s="1215" t="s">
        <v>148</v>
      </c>
      <c r="G13" s="1215" t="s">
        <v>148</v>
      </c>
      <c r="H13" s="1215" t="s">
        <v>148</v>
      </c>
      <c r="I13" s="1215" t="s">
        <v>148</v>
      </c>
      <c r="J13" s="1215" t="s">
        <v>148</v>
      </c>
      <c r="K13" s="1215" t="s">
        <v>148</v>
      </c>
      <c r="L13" s="1217" t="s">
        <v>148</v>
      </c>
    </row>
    <row r="14" spans="1:12" s="1207" customFormat="1" ht="48" customHeight="1">
      <c r="A14" s="1226"/>
      <c r="B14" s="1222" t="s">
        <v>867</v>
      </c>
      <c r="C14" s="1222"/>
      <c r="D14" s="1221" t="s">
        <v>148</v>
      </c>
      <c r="E14" s="1217" t="s">
        <v>148</v>
      </c>
      <c r="F14" s="1215" t="s">
        <v>148</v>
      </c>
      <c r="G14" s="1215" t="s">
        <v>148</v>
      </c>
      <c r="H14" s="1215" t="s">
        <v>148</v>
      </c>
      <c r="I14" s="1215" t="s">
        <v>148</v>
      </c>
      <c r="J14" s="1215" t="s">
        <v>148</v>
      </c>
      <c r="K14" s="1215" t="s">
        <v>148</v>
      </c>
      <c r="L14" s="1217" t="s">
        <v>148</v>
      </c>
    </row>
    <row r="15" spans="1:12" s="1207" customFormat="1" ht="48" customHeight="1">
      <c r="A15" s="1226"/>
      <c r="B15" s="1222" t="s">
        <v>866</v>
      </c>
      <c r="C15" s="1181"/>
      <c r="D15" s="1221" t="s">
        <v>148</v>
      </c>
      <c r="E15" s="1217" t="s">
        <v>148</v>
      </c>
      <c r="F15" s="1215" t="s">
        <v>148</v>
      </c>
      <c r="G15" s="1215" t="s">
        <v>148</v>
      </c>
      <c r="H15" s="1215" t="s">
        <v>148</v>
      </c>
      <c r="I15" s="1215" t="s">
        <v>148</v>
      </c>
      <c r="J15" s="1215" t="s">
        <v>148</v>
      </c>
      <c r="K15" s="1215" t="s">
        <v>148</v>
      </c>
      <c r="L15" s="1217" t="s">
        <v>148</v>
      </c>
    </row>
    <row r="16" spans="1:12" s="1207" customFormat="1" ht="48" customHeight="1">
      <c r="A16" s="1223"/>
      <c r="B16" s="1222" t="s">
        <v>865</v>
      </c>
      <c r="C16" s="1222"/>
      <c r="D16" s="1221" t="s">
        <v>148</v>
      </c>
      <c r="E16" s="1217" t="s">
        <v>148</v>
      </c>
      <c r="F16" s="1215" t="s">
        <v>148</v>
      </c>
      <c r="G16" s="1215" t="s">
        <v>148</v>
      </c>
      <c r="H16" s="1215" t="s">
        <v>148</v>
      </c>
      <c r="I16" s="1215" t="s">
        <v>148</v>
      </c>
      <c r="J16" s="1215" t="s">
        <v>148</v>
      </c>
      <c r="K16" s="1215" t="s">
        <v>148</v>
      </c>
      <c r="L16" s="1224" t="s">
        <v>148</v>
      </c>
    </row>
    <row r="17" spans="1:12" s="1207" customFormat="1" ht="48" customHeight="1">
      <c r="A17" s="1225"/>
      <c r="B17" s="1222" t="s">
        <v>864</v>
      </c>
      <c r="C17" s="1225"/>
      <c r="D17" s="1221">
        <v>13</v>
      </c>
      <c r="E17" s="1217" t="s">
        <v>148</v>
      </c>
      <c r="F17" s="1215" t="s">
        <v>148</v>
      </c>
      <c r="G17" s="1215" t="s">
        <v>148</v>
      </c>
      <c r="H17" s="1215" t="s">
        <v>148</v>
      </c>
      <c r="I17" s="1215" t="s">
        <v>148</v>
      </c>
      <c r="J17" s="1215" t="s">
        <v>148</v>
      </c>
      <c r="K17" s="1215" t="s">
        <v>148</v>
      </c>
      <c r="L17" s="1224">
        <v>13</v>
      </c>
    </row>
    <row r="18" spans="1:12" s="1207" customFormat="1" ht="48" customHeight="1">
      <c r="A18" s="1223"/>
      <c r="B18" s="1222" t="s">
        <v>863</v>
      </c>
      <c r="C18" s="1222"/>
      <c r="D18" s="1221" t="s">
        <v>148</v>
      </c>
      <c r="E18" s="1217" t="s">
        <v>148</v>
      </c>
      <c r="F18" s="1215" t="s">
        <v>148</v>
      </c>
      <c r="G18" s="1215" t="s">
        <v>148</v>
      </c>
      <c r="H18" s="1215" t="s">
        <v>148</v>
      </c>
      <c r="I18" s="1215" t="s">
        <v>148</v>
      </c>
      <c r="J18" s="1215" t="s">
        <v>148</v>
      </c>
      <c r="K18" s="1215" t="s">
        <v>148</v>
      </c>
      <c r="L18" s="1217" t="s">
        <v>148</v>
      </c>
    </row>
    <row r="19" spans="1:12" s="1207" customFormat="1" ht="48" customHeight="1">
      <c r="A19" s="1223"/>
      <c r="B19" s="1222" t="s">
        <v>350</v>
      </c>
      <c r="C19" s="1222"/>
      <c r="D19" s="1221" t="s">
        <v>148</v>
      </c>
      <c r="E19" s="1217" t="s">
        <v>148</v>
      </c>
      <c r="F19" s="1215" t="s">
        <v>148</v>
      </c>
      <c r="G19" s="1215" t="s">
        <v>148</v>
      </c>
      <c r="H19" s="1215" t="s">
        <v>148</v>
      </c>
      <c r="I19" s="1215" t="s">
        <v>148</v>
      </c>
      <c r="J19" s="1215" t="s">
        <v>148</v>
      </c>
      <c r="K19" s="1215" t="s">
        <v>148</v>
      </c>
      <c r="L19" s="1217" t="s">
        <v>148</v>
      </c>
    </row>
    <row r="20" spans="1:12" s="1207" customFormat="1" ht="48" customHeight="1" thickBot="1">
      <c r="A20" s="1220"/>
      <c r="B20" s="1219" t="s">
        <v>862</v>
      </c>
      <c r="C20" s="1176"/>
      <c r="D20" s="1218">
        <v>947</v>
      </c>
      <c r="E20" s="1217">
        <v>157</v>
      </c>
      <c r="F20" s="1216">
        <v>157</v>
      </c>
      <c r="G20" s="1215" t="s">
        <v>148</v>
      </c>
      <c r="H20" s="1215" t="s">
        <v>148</v>
      </c>
      <c r="I20" s="1215" t="s">
        <v>148</v>
      </c>
      <c r="J20" s="1216">
        <v>157</v>
      </c>
      <c r="K20" s="1215" t="s">
        <v>148</v>
      </c>
      <c r="L20" s="1214">
        <v>790</v>
      </c>
    </row>
    <row r="21" spans="1:12" s="1207" customFormat="1" ht="16.5" customHeight="1">
      <c r="A21" s="1169" t="s">
        <v>910</v>
      </c>
      <c r="B21" s="1168"/>
      <c r="C21" s="1213"/>
      <c r="D21" s="1212"/>
      <c r="E21" s="1211"/>
      <c r="F21" s="1210"/>
      <c r="G21" s="1210"/>
      <c r="H21" s="1209"/>
      <c r="I21" s="1209"/>
      <c r="J21" s="1209"/>
      <c r="K21" s="1209"/>
      <c r="L21" s="1208"/>
    </row>
  </sheetData>
  <mergeCells count="3">
    <mergeCell ref="E5:E6"/>
    <mergeCell ref="F5:F6"/>
    <mergeCell ref="G5:G6"/>
  </mergeCells>
  <phoneticPr fontId="11"/>
  <pageMargins left="0.6692913385826772" right="0.6692913385826772" top="0.59055118110236227" bottom="0.39370078740157483" header="0" footer="0.39370078740157483"/>
  <pageSetup paperSize="9" firstPageNumber="31" orientation="portrait" useFirstPageNumber="1" verticalDpi="300" r:id="rId1"/>
  <headerFooter alignWithMargins="0">
    <oddFooter>&amp;C&amp;10-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showGridLines="0" zoomScaleNormal="100" zoomScaleSheetLayoutView="100" workbookViewId="0"/>
  </sheetViews>
  <sheetFormatPr defaultRowHeight="15" customHeight="1"/>
  <cols>
    <col min="1" max="1" width="13.375" style="1261" customWidth="1"/>
    <col min="2" max="2" width="5.875" style="1261" customWidth="1"/>
    <col min="3" max="4" width="4.625" style="1261" customWidth="1"/>
    <col min="5" max="5" width="13.375" style="1261" customWidth="1"/>
    <col min="6" max="6" width="5.875" style="1261" customWidth="1"/>
    <col min="7" max="8" width="4.625" style="1261" customWidth="1"/>
    <col min="9" max="9" width="13.375" style="1261" customWidth="1"/>
    <col min="10" max="10" width="5.875" style="1261" customWidth="1"/>
    <col min="11" max="12" width="4.625" style="1261" customWidth="1"/>
    <col min="13" max="13" width="13.375" style="1261" customWidth="1"/>
    <col min="14" max="14" width="5.875" style="1261" customWidth="1"/>
    <col min="15" max="16" width="4.625" style="1261" customWidth="1"/>
    <col min="17" max="17" width="13.375" style="1261" customWidth="1"/>
    <col min="18" max="18" width="5.875" style="1261" customWidth="1"/>
    <col min="19" max="20" width="4.625" style="1261" customWidth="1"/>
    <col min="21" max="21" width="13.375" style="1261" customWidth="1"/>
    <col min="22" max="22" width="5.875" style="1261" customWidth="1"/>
    <col min="23" max="24" width="4.625" style="1261" customWidth="1"/>
    <col min="25" max="16384" width="9" style="1261"/>
  </cols>
  <sheetData>
    <row r="1" spans="1:24" ht="24" customHeight="1">
      <c r="A1" s="1354" t="s">
        <v>927</v>
      </c>
      <c r="E1" s="1353"/>
    </row>
    <row r="2" spans="1:24" s="1351" customFormat="1" ht="18" customHeight="1">
      <c r="A2" s="1352"/>
      <c r="L2" s="474" t="s">
        <v>926</v>
      </c>
      <c r="M2" s="473" t="s">
        <v>925</v>
      </c>
    </row>
    <row r="3" spans="1:24" ht="11.25" customHeight="1" thickBot="1">
      <c r="A3" s="1350" t="s">
        <v>125</v>
      </c>
      <c r="X3" s="1349" t="s">
        <v>924</v>
      </c>
    </row>
    <row r="4" spans="1:24" ht="21" customHeight="1" thickBot="1">
      <c r="A4" s="1322" t="s">
        <v>921</v>
      </c>
      <c r="B4" s="1322" t="s">
        <v>920</v>
      </c>
      <c r="C4" s="1321" t="s">
        <v>74</v>
      </c>
      <c r="D4" s="1323" t="s">
        <v>73</v>
      </c>
      <c r="E4" s="1322" t="s">
        <v>921</v>
      </c>
      <c r="F4" s="1322" t="s">
        <v>920</v>
      </c>
      <c r="G4" s="1321" t="s">
        <v>74</v>
      </c>
      <c r="H4" s="1323" t="s">
        <v>73</v>
      </c>
      <c r="I4" s="1322" t="s">
        <v>921</v>
      </c>
      <c r="J4" s="1322" t="s">
        <v>920</v>
      </c>
      <c r="K4" s="1321" t="s">
        <v>74</v>
      </c>
      <c r="L4" s="1320" t="s">
        <v>73</v>
      </c>
      <c r="M4" s="1324" t="s">
        <v>921</v>
      </c>
      <c r="N4" s="1322" t="s">
        <v>920</v>
      </c>
      <c r="O4" s="1321" t="s">
        <v>74</v>
      </c>
      <c r="P4" s="1323" t="s">
        <v>73</v>
      </c>
      <c r="Q4" s="1322" t="s">
        <v>921</v>
      </c>
      <c r="R4" s="1322" t="s">
        <v>920</v>
      </c>
      <c r="S4" s="1321" t="s">
        <v>74</v>
      </c>
      <c r="T4" s="1323" t="s">
        <v>73</v>
      </c>
      <c r="U4" s="1322" t="s">
        <v>921</v>
      </c>
      <c r="V4" s="1322" t="s">
        <v>920</v>
      </c>
      <c r="W4" s="1321" t="s">
        <v>74</v>
      </c>
      <c r="X4" s="1320" t="s">
        <v>73</v>
      </c>
    </row>
    <row r="5" spans="1:24" s="1310" customFormat="1" ht="19.5" customHeight="1">
      <c r="A5" s="1348" t="s">
        <v>187</v>
      </c>
      <c r="B5" s="1313">
        <v>23878179</v>
      </c>
      <c r="C5" s="1312">
        <v>80.539455149509735</v>
      </c>
      <c r="D5" s="1315">
        <v>100</v>
      </c>
      <c r="E5" s="1316" t="s">
        <v>393</v>
      </c>
      <c r="F5" s="1313">
        <v>7726602</v>
      </c>
      <c r="G5" s="1312">
        <v>71.865593721114394</v>
      </c>
      <c r="H5" s="1315">
        <v>32.358422306826661</v>
      </c>
      <c r="I5" s="1316" t="s">
        <v>392</v>
      </c>
      <c r="J5" s="1313">
        <v>3063105</v>
      </c>
      <c r="K5" s="1312">
        <v>74.314164187186677</v>
      </c>
      <c r="L5" s="1318">
        <v>12.828051083794959</v>
      </c>
      <c r="M5" s="1316" t="s">
        <v>360</v>
      </c>
      <c r="N5" s="1313">
        <v>2155544</v>
      </c>
      <c r="O5" s="1312">
        <v>82.307416795028743</v>
      </c>
      <c r="P5" s="1315">
        <v>9.0272545490173268</v>
      </c>
      <c r="Q5" s="1317" t="s">
        <v>365</v>
      </c>
      <c r="R5" s="1313">
        <v>1946175</v>
      </c>
      <c r="S5" s="1312">
        <v>99.881958967910805</v>
      </c>
      <c r="T5" s="1315">
        <v>8.1504330795074456</v>
      </c>
      <c r="U5" s="1317" t="s">
        <v>390</v>
      </c>
      <c r="V5" s="1313">
        <v>1470562</v>
      </c>
      <c r="W5" s="1312">
        <v>107.59404112911545</v>
      </c>
      <c r="X5" s="1311">
        <v>6.1586019603923736</v>
      </c>
    </row>
    <row r="6" spans="1:24" s="1300" customFormat="1" ht="11.25" customHeight="1">
      <c r="A6" s="1347"/>
      <c r="B6" s="1343"/>
      <c r="C6" s="1302"/>
      <c r="D6" s="1305"/>
      <c r="E6" s="1346"/>
      <c r="F6" s="1343"/>
      <c r="G6" s="1302"/>
      <c r="H6" s="1305"/>
      <c r="I6" s="1306"/>
      <c r="J6" s="1343"/>
      <c r="K6" s="1302"/>
      <c r="L6" s="1301"/>
      <c r="M6" s="1345"/>
      <c r="N6" s="1343"/>
      <c r="O6" s="1302"/>
      <c r="P6" s="1305"/>
      <c r="Q6" s="1306"/>
      <c r="R6" s="1343"/>
      <c r="S6" s="1302"/>
      <c r="T6" s="1305"/>
      <c r="U6" s="1344"/>
      <c r="V6" s="1343"/>
      <c r="W6" s="1302"/>
      <c r="X6" s="1301"/>
    </row>
    <row r="7" spans="1:24" s="1269" customFormat="1" ht="16.5" customHeight="1">
      <c r="A7" s="1870" t="s">
        <v>923</v>
      </c>
      <c r="B7" s="1289">
        <v>4108416</v>
      </c>
      <c r="C7" s="1299">
        <v>90.668611092229852</v>
      </c>
      <c r="D7" s="1287">
        <v>17.205734155858369</v>
      </c>
      <c r="E7" s="1872" t="s">
        <v>372</v>
      </c>
      <c r="F7" s="1289">
        <v>1174700</v>
      </c>
      <c r="G7" s="1299">
        <v>87.512077888505729</v>
      </c>
      <c r="H7" s="1340">
        <v>15.203319648145458</v>
      </c>
      <c r="I7" s="1864" t="s">
        <v>923</v>
      </c>
      <c r="J7" s="1289">
        <v>402459</v>
      </c>
      <c r="K7" s="1299">
        <v>108.58634505645716</v>
      </c>
      <c r="L7" s="1284">
        <v>13.138922759748686</v>
      </c>
      <c r="M7" s="1872" t="s">
        <v>923</v>
      </c>
      <c r="N7" s="1289">
        <v>543090</v>
      </c>
      <c r="O7" s="1299">
        <v>85.279010864598419</v>
      </c>
      <c r="P7" s="1287">
        <v>25.195031973367282</v>
      </c>
      <c r="Q7" s="1870" t="s">
        <v>923</v>
      </c>
      <c r="R7" s="1289">
        <v>874747</v>
      </c>
      <c r="S7" s="1299">
        <v>109.63788978142534</v>
      </c>
      <c r="T7" s="1287">
        <v>44.946985754107416</v>
      </c>
      <c r="U7" s="1870" t="s">
        <v>241</v>
      </c>
      <c r="V7" s="1289">
        <v>332672</v>
      </c>
      <c r="W7" s="1299">
        <v>73.890001910151796</v>
      </c>
      <c r="X7" s="1284">
        <v>22.622099578256478</v>
      </c>
    </row>
    <row r="8" spans="1:24" s="1262" customFormat="1" ht="11.25" customHeight="1">
      <c r="A8" s="1864"/>
      <c r="B8" s="1293">
        <v>555335</v>
      </c>
      <c r="C8" s="1281">
        <v>65.413179577485522</v>
      </c>
      <c r="D8" s="1280">
        <v>2.3257007998809289</v>
      </c>
      <c r="E8" s="1866"/>
      <c r="F8" s="1293"/>
      <c r="G8" s="1281"/>
      <c r="H8" s="1280"/>
      <c r="I8" s="1865"/>
      <c r="J8" s="1293">
        <v>27367</v>
      </c>
      <c r="K8" s="1281">
        <v>76.104004449388214</v>
      </c>
      <c r="L8" s="1283">
        <v>0.8934398265811978</v>
      </c>
      <c r="M8" s="1867"/>
      <c r="N8" s="1293">
        <v>130363</v>
      </c>
      <c r="O8" s="1281">
        <v>66.792535967536992</v>
      </c>
      <c r="P8" s="1280">
        <v>6.0478004624354691</v>
      </c>
      <c r="Q8" s="1865"/>
      <c r="R8" s="1293">
        <v>89207</v>
      </c>
      <c r="S8" s="1281">
        <v>83.239556214950213</v>
      </c>
      <c r="T8" s="1280">
        <v>4.5837090703559547</v>
      </c>
      <c r="U8" s="1865"/>
      <c r="V8" s="1293"/>
      <c r="W8" s="1281"/>
      <c r="X8" s="1283"/>
    </row>
    <row r="9" spans="1:24" s="1269" customFormat="1" ht="16.5" customHeight="1">
      <c r="A9" s="1864" t="s">
        <v>372</v>
      </c>
      <c r="B9" s="1289">
        <v>1469422</v>
      </c>
      <c r="C9" s="1285">
        <v>74.777271998636181</v>
      </c>
      <c r="D9" s="1287">
        <v>6.153827726980353</v>
      </c>
      <c r="E9" s="1864" t="s">
        <v>923</v>
      </c>
      <c r="F9" s="1289">
        <v>559985</v>
      </c>
      <c r="G9" s="1285">
        <v>79.090240144174075</v>
      </c>
      <c r="H9" s="1340">
        <v>7.2474937883431814</v>
      </c>
      <c r="I9" s="1864" t="s">
        <v>358</v>
      </c>
      <c r="J9" s="1289">
        <v>382132</v>
      </c>
      <c r="K9" s="1285">
        <v>73.520431427400567</v>
      </c>
      <c r="L9" s="1284">
        <v>12.475315080612646</v>
      </c>
      <c r="M9" s="1866" t="s">
        <v>388</v>
      </c>
      <c r="N9" s="1289">
        <v>281841</v>
      </c>
      <c r="O9" s="1285">
        <v>94.408025859614455</v>
      </c>
      <c r="P9" s="1287">
        <v>13.075168031828625</v>
      </c>
      <c r="Q9" s="1864" t="s">
        <v>391</v>
      </c>
      <c r="R9" s="1289">
        <v>156509</v>
      </c>
      <c r="S9" s="1285">
        <v>101.03090787027473</v>
      </c>
      <c r="T9" s="1287">
        <v>8.0418770151707832</v>
      </c>
      <c r="U9" s="1864" t="s">
        <v>612</v>
      </c>
      <c r="V9" s="1289">
        <v>157046</v>
      </c>
      <c r="W9" s="1285">
        <v>222.16155043146131</v>
      </c>
      <c r="X9" s="1284">
        <v>10.679318519042379</v>
      </c>
    </row>
    <row r="10" spans="1:24" s="1262" customFormat="1" ht="10.5" customHeight="1">
      <c r="A10" s="1865"/>
      <c r="B10" s="1293"/>
      <c r="C10" s="1281"/>
      <c r="D10" s="1280"/>
      <c r="E10" s="1865"/>
      <c r="F10" s="1293">
        <v>90592</v>
      </c>
      <c r="G10" s="1281">
        <v>37.780511708405449</v>
      </c>
      <c r="H10" s="1280">
        <v>1.1724688291178968</v>
      </c>
      <c r="I10" s="1865"/>
      <c r="J10" s="1293"/>
      <c r="K10" s="1281"/>
      <c r="L10" s="1283"/>
      <c r="M10" s="1867"/>
      <c r="N10" s="1293"/>
      <c r="O10" s="1281"/>
      <c r="P10" s="1280"/>
      <c r="Q10" s="1865"/>
      <c r="R10" s="1293"/>
      <c r="S10" s="1281"/>
      <c r="T10" s="1280"/>
      <c r="U10" s="1865"/>
      <c r="V10" s="1293"/>
      <c r="W10" s="1281"/>
      <c r="X10" s="1283"/>
    </row>
    <row r="11" spans="1:24" s="1269" customFormat="1" ht="16.5" customHeight="1">
      <c r="A11" s="1864" t="s">
        <v>366</v>
      </c>
      <c r="B11" s="1289">
        <v>1386471</v>
      </c>
      <c r="C11" s="1285">
        <v>83.070914026845671</v>
      </c>
      <c r="D11" s="1287">
        <v>5.8064352394711509</v>
      </c>
      <c r="E11" s="1873" t="s">
        <v>385</v>
      </c>
      <c r="F11" s="1289">
        <v>448726</v>
      </c>
      <c r="G11" s="1285">
        <v>72.714574157438108</v>
      </c>
      <c r="H11" s="1340">
        <v>5.80754644797286</v>
      </c>
      <c r="I11" s="1864" t="s">
        <v>366</v>
      </c>
      <c r="J11" s="1289">
        <v>334272</v>
      </c>
      <c r="K11" s="1285">
        <v>63.392173075318411</v>
      </c>
      <c r="L11" s="1284">
        <v>10.912848237327811</v>
      </c>
      <c r="M11" s="1866" t="s">
        <v>229</v>
      </c>
      <c r="N11" s="1289">
        <v>173543</v>
      </c>
      <c r="O11" s="1285">
        <v>53.087488528602023</v>
      </c>
      <c r="P11" s="1287">
        <v>8.0510070775637139</v>
      </c>
      <c r="Q11" s="1864" t="s">
        <v>366</v>
      </c>
      <c r="R11" s="1289">
        <v>135600</v>
      </c>
      <c r="S11" s="1285">
        <v>86.567926455566905</v>
      </c>
      <c r="T11" s="1287">
        <v>6.9675131989672057</v>
      </c>
      <c r="U11" s="1864" t="s">
        <v>366</v>
      </c>
      <c r="V11" s="1289">
        <v>154181</v>
      </c>
      <c r="W11" s="1285">
        <v>80.353243450299402</v>
      </c>
      <c r="X11" s="1284">
        <v>10.484495043391574</v>
      </c>
    </row>
    <row r="12" spans="1:24" s="1262" customFormat="1" ht="11.25" customHeight="1">
      <c r="A12" s="1865"/>
      <c r="B12" s="1293"/>
      <c r="C12" s="1281"/>
      <c r="D12" s="1280"/>
      <c r="E12" s="1877"/>
      <c r="F12" s="1293"/>
      <c r="G12" s="1281"/>
      <c r="H12" s="1280"/>
      <c r="I12" s="1865"/>
      <c r="J12" s="1293"/>
      <c r="K12" s="1281"/>
      <c r="L12" s="1283"/>
      <c r="M12" s="1867"/>
      <c r="N12" s="1293"/>
      <c r="O12" s="1281"/>
      <c r="P12" s="1280"/>
      <c r="Q12" s="1865"/>
      <c r="R12" s="1293"/>
      <c r="S12" s="1281"/>
      <c r="T12" s="1280"/>
      <c r="U12" s="1865"/>
      <c r="V12" s="1293"/>
      <c r="W12" s="1281"/>
      <c r="X12" s="1283"/>
    </row>
    <row r="13" spans="1:24" s="1269" customFormat="1" ht="16.5" customHeight="1">
      <c r="A13" s="1864" t="s">
        <v>391</v>
      </c>
      <c r="B13" s="1296">
        <v>1196056</v>
      </c>
      <c r="C13" s="1285">
        <v>84.877231826052395</v>
      </c>
      <c r="D13" s="1287">
        <v>5.0089916823221738</v>
      </c>
      <c r="E13" s="1864" t="s">
        <v>229</v>
      </c>
      <c r="F13" s="1296">
        <v>409278</v>
      </c>
      <c r="G13" s="1285">
        <v>34.843735367483674</v>
      </c>
      <c r="H13" s="1340">
        <v>5.2969986030081531</v>
      </c>
      <c r="I13" s="1864" t="s">
        <v>355</v>
      </c>
      <c r="J13" s="1296">
        <v>272422</v>
      </c>
      <c r="K13" s="1285">
        <v>107.0870660749313</v>
      </c>
      <c r="L13" s="1284">
        <v>8.8936552942194282</v>
      </c>
      <c r="M13" s="1866" t="s">
        <v>366</v>
      </c>
      <c r="N13" s="1296">
        <v>146146</v>
      </c>
      <c r="O13" s="1285">
        <v>86.559384976219945</v>
      </c>
      <c r="P13" s="1287">
        <v>6.7800054185857492</v>
      </c>
      <c r="Q13" s="1864" t="s">
        <v>361</v>
      </c>
      <c r="R13" s="1296">
        <v>106735</v>
      </c>
      <c r="S13" s="1285">
        <v>117.31570327870655</v>
      </c>
      <c r="T13" s="1287">
        <v>5.4843475021516559</v>
      </c>
      <c r="U13" s="1864" t="s">
        <v>919</v>
      </c>
      <c r="V13" s="1296">
        <v>146028</v>
      </c>
      <c r="W13" s="1285">
        <v>94.395531939650155</v>
      </c>
      <c r="X13" s="1284">
        <v>9.9300811526477624</v>
      </c>
    </row>
    <row r="14" spans="1:24" s="1262" customFormat="1" ht="11.25" customHeight="1">
      <c r="A14" s="1865"/>
      <c r="B14" s="1293"/>
      <c r="C14" s="1281"/>
      <c r="D14" s="1280"/>
      <c r="E14" s="1865"/>
      <c r="F14" s="1293"/>
      <c r="G14" s="1281"/>
      <c r="H14" s="1280"/>
      <c r="I14" s="1865"/>
      <c r="J14" s="1293"/>
      <c r="K14" s="1281"/>
      <c r="L14" s="1283"/>
      <c r="M14" s="1867"/>
      <c r="N14" s="1293"/>
      <c r="O14" s="1281"/>
      <c r="P14" s="1280"/>
      <c r="Q14" s="1865"/>
      <c r="R14" s="1293"/>
      <c r="S14" s="1281"/>
      <c r="T14" s="1280"/>
      <c r="U14" s="1865"/>
      <c r="V14" s="1293">
        <v>9485</v>
      </c>
      <c r="W14" s="1281">
        <v>62.739780394232035</v>
      </c>
      <c r="X14" s="1283">
        <v>0.6449915066484786</v>
      </c>
    </row>
    <row r="15" spans="1:24" s="1269" customFormat="1" ht="16.5" customHeight="1">
      <c r="A15" s="1864" t="s">
        <v>229</v>
      </c>
      <c r="B15" s="1289">
        <v>1119250</v>
      </c>
      <c r="C15" s="1285">
        <v>49.735469955199193</v>
      </c>
      <c r="D15" s="1287">
        <v>4.6873339880733784</v>
      </c>
      <c r="E15" s="1864" t="s">
        <v>622</v>
      </c>
      <c r="F15" s="1289">
        <v>386218</v>
      </c>
      <c r="G15" s="1285">
        <v>72.477344848099293</v>
      </c>
      <c r="H15" s="1340">
        <v>4.9985491681854457</v>
      </c>
      <c r="I15" s="1864" t="s">
        <v>648</v>
      </c>
      <c r="J15" s="1289">
        <v>155039</v>
      </c>
      <c r="K15" s="1285">
        <v>80.479119624179191</v>
      </c>
      <c r="L15" s="1284">
        <v>5.0614980550780988</v>
      </c>
      <c r="M15" s="1866" t="s">
        <v>391</v>
      </c>
      <c r="N15" s="1289">
        <v>136413</v>
      </c>
      <c r="O15" s="1285">
        <v>104.78557108070947</v>
      </c>
      <c r="P15" s="1287">
        <v>6.3284720701595525</v>
      </c>
      <c r="Q15" s="1864" t="s">
        <v>646</v>
      </c>
      <c r="R15" s="1289">
        <v>94260</v>
      </c>
      <c r="S15" s="1285">
        <v>108.79878112122996</v>
      </c>
      <c r="T15" s="1287">
        <v>4.8433465644148139</v>
      </c>
      <c r="U15" s="1864" t="s">
        <v>388</v>
      </c>
      <c r="V15" s="1289">
        <v>145004</v>
      </c>
      <c r="W15" s="1285">
        <v>247.01292949253019</v>
      </c>
      <c r="X15" s="1284">
        <v>9.8604479103907217</v>
      </c>
    </row>
    <row r="16" spans="1:24" s="1262" customFormat="1" ht="11.25" customHeight="1">
      <c r="A16" s="1865"/>
      <c r="B16" s="1293"/>
      <c r="C16" s="1281"/>
      <c r="D16" s="1280"/>
      <c r="E16" s="1865"/>
      <c r="F16" s="1293"/>
      <c r="G16" s="1281"/>
      <c r="H16" s="1280"/>
      <c r="I16" s="1865"/>
      <c r="J16" s="1293"/>
      <c r="K16" s="1281"/>
      <c r="L16" s="1283"/>
      <c r="M16" s="1867"/>
      <c r="N16" s="1293"/>
      <c r="O16" s="1281"/>
      <c r="P16" s="1280"/>
      <c r="Q16" s="1865"/>
      <c r="R16" s="1293"/>
      <c r="S16" s="1281"/>
      <c r="T16" s="1280"/>
      <c r="U16" s="1865"/>
      <c r="V16" s="1293"/>
      <c r="W16" s="1281"/>
      <c r="X16" s="1283"/>
    </row>
    <row r="17" spans="1:24" s="1269" customFormat="1" ht="16.5" customHeight="1">
      <c r="A17" s="1864" t="s">
        <v>388</v>
      </c>
      <c r="B17" s="1289">
        <v>1115576</v>
      </c>
      <c r="C17" s="1285">
        <v>114.56092932313531</v>
      </c>
      <c r="D17" s="1287">
        <v>4.6719475551297274</v>
      </c>
      <c r="E17" s="1864" t="s">
        <v>355</v>
      </c>
      <c r="F17" s="1289">
        <v>340413</v>
      </c>
      <c r="G17" s="1285">
        <v>92.197876604734304</v>
      </c>
      <c r="H17" s="1340">
        <v>4.4057271229966295</v>
      </c>
      <c r="I17" s="1864" t="s">
        <v>361</v>
      </c>
      <c r="J17" s="1289">
        <v>132103</v>
      </c>
      <c r="K17" s="1285">
        <v>71.252197926667463</v>
      </c>
      <c r="L17" s="1284">
        <v>4.3127153656175681</v>
      </c>
      <c r="M17" s="1866" t="s">
        <v>385</v>
      </c>
      <c r="N17" s="1289">
        <v>81180</v>
      </c>
      <c r="O17" s="1285">
        <v>70.303975058456743</v>
      </c>
      <c r="P17" s="1287">
        <v>3.7661026636431458</v>
      </c>
      <c r="Q17" s="1864" t="s">
        <v>241</v>
      </c>
      <c r="R17" s="1289">
        <v>91559</v>
      </c>
      <c r="S17" s="1285">
        <v>92.246234446627369</v>
      </c>
      <c r="T17" s="1287">
        <v>4.7045615116831732</v>
      </c>
      <c r="U17" s="1864" t="s">
        <v>369</v>
      </c>
      <c r="V17" s="1289">
        <v>100869</v>
      </c>
      <c r="W17" s="1285" t="s">
        <v>922</v>
      </c>
      <c r="X17" s="1284">
        <v>6.8592143683843325</v>
      </c>
    </row>
    <row r="18" spans="1:24" s="1262" customFormat="1" ht="11.25" customHeight="1">
      <c r="A18" s="1865"/>
      <c r="B18" s="1293"/>
      <c r="C18" s="1281"/>
      <c r="D18" s="1280"/>
      <c r="E18" s="1865"/>
      <c r="F18" s="1293"/>
      <c r="G18" s="1281"/>
      <c r="H18" s="1280"/>
      <c r="I18" s="1865"/>
      <c r="J18" s="1293"/>
      <c r="K18" s="1281"/>
      <c r="L18" s="1283"/>
      <c r="M18" s="1867"/>
      <c r="N18" s="1293"/>
      <c r="O18" s="1281"/>
      <c r="P18" s="1280"/>
      <c r="Q18" s="1865"/>
      <c r="R18" s="1293"/>
      <c r="S18" s="1281"/>
      <c r="T18" s="1280"/>
      <c r="U18" s="1865"/>
      <c r="V18" s="1293"/>
      <c r="W18" s="1281"/>
      <c r="X18" s="1283"/>
    </row>
    <row r="19" spans="1:24" s="1269" customFormat="1" ht="16.5" customHeight="1">
      <c r="A19" s="1864" t="s">
        <v>361</v>
      </c>
      <c r="B19" s="1289">
        <v>1069398</v>
      </c>
      <c r="C19" s="1285">
        <v>103.75544173763038</v>
      </c>
      <c r="D19" s="1287">
        <v>4.4785575985505428</v>
      </c>
      <c r="E19" s="1864" t="s">
        <v>396</v>
      </c>
      <c r="F19" s="1289">
        <v>284407</v>
      </c>
      <c r="G19" s="1285">
        <v>66.159625942123384</v>
      </c>
      <c r="H19" s="1340">
        <v>3.6808806769133442</v>
      </c>
      <c r="I19" s="1864" t="s">
        <v>229</v>
      </c>
      <c r="J19" s="1289">
        <v>119095</v>
      </c>
      <c r="K19" s="1285">
        <v>51.811070894093902</v>
      </c>
      <c r="L19" s="1284">
        <v>3.8880482386336741</v>
      </c>
      <c r="M19" s="1866" t="s">
        <v>241</v>
      </c>
      <c r="N19" s="1341">
        <v>78195</v>
      </c>
      <c r="O19" s="1285">
        <v>81.154712359760467</v>
      </c>
      <c r="P19" s="1287">
        <v>3.6276225398321724</v>
      </c>
      <c r="Q19" s="1864" t="s">
        <v>388</v>
      </c>
      <c r="R19" s="1289">
        <v>86978</v>
      </c>
      <c r="S19" s="1285">
        <v>102.13720378590385</v>
      </c>
      <c r="T19" s="1287">
        <v>4.4691767184348787</v>
      </c>
      <c r="U19" s="1864" t="s">
        <v>646</v>
      </c>
      <c r="V19" s="1289">
        <v>90018</v>
      </c>
      <c r="W19" s="1285">
        <v>99.955584179084582</v>
      </c>
      <c r="X19" s="1284">
        <v>6.1213332045843698</v>
      </c>
    </row>
    <row r="20" spans="1:24" s="1262" customFormat="1" ht="11.25" customHeight="1">
      <c r="A20" s="1865"/>
      <c r="B20" s="1293"/>
      <c r="C20" s="1281"/>
      <c r="D20" s="1280"/>
      <c r="E20" s="1865"/>
      <c r="F20" s="1293"/>
      <c r="G20" s="1281"/>
      <c r="H20" s="1280"/>
      <c r="I20" s="1865"/>
      <c r="J20" s="1293"/>
      <c r="K20" s="1281"/>
      <c r="L20" s="1283"/>
      <c r="M20" s="1867"/>
      <c r="N20" s="1342"/>
      <c r="O20" s="1281"/>
      <c r="P20" s="1280"/>
      <c r="Q20" s="1865"/>
      <c r="R20" s="1293"/>
      <c r="S20" s="1281"/>
      <c r="T20" s="1280"/>
      <c r="U20" s="1865"/>
      <c r="V20" s="1293"/>
      <c r="W20" s="1281"/>
      <c r="X20" s="1283"/>
    </row>
    <row r="21" spans="1:24" s="1269" customFormat="1" ht="16.5" customHeight="1">
      <c r="A21" s="1864" t="s">
        <v>241</v>
      </c>
      <c r="B21" s="1289">
        <v>1062605</v>
      </c>
      <c r="C21" s="1285">
        <v>76.929174959113922</v>
      </c>
      <c r="D21" s="1287">
        <v>4.4501090305085658</v>
      </c>
      <c r="E21" s="1864" t="s">
        <v>626</v>
      </c>
      <c r="F21" s="1289">
        <v>280062</v>
      </c>
      <c r="G21" s="1285">
        <v>78.625371282264354</v>
      </c>
      <c r="H21" s="1340">
        <v>3.6246463840120144</v>
      </c>
      <c r="I21" s="1864" t="s">
        <v>385</v>
      </c>
      <c r="J21" s="1289">
        <v>109089</v>
      </c>
      <c r="K21" s="1285">
        <v>67.245077854351337</v>
      </c>
      <c r="L21" s="1284">
        <v>3.5613862404325021</v>
      </c>
      <c r="M21" s="1866" t="s">
        <v>372</v>
      </c>
      <c r="N21" s="1341">
        <v>62388</v>
      </c>
      <c r="O21" s="1285">
        <v>105.24469036252297</v>
      </c>
      <c r="P21" s="1287">
        <v>2.8943041756512509</v>
      </c>
      <c r="Q21" s="1864" t="s">
        <v>398</v>
      </c>
      <c r="R21" s="1289">
        <v>50909</v>
      </c>
      <c r="S21" s="1285">
        <v>76.916917219393525</v>
      </c>
      <c r="T21" s="1287">
        <v>2.6158490372140224</v>
      </c>
      <c r="U21" s="1864" t="s">
        <v>385</v>
      </c>
      <c r="V21" s="1289">
        <v>64354</v>
      </c>
      <c r="W21" s="1285">
        <v>144.07181875167905</v>
      </c>
      <c r="X21" s="1284">
        <v>4.3761500705172578</v>
      </c>
    </row>
    <row r="22" spans="1:24" s="1262" customFormat="1" ht="11.25" customHeight="1">
      <c r="A22" s="1865"/>
      <c r="B22" s="1293"/>
      <c r="C22" s="1281"/>
      <c r="D22" s="1280"/>
      <c r="E22" s="1865"/>
      <c r="F22" s="1293"/>
      <c r="G22" s="1281"/>
      <c r="H22" s="1280"/>
      <c r="I22" s="1865"/>
      <c r="J22" s="1293"/>
      <c r="K22" s="1281"/>
      <c r="L22" s="1283"/>
      <c r="M22" s="1867"/>
      <c r="N22" s="1342"/>
      <c r="O22" s="1281"/>
      <c r="P22" s="1280"/>
      <c r="Q22" s="1865"/>
      <c r="R22" s="1293"/>
      <c r="S22" s="1281"/>
      <c r="T22" s="1280"/>
      <c r="U22" s="1865"/>
      <c r="V22" s="1293"/>
      <c r="W22" s="1281"/>
      <c r="X22" s="1283"/>
    </row>
    <row r="23" spans="1:24" s="1269" customFormat="1" ht="16.5" customHeight="1">
      <c r="A23" s="1864" t="s">
        <v>385</v>
      </c>
      <c r="B23" s="1289">
        <v>930865</v>
      </c>
      <c r="C23" s="1285">
        <v>79.661675465523572</v>
      </c>
      <c r="D23" s="1287">
        <v>3.8983919167370344</v>
      </c>
      <c r="E23" s="1864" t="s">
        <v>369</v>
      </c>
      <c r="F23" s="1289">
        <v>246708</v>
      </c>
      <c r="G23" s="1285">
        <v>68.294951541777053</v>
      </c>
      <c r="H23" s="1340">
        <v>3.1929689144076532</v>
      </c>
      <c r="I23" s="1864" t="s">
        <v>613</v>
      </c>
      <c r="J23" s="1289">
        <v>96905</v>
      </c>
      <c r="K23" s="1285">
        <v>98.918990649626394</v>
      </c>
      <c r="L23" s="1284">
        <v>3.163619921615485</v>
      </c>
      <c r="M23" s="1875" t="s">
        <v>648</v>
      </c>
      <c r="N23" s="1341">
        <v>56156</v>
      </c>
      <c r="O23" s="1285">
        <v>149.4782793867121</v>
      </c>
      <c r="P23" s="1287">
        <v>2.6051892236948078</v>
      </c>
      <c r="Q23" s="1864" t="s">
        <v>245</v>
      </c>
      <c r="R23" s="1289">
        <v>50162</v>
      </c>
      <c r="S23" s="1285">
        <v>83.660501342584098</v>
      </c>
      <c r="T23" s="1287">
        <v>2.5774660552108624</v>
      </c>
      <c r="U23" s="1864" t="s">
        <v>391</v>
      </c>
      <c r="V23" s="1289">
        <v>52241</v>
      </c>
      <c r="W23" s="1285">
        <v>125.63973063973064</v>
      </c>
      <c r="X23" s="1284">
        <v>3.5524513757325433</v>
      </c>
    </row>
    <row r="24" spans="1:24" s="1262" customFormat="1" ht="11.25" customHeight="1">
      <c r="A24" s="1865"/>
      <c r="B24" s="1293"/>
      <c r="C24" s="1281"/>
      <c r="D24" s="1280"/>
      <c r="E24" s="1865"/>
      <c r="F24" s="1293"/>
      <c r="G24" s="1281"/>
      <c r="H24" s="1280"/>
      <c r="I24" s="1865"/>
      <c r="J24" s="1293"/>
      <c r="K24" s="1281"/>
      <c r="L24" s="1283"/>
      <c r="M24" s="1876"/>
      <c r="N24" s="1293"/>
      <c r="O24" s="1281"/>
      <c r="P24" s="1280"/>
      <c r="Q24" s="1865"/>
      <c r="R24" s="1293"/>
      <c r="S24" s="1281"/>
      <c r="T24" s="1280"/>
      <c r="U24" s="1865"/>
      <c r="V24" s="1293"/>
      <c r="W24" s="1281"/>
      <c r="X24" s="1283"/>
    </row>
    <row r="25" spans="1:24" s="1269" customFormat="1" ht="16.5" customHeight="1">
      <c r="A25" s="1864" t="s">
        <v>358</v>
      </c>
      <c r="B25" s="1289">
        <v>856419</v>
      </c>
      <c r="C25" s="1285">
        <v>77.226804067933557</v>
      </c>
      <c r="D25" s="1287">
        <v>3.5866177232359306</v>
      </c>
      <c r="E25" s="1864" t="s">
        <v>631</v>
      </c>
      <c r="F25" s="1289">
        <v>239426</v>
      </c>
      <c r="G25" s="1285">
        <v>54.709061203971345</v>
      </c>
      <c r="H25" s="1340">
        <v>3.0987230868109941</v>
      </c>
      <c r="I25" s="1864" t="s">
        <v>647</v>
      </c>
      <c r="J25" s="1289">
        <v>74744</v>
      </c>
      <c r="K25" s="1285">
        <v>73.960755598214902</v>
      </c>
      <c r="L25" s="1284">
        <v>2.4401383563410333</v>
      </c>
      <c r="M25" s="1866" t="s">
        <v>358</v>
      </c>
      <c r="N25" s="1289">
        <v>52555</v>
      </c>
      <c r="O25" s="1285">
        <v>84.864681565689196</v>
      </c>
      <c r="P25" s="1287">
        <v>2.4381316270973823</v>
      </c>
      <c r="Q25" s="1866" t="s">
        <v>229</v>
      </c>
      <c r="R25" s="1289">
        <v>47734</v>
      </c>
      <c r="S25" s="1285">
        <v>77.210746809439854</v>
      </c>
      <c r="T25" s="1287">
        <v>2.4527085179904171</v>
      </c>
      <c r="U25" s="1864" t="s">
        <v>245</v>
      </c>
      <c r="V25" s="1289">
        <v>42263</v>
      </c>
      <c r="W25" s="1285">
        <v>328.40935581630271</v>
      </c>
      <c r="X25" s="1284">
        <v>2.8739352710052346</v>
      </c>
    </row>
    <row r="26" spans="1:24" s="1262" customFormat="1" ht="11.25" customHeight="1">
      <c r="A26" s="1865"/>
      <c r="B26" s="1293"/>
      <c r="C26" s="1281"/>
      <c r="D26" s="1280"/>
      <c r="E26" s="1865"/>
      <c r="F26" s="1293"/>
      <c r="G26" s="1281"/>
      <c r="H26" s="1280"/>
      <c r="I26" s="1865"/>
      <c r="J26" s="1293"/>
      <c r="K26" s="1281"/>
      <c r="L26" s="1283"/>
      <c r="M26" s="1867"/>
      <c r="N26" s="1293"/>
      <c r="O26" s="1281"/>
      <c r="P26" s="1280"/>
      <c r="Q26" s="1874"/>
      <c r="R26" s="1293"/>
      <c r="S26" s="1281"/>
      <c r="T26" s="1280"/>
      <c r="U26" s="1865"/>
      <c r="V26" s="1339"/>
      <c r="W26" s="1338"/>
      <c r="X26" s="1337"/>
    </row>
    <row r="27" spans="1:24" s="1269" customFormat="1" ht="16.5" customHeight="1">
      <c r="A27" s="1273" t="s">
        <v>219</v>
      </c>
      <c r="B27" s="1336">
        <v>9563701</v>
      </c>
      <c r="C27" s="1334">
        <v>78.651017223663871</v>
      </c>
      <c r="D27" s="1335">
        <v>40.052053383132773</v>
      </c>
      <c r="E27" s="1273" t="s">
        <v>350</v>
      </c>
      <c r="F27" s="1275">
        <v>3356679</v>
      </c>
      <c r="G27" s="1334">
        <v>75.90293444791898</v>
      </c>
      <c r="H27" s="1274">
        <v>43.443146159204268</v>
      </c>
      <c r="I27" s="1273" t="s">
        <v>350</v>
      </c>
      <c r="J27" s="1275">
        <v>984845</v>
      </c>
      <c r="K27" s="1271">
        <v>66.51782789501091</v>
      </c>
      <c r="L27" s="1270">
        <v>32.15185245037307</v>
      </c>
      <c r="M27" s="1276" t="s">
        <v>350</v>
      </c>
      <c r="N27" s="1275">
        <v>544037</v>
      </c>
      <c r="O27" s="1333">
        <v>79.190247452692859</v>
      </c>
      <c r="P27" s="1274">
        <v>25.238965198576324</v>
      </c>
      <c r="Q27" s="1273" t="s">
        <v>350</v>
      </c>
      <c r="R27" s="1275">
        <v>250982</v>
      </c>
      <c r="S27" s="1271">
        <v>86.823351967675876</v>
      </c>
      <c r="T27" s="1274">
        <v>12.896168124654771</v>
      </c>
      <c r="U27" s="1273" t="s">
        <v>350</v>
      </c>
      <c r="V27" s="1295">
        <v>185886</v>
      </c>
      <c r="W27" s="1332">
        <v>74.443732478974766</v>
      </c>
      <c r="X27" s="1331">
        <v>12.640473506047348</v>
      </c>
    </row>
    <row r="28" spans="1:24" s="1262" customFormat="1" ht="11.25" customHeight="1" thickBot="1">
      <c r="A28" s="1266"/>
      <c r="B28" s="1330"/>
      <c r="C28" s="1329"/>
      <c r="D28" s="1328"/>
      <c r="E28" s="1268"/>
      <c r="F28" s="1330"/>
      <c r="G28" s="1329"/>
      <c r="H28" s="1328"/>
      <c r="I28" s="1266"/>
      <c r="J28" s="1327"/>
      <c r="K28" s="1264"/>
      <c r="L28" s="1263"/>
      <c r="M28" s="1268"/>
      <c r="N28" s="1327"/>
      <c r="O28" s="1264"/>
      <c r="P28" s="1267"/>
      <c r="Q28" s="1266"/>
      <c r="R28" s="1327"/>
      <c r="S28" s="1264"/>
      <c r="T28" s="1267"/>
      <c r="U28" s="1266"/>
      <c r="V28" s="1327"/>
      <c r="W28" s="1264"/>
      <c r="X28" s="1263"/>
    </row>
    <row r="29" spans="1:24" ht="14.25" customHeight="1" thickBot="1">
      <c r="B29" s="1326"/>
      <c r="F29" s="1326"/>
      <c r="J29" s="1326"/>
      <c r="L29" s="1325"/>
      <c r="N29" s="1326"/>
      <c r="R29" s="1326"/>
      <c r="V29" s="1326"/>
      <c r="X29" s="1325"/>
    </row>
    <row r="30" spans="1:24" ht="21" customHeight="1" thickBot="1">
      <c r="A30" s="1322" t="s">
        <v>921</v>
      </c>
      <c r="B30" s="1322" t="s">
        <v>920</v>
      </c>
      <c r="C30" s="1321" t="s">
        <v>74</v>
      </c>
      <c r="D30" s="1323" t="s">
        <v>73</v>
      </c>
      <c r="E30" s="1322" t="s">
        <v>921</v>
      </c>
      <c r="F30" s="1322" t="s">
        <v>920</v>
      </c>
      <c r="G30" s="1321" t="s">
        <v>74</v>
      </c>
      <c r="H30" s="1323" t="s">
        <v>73</v>
      </c>
      <c r="I30" s="1322" t="s">
        <v>921</v>
      </c>
      <c r="J30" s="1322" t="s">
        <v>920</v>
      </c>
      <c r="K30" s="1321" t="s">
        <v>74</v>
      </c>
      <c r="L30" s="1320" t="s">
        <v>73</v>
      </c>
      <c r="M30" s="1324" t="s">
        <v>921</v>
      </c>
      <c r="N30" s="1322" t="s">
        <v>920</v>
      </c>
      <c r="O30" s="1321" t="s">
        <v>74</v>
      </c>
      <c r="P30" s="1323" t="s">
        <v>73</v>
      </c>
      <c r="Q30" s="1322" t="s">
        <v>921</v>
      </c>
      <c r="R30" s="1322" t="s">
        <v>920</v>
      </c>
      <c r="S30" s="1321" t="s">
        <v>74</v>
      </c>
      <c r="T30" s="1323" t="s">
        <v>73</v>
      </c>
      <c r="U30" s="1322" t="s">
        <v>921</v>
      </c>
      <c r="V30" s="1322" t="s">
        <v>920</v>
      </c>
      <c r="W30" s="1321" t="s">
        <v>74</v>
      </c>
      <c r="X30" s="1320" t="s">
        <v>73</v>
      </c>
    </row>
    <row r="31" spans="1:24" s="1310" customFormat="1" ht="19.5" customHeight="1">
      <c r="A31" s="1319" t="s">
        <v>389</v>
      </c>
      <c r="B31" s="1313">
        <v>770945</v>
      </c>
      <c r="C31" s="1312">
        <v>122.23698543040477</v>
      </c>
      <c r="D31" s="1315">
        <v>3.228659103359599</v>
      </c>
      <c r="E31" s="1316" t="s">
        <v>368</v>
      </c>
      <c r="F31" s="1313">
        <v>741620</v>
      </c>
      <c r="G31" s="1312">
        <v>95.667474193956195</v>
      </c>
      <c r="H31" s="1315">
        <v>3.1058482307214463</v>
      </c>
      <c r="I31" s="1316" t="s">
        <v>387</v>
      </c>
      <c r="J31" s="1313">
        <v>696439</v>
      </c>
      <c r="K31" s="1312">
        <v>88.157058625464884</v>
      </c>
      <c r="L31" s="1318">
        <v>2.9166336344157568</v>
      </c>
      <c r="M31" s="1317" t="s">
        <v>386</v>
      </c>
      <c r="N31" s="1313">
        <v>594169</v>
      </c>
      <c r="O31" s="1312">
        <v>71.99823084985853</v>
      </c>
      <c r="P31" s="1315">
        <v>2.488334642268994</v>
      </c>
      <c r="Q31" s="1316" t="s">
        <v>384</v>
      </c>
      <c r="R31" s="1313">
        <v>406070</v>
      </c>
      <c r="S31" s="1312">
        <v>125.555005874714</v>
      </c>
      <c r="T31" s="1315">
        <v>1.7005903172097003</v>
      </c>
      <c r="U31" s="1314" t="s">
        <v>219</v>
      </c>
      <c r="V31" s="1313">
        <v>4306948</v>
      </c>
      <c r="W31" s="1312">
        <v>78.368061399670111</v>
      </c>
      <c r="X31" s="1311">
        <v>18.037171092485739</v>
      </c>
    </row>
    <row r="32" spans="1:24" s="1300" customFormat="1" ht="11.25" customHeight="1">
      <c r="A32" s="1309"/>
      <c r="B32" s="1303"/>
      <c r="C32" s="1302"/>
      <c r="D32" s="1305"/>
      <c r="E32" s="1308"/>
      <c r="F32" s="1303"/>
      <c r="G32" s="1302"/>
      <c r="H32" s="1305"/>
      <c r="I32" s="1308"/>
      <c r="J32" s="1303"/>
      <c r="K32" s="1302"/>
      <c r="L32" s="1301"/>
      <c r="M32" s="1307"/>
      <c r="N32" s="1303"/>
      <c r="O32" s="1302"/>
      <c r="P32" s="1305"/>
      <c r="Q32" s="1306"/>
      <c r="R32" s="1303"/>
      <c r="S32" s="1302"/>
      <c r="T32" s="1305"/>
      <c r="U32" s="1304"/>
      <c r="V32" s="1303"/>
      <c r="W32" s="1302"/>
      <c r="X32" s="1301"/>
    </row>
    <row r="33" spans="1:24" s="1269" customFormat="1" ht="16.5" customHeight="1">
      <c r="A33" s="1870" t="s">
        <v>361</v>
      </c>
      <c r="B33" s="1289">
        <v>190749</v>
      </c>
      <c r="C33" s="1299">
        <v>134.9355913499289</v>
      </c>
      <c r="D33" s="1287">
        <v>24.742231936130331</v>
      </c>
      <c r="E33" s="1864" t="s">
        <v>919</v>
      </c>
      <c r="F33" s="1289">
        <v>242672</v>
      </c>
      <c r="G33" s="1299">
        <v>105.27978065266245</v>
      </c>
      <c r="H33" s="1287">
        <v>32.721879129473315</v>
      </c>
      <c r="I33" s="1870" t="s">
        <v>361</v>
      </c>
      <c r="J33" s="1289">
        <v>169051</v>
      </c>
      <c r="K33" s="1299">
        <v>116.4888852138201</v>
      </c>
      <c r="L33" s="1284">
        <v>24.273626261596494</v>
      </c>
      <c r="M33" s="1872" t="s">
        <v>355</v>
      </c>
      <c r="N33" s="1289">
        <v>67067</v>
      </c>
      <c r="O33" s="1299">
        <v>54.894658437965525</v>
      </c>
      <c r="P33" s="1287">
        <v>11.287529305635266</v>
      </c>
      <c r="Q33" s="1870" t="s">
        <v>245</v>
      </c>
      <c r="R33" s="1289">
        <v>356050</v>
      </c>
      <c r="S33" s="1299">
        <v>171.40862699788178</v>
      </c>
      <c r="T33" s="1287">
        <v>87.681926761395829</v>
      </c>
      <c r="U33" s="1868"/>
      <c r="V33" s="1289"/>
      <c r="W33" s="1299"/>
      <c r="X33" s="1284"/>
    </row>
    <row r="34" spans="1:24" s="1262" customFormat="1" ht="11.25" customHeight="1">
      <c r="A34" s="1871"/>
      <c r="B34" s="1293"/>
      <c r="C34" s="1281"/>
      <c r="D34" s="1294"/>
      <c r="E34" s="1865"/>
      <c r="F34" s="1293">
        <v>20852</v>
      </c>
      <c r="G34" s="1281">
        <v>101.95081406150688</v>
      </c>
      <c r="H34" s="1280">
        <v>2.8116825328335269</v>
      </c>
      <c r="I34" s="1871"/>
      <c r="J34" s="1282"/>
      <c r="K34" s="1281"/>
      <c r="L34" s="1283"/>
      <c r="M34" s="1873"/>
      <c r="N34" s="1293"/>
      <c r="O34" s="1281"/>
      <c r="P34" s="1280"/>
      <c r="Q34" s="1871"/>
      <c r="R34" s="1282"/>
      <c r="S34" s="1281"/>
      <c r="T34" s="1294"/>
      <c r="U34" s="1869"/>
      <c r="V34" s="1282"/>
      <c r="W34" s="1281"/>
      <c r="X34" s="1292"/>
    </row>
    <row r="35" spans="1:24" s="1269" customFormat="1" ht="16.5" customHeight="1">
      <c r="A35" s="1864" t="s">
        <v>919</v>
      </c>
      <c r="B35" s="1289">
        <v>151254</v>
      </c>
      <c r="C35" s="1285">
        <v>108.10497877267464</v>
      </c>
      <c r="D35" s="1287">
        <v>19.61929839353002</v>
      </c>
      <c r="E35" s="1864" t="s">
        <v>358</v>
      </c>
      <c r="F35" s="1289">
        <v>66548</v>
      </c>
      <c r="G35" s="1285">
        <v>157.75649535368862</v>
      </c>
      <c r="H35" s="1287">
        <v>8.9733286588819077</v>
      </c>
      <c r="I35" s="1864" t="s">
        <v>388</v>
      </c>
      <c r="J35" s="1289">
        <v>153661</v>
      </c>
      <c r="K35" s="1285">
        <v>116.95386114197859</v>
      </c>
      <c r="L35" s="1284">
        <v>22.063813198284414</v>
      </c>
      <c r="M35" s="1866" t="s">
        <v>358</v>
      </c>
      <c r="N35" s="1289">
        <v>44765</v>
      </c>
      <c r="O35" s="1285">
        <v>56.791078859230694</v>
      </c>
      <c r="P35" s="1287">
        <v>7.5340517596845347</v>
      </c>
      <c r="Q35" s="1864" t="s">
        <v>361</v>
      </c>
      <c r="R35" s="1289">
        <v>48180</v>
      </c>
      <c r="S35" s="1285">
        <v>107.30512249443207</v>
      </c>
      <c r="T35" s="1287">
        <v>11.864949392961805</v>
      </c>
      <c r="U35" s="1868"/>
      <c r="V35" s="1286"/>
      <c r="W35" s="1285"/>
      <c r="X35" s="1284"/>
    </row>
    <row r="36" spans="1:24" s="1262" customFormat="1" ht="11.25" customHeight="1">
      <c r="A36" s="1865"/>
      <c r="B36" s="1282">
        <v>16573</v>
      </c>
      <c r="C36" s="1281">
        <v>79.723879161054455</v>
      </c>
      <c r="D36" s="1280">
        <v>2.1496993948984686</v>
      </c>
      <c r="E36" s="1865"/>
      <c r="F36" s="1282"/>
      <c r="G36" s="1281"/>
      <c r="H36" s="1280"/>
      <c r="I36" s="1865"/>
      <c r="J36" s="1282"/>
      <c r="K36" s="1281"/>
      <c r="L36" s="1283"/>
      <c r="M36" s="1867"/>
      <c r="N36" s="1282"/>
      <c r="O36" s="1281"/>
      <c r="P36" s="1280"/>
      <c r="Q36" s="1865"/>
      <c r="R36" s="1282"/>
      <c r="S36" s="1281"/>
      <c r="T36" s="1280"/>
      <c r="U36" s="1869"/>
      <c r="V36" s="1298"/>
      <c r="W36" s="1290"/>
      <c r="X36" s="1297"/>
    </row>
    <row r="37" spans="1:24" s="1269" customFormat="1" ht="16.5" customHeight="1">
      <c r="A37" s="1864" t="s">
        <v>241</v>
      </c>
      <c r="B37" s="1289">
        <v>125579</v>
      </c>
      <c r="C37" s="1285">
        <v>76.732107614002288</v>
      </c>
      <c r="D37" s="1287">
        <v>16.288970030287505</v>
      </c>
      <c r="E37" s="1864" t="s">
        <v>366</v>
      </c>
      <c r="F37" s="1289">
        <v>66097</v>
      </c>
      <c r="G37" s="1285">
        <v>288.02945790482835</v>
      </c>
      <c r="H37" s="1287">
        <v>8.9125158436935354</v>
      </c>
      <c r="I37" s="1864" t="s">
        <v>391</v>
      </c>
      <c r="J37" s="1289">
        <v>118140</v>
      </c>
      <c r="K37" s="1285">
        <v>124.08490793937548</v>
      </c>
      <c r="L37" s="1284">
        <v>16.9634382910779</v>
      </c>
      <c r="M37" s="1866" t="s">
        <v>635</v>
      </c>
      <c r="N37" s="1289">
        <v>43518</v>
      </c>
      <c r="O37" s="1285">
        <v>106.32818608287724</v>
      </c>
      <c r="P37" s="1287">
        <v>7.3241788110790029</v>
      </c>
      <c r="Q37" s="1864" t="s">
        <v>241</v>
      </c>
      <c r="R37" s="1289">
        <v>1840</v>
      </c>
      <c r="S37" s="1285">
        <v>12.867132867132867</v>
      </c>
      <c r="T37" s="1287">
        <v>0.45312384564237695</v>
      </c>
      <c r="U37" s="1868"/>
      <c r="V37" s="1286"/>
      <c r="W37" s="1285"/>
      <c r="X37" s="1284"/>
    </row>
    <row r="38" spans="1:24" s="1262" customFormat="1" ht="11.25" customHeight="1">
      <c r="A38" s="1865"/>
      <c r="B38" s="1282"/>
      <c r="C38" s="1281"/>
      <c r="D38" s="1280"/>
      <c r="E38" s="1865"/>
      <c r="F38" s="1282"/>
      <c r="G38" s="1281"/>
      <c r="H38" s="1280"/>
      <c r="I38" s="1865"/>
      <c r="J38" s="1282"/>
      <c r="K38" s="1281"/>
      <c r="L38" s="1283"/>
      <c r="M38" s="1867"/>
      <c r="N38" s="1282"/>
      <c r="O38" s="1281"/>
      <c r="P38" s="1280"/>
      <c r="Q38" s="1865"/>
      <c r="R38" s="1282"/>
      <c r="S38" s="1281"/>
      <c r="T38" s="1280"/>
      <c r="U38" s="1869"/>
      <c r="V38" s="1291"/>
      <c r="W38" s="1290"/>
      <c r="X38" s="1277"/>
    </row>
    <row r="39" spans="1:24" s="1269" customFormat="1" ht="16.5" customHeight="1">
      <c r="A39" s="1864" t="s">
        <v>366</v>
      </c>
      <c r="B39" s="1296">
        <v>104360</v>
      </c>
      <c r="C39" s="1285">
        <v>200.43790573502861</v>
      </c>
      <c r="D39" s="1287">
        <v>13.536633611995669</v>
      </c>
      <c r="E39" s="1864" t="s">
        <v>630</v>
      </c>
      <c r="F39" s="1296">
        <v>41992</v>
      </c>
      <c r="G39" s="1285">
        <v>113.93531582374648</v>
      </c>
      <c r="H39" s="1287">
        <v>5.6621989698228203</v>
      </c>
      <c r="I39" s="1864" t="s">
        <v>919</v>
      </c>
      <c r="J39" s="1296">
        <v>108828</v>
      </c>
      <c r="K39" s="1285">
        <v>45.731238417803702</v>
      </c>
      <c r="L39" s="1284">
        <v>15.626350620800961</v>
      </c>
      <c r="M39" s="1866" t="s">
        <v>241</v>
      </c>
      <c r="N39" s="1296">
        <v>40923</v>
      </c>
      <c r="O39" s="1285">
        <v>220.35970060847555</v>
      </c>
      <c r="P39" s="1287">
        <v>6.8874343831468829</v>
      </c>
      <c r="Q39" s="1864"/>
      <c r="R39" s="1295"/>
      <c r="S39" s="1285"/>
      <c r="T39" s="1287"/>
      <c r="U39" s="1868"/>
      <c r="V39" s="1286"/>
      <c r="W39" s="1285"/>
      <c r="X39" s="1284"/>
    </row>
    <row r="40" spans="1:24" s="1262" customFormat="1" ht="11.25" customHeight="1">
      <c r="A40" s="1865"/>
      <c r="B40" s="1282"/>
      <c r="C40" s="1281"/>
      <c r="D40" s="1280"/>
      <c r="E40" s="1865"/>
      <c r="F40" s="1282"/>
      <c r="G40" s="1281"/>
      <c r="H40" s="1294"/>
      <c r="I40" s="1865"/>
      <c r="J40" s="1282">
        <v>18158</v>
      </c>
      <c r="K40" s="1281">
        <v>45.700047819193109</v>
      </c>
      <c r="L40" s="1283">
        <v>2.6072635220026448</v>
      </c>
      <c r="M40" s="1867"/>
      <c r="N40" s="1282"/>
      <c r="O40" s="1281"/>
      <c r="P40" s="1280"/>
      <c r="Q40" s="1865"/>
      <c r="R40" s="1282"/>
      <c r="S40" s="1281"/>
      <c r="T40" s="1280"/>
      <c r="U40" s="1869"/>
      <c r="V40" s="1291"/>
      <c r="W40" s="1290"/>
      <c r="X40" s="1277"/>
    </row>
    <row r="41" spans="1:24" s="1269" customFormat="1" ht="16.5" customHeight="1">
      <c r="A41" s="1864" t="s">
        <v>388</v>
      </c>
      <c r="B41" s="1289">
        <v>102145</v>
      </c>
      <c r="C41" s="1285">
        <v>262.60379977890324</v>
      </c>
      <c r="D41" s="1287">
        <v>13.249323881729566</v>
      </c>
      <c r="E41" s="1864" t="s">
        <v>388</v>
      </c>
      <c r="F41" s="1289">
        <v>38937</v>
      </c>
      <c r="G41" s="1285">
        <v>112.90341288021573</v>
      </c>
      <c r="H41" s="1287">
        <v>5.250262937892721</v>
      </c>
      <c r="I41" s="1864" t="s">
        <v>366</v>
      </c>
      <c r="J41" s="1289">
        <v>41514</v>
      </c>
      <c r="K41" s="1285">
        <v>60.031234635740518</v>
      </c>
      <c r="L41" s="1284">
        <v>5.9608953547977643</v>
      </c>
      <c r="M41" s="1866" t="s">
        <v>229</v>
      </c>
      <c r="N41" s="1289">
        <v>38962</v>
      </c>
      <c r="O41" s="1285">
        <v>76.778465297757464</v>
      </c>
      <c r="P41" s="1287">
        <v>6.5573936035033809</v>
      </c>
      <c r="Q41" s="1864"/>
      <c r="R41" s="1288"/>
      <c r="S41" s="1285"/>
      <c r="T41" s="1287"/>
      <c r="U41" s="1868"/>
      <c r="V41" s="1286"/>
      <c r="W41" s="1285"/>
      <c r="X41" s="1284"/>
    </row>
    <row r="42" spans="1:24" s="1262" customFormat="1" ht="11.25" customHeight="1">
      <c r="A42" s="1865"/>
      <c r="B42" s="1282"/>
      <c r="C42" s="1281"/>
      <c r="D42" s="1280"/>
      <c r="E42" s="1865"/>
      <c r="F42" s="1282"/>
      <c r="G42" s="1281"/>
      <c r="H42" s="1280"/>
      <c r="I42" s="1865"/>
      <c r="J42" s="1293"/>
      <c r="K42" s="1281"/>
      <c r="L42" s="1292"/>
      <c r="M42" s="1867"/>
      <c r="N42" s="1282"/>
      <c r="O42" s="1281"/>
      <c r="P42" s="1280"/>
      <c r="Q42" s="1865"/>
      <c r="R42" s="1282"/>
      <c r="S42" s="1281"/>
      <c r="T42" s="1280"/>
      <c r="U42" s="1869"/>
      <c r="V42" s="1291"/>
      <c r="W42" s="1290"/>
      <c r="X42" s="1277"/>
    </row>
    <row r="43" spans="1:24" s="1269" customFormat="1" ht="16.5" customHeight="1">
      <c r="A43" s="1864" t="s">
        <v>391</v>
      </c>
      <c r="B43" s="1289">
        <v>52175</v>
      </c>
      <c r="C43" s="1285">
        <v>92.847990888706974</v>
      </c>
      <c r="D43" s="1287">
        <v>6.7676682513019744</v>
      </c>
      <c r="E43" s="1864" t="s">
        <v>391</v>
      </c>
      <c r="F43" s="1289">
        <v>24724</v>
      </c>
      <c r="G43" s="1285">
        <v>105.68973624588551</v>
      </c>
      <c r="H43" s="1287">
        <v>3.3337827998166176</v>
      </c>
      <c r="I43" s="1864" t="s">
        <v>398</v>
      </c>
      <c r="J43" s="1289">
        <v>25671</v>
      </c>
      <c r="K43" s="1285">
        <v>133.64048102451974</v>
      </c>
      <c r="L43" s="1284">
        <v>3.6860371116494055</v>
      </c>
      <c r="M43" s="1866" t="s">
        <v>919</v>
      </c>
      <c r="N43" s="1289">
        <v>30649</v>
      </c>
      <c r="O43" s="1285">
        <v>109.49199771363247</v>
      </c>
      <c r="P43" s="1287">
        <v>5.1582967135612927</v>
      </c>
      <c r="Q43" s="1864"/>
      <c r="R43" s="1288"/>
      <c r="S43" s="1285"/>
      <c r="T43" s="1287"/>
      <c r="U43" s="1868"/>
      <c r="V43" s="1286"/>
      <c r="W43" s="1285"/>
      <c r="X43" s="1284"/>
    </row>
    <row r="44" spans="1:24" s="1262" customFormat="1" ht="11.25" customHeight="1">
      <c r="A44" s="1865"/>
      <c r="B44" s="1282"/>
      <c r="C44" s="1281"/>
      <c r="D44" s="1280"/>
      <c r="E44" s="1865"/>
      <c r="F44" s="1282"/>
      <c r="G44" s="1281"/>
      <c r="H44" s="1280"/>
      <c r="I44" s="1865"/>
      <c r="J44" s="1282"/>
      <c r="K44" s="1281"/>
      <c r="L44" s="1283"/>
      <c r="M44" s="1867"/>
      <c r="N44" s="1282">
        <v>5841</v>
      </c>
      <c r="O44" s="1281">
        <v>101.70642521330315</v>
      </c>
      <c r="P44" s="1280">
        <v>0.9830536429870963</v>
      </c>
      <c r="Q44" s="1865"/>
      <c r="R44" s="1282"/>
      <c r="S44" s="1281"/>
      <c r="T44" s="1280"/>
      <c r="U44" s="1869"/>
      <c r="V44" s="1291"/>
      <c r="W44" s="1290"/>
      <c r="X44" s="1277"/>
    </row>
    <row r="45" spans="1:24" s="1269" customFormat="1" ht="16.5" customHeight="1">
      <c r="A45" s="1864" t="s">
        <v>646</v>
      </c>
      <c r="B45" s="1289">
        <v>20426</v>
      </c>
      <c r="C45" s="1285">
        <v>151.90005205622072</v>
      </c>
      <c r="D45" s="1287">
        <v>2.649475643528397</v>
      </c>
      <c r="E45" s="1864" t="s">
        <v>641</v>
      </c>
      <c r="F45" s="1289">
        <v>24344</v>
      </c>
      <c r="G45" s="1285">
        <v>36.317524727364955</v>
      </c>
      <c r="H45" s="1287">
        <v>3.282543620722203</v>
      </c>
      <c r="I45" s="1864" t="s">
        <v>646</v>
      </c>
      <c r="J45" s="1289">
        <v>23309</v>
      </c>
      <c r="K45" s="1285">
        <v>100.46116714076372</v>
      </c>
      <c r="L45" s="1284">
        <v>3.3468832159026132</v>
      </c>
      <c r="M45" s="1866" t="s">
        <v>369</v>
      </c>
      <c r="N45" s="1289">
        <v>25482</v>
      </c>
      <c r="O45" s="1285">
        <v>66.102882046226881</v>
      </c>
      <c r="P45" s="1287">
        <v>4.2886788102374913</v>
      </c>
      <c r="Q45" s="1864"/>
      <c r="R45" s="1288"/>
      <c r="S45" s="1285"/>
      <c r="T45" s="1287"/>
      <c r="U45" s="1868"/>
      <c r="V45" s="1286"/>
      <c r="W45" s="1285"/>
      <c r="X45" s="1284"/>
    </row>
    <row r="46" spans="1:24" s="1262" customFormat="1" ht="11.25" customHeight="1">
      <c r="A46" s="1865"/>
      <c r="B46" s="1282"/>
      <c r="C46" s="1281"/>
      <c r="D46" s="1280"/>
      <c r="E46" s="1865"/>
      <c r="F46" s="1282"/>
      <c r="G46" s="1281"/>
      <c r="H46" s="1280"/>
      <c r="I46" s="1865"/>
      <c r="J46" s="1282"/>
      <c r="K46" s="1281"/>
      <c r="L46" s="1283"/>
      <c r="M46" s="1867"/>
      <c r="N46" s="1282"/>
      <c r="O46" s="1281"/>
      <c r="P46" s="1280"/>
      <c r="Q46" s="1865"/>
      <c r="R46" s="1282"/>
      <c r="S46" s="1281"/>
      <c r="T46" s="1280"/>
      <c r="U46" s="1869"/>
      <c r="V46" s="1291"/>
      <c r="W46" s="1290"/>
      <c r="X46" s="1277"/>
    </row>
    <row r="47" spans="1:24" s="1269" customFormat="1" ht="16.5" customHeight="1">
      <c r="A47" s="1864" t="s">
        <v>385</v>
      </c>
      <c r="B47" s="1289">
        <v>9081</v>
      </c>
      <c r="C47" s="1285">
        <v>138.24021921144771</v>
      </c>
      <c r="D47" s="1287">
        <v>1.1779050386214323</v>
      </c>
      <c r="E47" s="1864" t="s">
        <v>640</v>
      </c>
      <c r="F47" s="1289">
        <v>19997</v>
      </c>
      <c r="G47" s="1285">
        <v>38.220565749235476</v>
      </c>
      <c r="H47" s="1287">
        <v>2.696394379871093</v>
      </c>
      <c r="I47" s="1864" t="s">
        <v>241</v>
      </c>
      <c r="J47" s="1289">
        <v>22191</v>
      </c>
      <c r="K47" s="1285">
        <v>70.067253954721991</v>
      </c>
      <c r="L47" s="1284">
        <v>3.1863522864170442</v>
      </c>
      <c r="M47" s="1866" t="s">
        <v>647</v>
      </c>
      <c r="N47" s="1289">
        <v>22299</v>
      </c>
      <c r="O47" s="1285">
        <v>54.543453269084949</v>
      </c>
      <c r="P47" s="1287">
        <v>3.7529726390976306</v>
      </c>
      <c r="Q47" s="1864"/>
      <c r="R47" s="1288"/>
      <c r="S47" s="1285"/>
      <c r="T47" s="1287"/>
      <c r="U47" s="1868"/>
      <c r="V47" s="1286"/>
      <c r="W47" s="1285"/>
      <c r="X47" s="1284"/>
    </row>
    <row r="48" spans="1:24" s="1262" customFormat="1" ht="11.25" customHeight="1">
      <c r="A48" s="1865"/>
      <c r="B48" s="1282"/>
      <c r="C48" s="1281"/>
      <c r="D48" s="1280"/>
      <c r="E48" s="1865"/>
      <c r="F48" s="1282"/>
      <c r="G48" s="1281"/>
      <c r="H48" s="1280"/>
      <c r="I48" s="1865"/>
      <c r="J48" s="1282"/>
      <c r="K48" s="1281"/>
      <c r="L48" s="1283"/>
      <c r="M48" s="1867"/>
      <c r="N48" s="1282"/>
      <c r="O48" s="1281"/>
      <c r="P48" s="1280"/>
      <c r="Q48" s="1865"/>
      <c r="R48" s="1282"/>
      <c r="S48" s="1281"/>
      <c r="T48" s="1280"/>
      <c r="U48" s="1869"/>
      <c r="V48" s="1291"/>
      <c r="W48" s="1290"/>
      <c r="X48" s="1277"/>
    </row>
    <row r="49" spans="1:24" s="1269" customFormat="1" ht="16.5" customHeight="1">
      <c r="A49" s="1864" t="s">
        <v>632</v>
      </c>
      <c r="B49" s="1289">
        <v>5199</v>
      </c>
      <c r="C49" s="1285">
        <v>164.57739791073124</v>
      </c>
      <c r="D49" s="1287">
        <v>0.67436717275551439</v>
      </c>
      <c r="E49" s="1864" t="s">
        <v>385</v>
      </c>
      <c r="F49" s="1289">
        <v>19605</v>
      </c>
      <c r="G49" s="1285">
        <v>89.508286536090935</v>
      </c>
      <c r="H49" s="1287">
        <v>2.6435371214368542</v>
      </c>
      <c r="I49" s="1864" t="s">
        <v>229</v>
      </c>
      <c r="J49" s="1289">
        <v>12338</v>
      </c>
      <c r="K49" s="1285">
        <v>139.44394213381554</v>
      </c>
      <c r="L49" s="1284">
        <v>1.771583728079559</v>
      </c>
      <c r="M49" s="1866" t="s">
        <v>372</v>
      </c>
      <c r="N49" s="1289">
        <v>20034</v>
      </c>
      <c r="O49" s="1285">
        <v>128.28328103989242</v>
      </c>
      <c r="P49" s="1287">
        <v>3.371767965006589</v>
      </c>
      <c r="Q49" s="1864"/>
      <c r="R49" s="1288"/>
      <c r="S49" s="1285"/>
      <c r="T49" s="1287"/>
      <c r="U49" s="1868"/>
      <c r="V49" s="1286"/>
      <c r="W49" s="1285"/>
      <c r="X49" s="1284"/>
    </row>
    <row r="50" spans="1:24" s="1262" customFormat="1" ht="11.25" customHeight="1">
      <c r="A50" s="1865"/>
      <c r="B50" s="1282"/>
      <c r="C50" s="1281"/>
      <c r="D50" s="1280"/>
      <c r="E50" s="1865"/>
      <c r="F50" s="1282"/>
      <c r="G50" s="1281"/>
      <c r="H50" s="1280"/>
      <c r="I50" s="1865"/>
      <c r="J50" s="1282"/>
      <c r="K50" s="1281"/>
      <c r="L50" s="1283"/>
      <c r="M50" s="1867"/>
      <c r="N50" s="1282"/>
      <c r="O50" s="1281"/>
      <c r="P50" s="1280"/>
      <c r="Q50" s="1865"/>
      <c r="R50" s="1282"/>
      <c r="S50" s="1281"/>
      <c r="T50" s="1280"/>
      <c r="U50" s="1869"/>
      <c r="V50" s="1291"/>
      <c r="W50" s="1290"/>
      <c r="X50" s="1277"/>
    </row>
    <row r="51" spans="1:24" s="1269" customFormat="1" ht="16.5" customHeight="1">
      <c r="A51" s="1864" t="s">
        <v>398</v>
      </c>
      <c r="B51" s="1289">
        <v>2091</v>
      </c>
      <c r="C51" s="1285">
        <v>33.418571200255712</v>
      </c>
      <c r="D51" s="1287">
        <v>0.27122557380876716</v>
      </c>
      <c r="E51" s="1864" t="s">
        <v>241</v>
      </c>
      <c r="F51" s="1288">
        <v>19081</v>
      </c>
      <c r="G51" s="1285">
        <v>105.44901906604034</v>
      </c>
      <c r="H51" s="1287">
        <v>2.5728809902645562</v>
      </c>
      <c r="I51" s="1864" t="s">
        <v>627</v>
      </c>
      <c r="J51" s="1289">
        <v>7188</v>
      </c>
      <c r="K51" s="1285" t="s">
        <v>609</v>
      </c>
      <c r="L51" s="1284">
        <v>1.0321076217730483</v>
      </c>
      <c r="M51" s="1866" t="s">
        <v>644</v>
      </c>
      <c r="N51" s="1289">
        <v>17624</v>
      </c>
      <c r="O51" s="1285">
        <v>48.404284537215055</v>
      </c>
      <c r="P51" s="1287">
        <v>2.9661594596823462</v>
      </c>
      <c r="Q51" s="1864"/>
      <c r="R51" s="1288"/>
      <c r="S51" s="1285"/>
      <c r="T51" s="1287"/>
      <c r="U51" s="1868"/>
      <c r="V51" s="1286"/>
      <c r="W51" s="1285"/>
      <c r="X51" s="1284"/>
    </row>
    <row r="52" spans="1:24" s="1262" customFormat="1" ht="11.25" customHeight="1">
      <c r="A52" s="1865"/>
      <c r="B52" s="1282"/>
      <c r="C52" s="1281"/>
      <c r="D52" s="1280"/>
      <c r="E52" s="1865"/>
      <c r="F52" s="1282"/>
      <c r="G52" s="1281"/>
      <c r="H52" s="1280"/>
      <c r="I52" s="1865"/>
      <c r="J52" s="1282"/>
      <c r="K52" s="1281"/>
      <c r="L52" s="1283"/>
      <c r="M52" s="1867"/>
      <c r="N52" s="1282"/>
      <c r="O52" s="1281"/>
      <c r="P52" s="1280"/>
      <c r="Q52" s="1865"/>
      <c r="R52" s="1282"/>
      <c r="S52" s="1281"/>
      <c r="T52" s="1280"/>
      <c r="U52" s="1869"/>
      <c r="V52" s="1279"/>
      <c r="W52" s="1278"/>
      <c r="X52" s="1277"/>
    </row>
    <row r="53" spans="1:24" s="1269" customFormat="1" ht="16.5" customHeight="1">
      <c r="A53" s="1273" t="s">
        <v>350</v>
      </c>
      <c r="B53" s="1275">
        <v>7886</v>
      </c>
      <c r="C53" s="1271">
        <v>85.979066724814658</v>
      </c>
      <c r="D53" s="1274">
        <v>1.0229004663108263</v>
      </c>
      <c r="E53" s="1273" t="s">
        <v>350</v>
      </c>
      <c r="F53" s="1275">
        <v>177623</v>
      </c>
      <c r="G53" s="1271">
        <v>78.773055652875783</v>
      </c>
      <c r="H53" s="1274">
        <v>23.950675548124376</v>
      </c>
      <c r="I53" s="1273" t="s">
        <v>350</v>
      </c>
      <c r="J53" s="1275">
        <v>14548</v>
      </c>
      <c r="K53" s="1271">
        <v>51.54478458049887</v>
      </c>
      <c r="L53" s="1270">
        <v>2.0889123096207998</v>
      </c>
      <c r="M53" s="1276" t="s">
        <v>350</v>
      </c>
      <c r="N53" s="1275">
        <v>242846</v>
      </c>
      <c r="O53" s="1271">
        <v>68.492022529268596</v>
      </c>
      <c r="P53" s="1274">
        <v>40.871536549365587</v>
      </c>
      <c r="Q53" s="1273" t="s">
        <v>350</v>
      </c>
      <c r="R53" s="1275" t="s">
        <v>148</v>
      </c>
      <c r="S53" s="1271" t="s">
        <v>162</v>
      </c>
      <c r="T53" s="1274" t="s">
        <v>148</v>
      </c>
      <c r="U53" s="1273"/>
      <c r="V53" s="1272"/>
      <c r="W53" s="1271"/>
      <c r="X53" s="1270"/>
    </row>
    <row r="54" spans="1:24" s="1262" customFormat="1" ht="11.25" customHeight="1" thickBot="1">
      <c r="A54" s="1266"/>
      <c r="B54" s="1265"/>
      <c r="C54" s="1264"/>
      <c r="D54" s="1267"/>
      <c r="E54" s="1266"/>
      <c r="F54" s="1265"/>
      <c r="G54" s="1264"/>
      <c r="H54" s="1267"/>
      <c r="I54" s="1266"/>
      <c r="J54" s="1265"/>
      <c r="K54" s="1264"/>
      <c r="L54" s="1263"/>
      <c r="M54" s="1268"/>
      <c r="N54" s="1265"/>
      <c r="O54" s="1264"/>
      <c r="P54" s="1267"/>
      <c r="Q54" s="1266"/>
      <c r="R54" s="1265"/>
      <c r="S54" s="1264"/>
      <c r="T54" s="1267"/>
      <c r="U54" s="1266"/>
      <c r="V54" s="1265"/>
      <c r="W54" s="1264"/>
      <c r="X54" s="1263"/>
    </row>
  </sheetData>
  <mergeCells count="120">
    <mergeCell ref="A7:A8"/>
    <mergeCell ref="E7:E8"/>
    <mergeCell ref="I7:I8"/>
    <mergeCell ref="M7:M8"/>
    <mergeCell ref="Q7:Q8"/>
    <mergeCell ref="U7:U8"/>
    <mergeCell ref="A13:A14"/>
    <mergeCell ref="E13:E14"/>
    <mergeCell ref="I13:I14"/>
    <mergeCell ref="M13:M14"/>
    <mergeCell ref="Q13:Q14"/>
    <mergeCell ref="U13:U14"/>
    <mergeCell ref="A11:A12"/>
    <mergeCell ref="E9:E10"/>
    <mergeCell ref="I11:I12"/>
    <mergeCell ref="M11:M12"/>
    <mergeCell ref="Q11:Q12"/>
    <mergeCell ref="U11:U12"/>
    <mergeCell ref="E11:E12"/>
    <mergeCell ref="A9:A10"/>
    <mergeCell ref="I9:I10"/>
    <mergeCell ref="M9:M10"/>
    <mergeCell ref="Q9:Q10"/>
    <mergeCell ref="U9:U10"/>
    <mergeCell ref="A17:A18"/>
    <mergeCell ref="E17:E18"/>
    <mergeCell ref="I17:I18"/>
    <mergeCell ref="M17:M18"/>
    <mergeCell ref="Q17:Q18"/>
    <mergeCell ref="U17:U18"/>
    <mergeCell ref="A15:A16"/>
    <mergeCell ref="E15:E16"/>
    <mergeCell ref="I15:I16"/>
    <mergeCell ref="M15:M16"/>
    <mergeCell ref="Q15:Q16"/>
    <mergeCell ref="U15:U16"/>
    <mergeCell ref="A21:A22"/>
    <mergeCell ref="E21:E22"/>
    <mergeCell ref="I21:I22"/>
    <mergeCell ref="M21:M22"/>
    <mergeCell ref="Q21:Q22"/>
    <mergeCell ref="U21:U22"/>
    <mergeCell ref="A19:A20"/>
    <mergeCell ref="E19:E20"/>
    <mergeCell ref="I19:I20"/>
    <mergeCell ref="M19:M20"/>
    <mergeCell ref="Q19:Q20"/>
    <mergeCell ref="U19:U20"/>
    <mergeCell ref="A25:A26"/>
    <mergeCell ref="E25:E26"/>
    <mergeCell ref="I25:I26"/>
    <mergeCell ref="M25:M26"/>
    <mergeCell ref="Q25:Q26"/>
    <mergeCell ref="U25:U26"/>
    <mergeCell ref="A23:A24"/>
    <mergeCell ref="E23:E24"/>
    <mergeCell ref="I23:I24"/>
    <mergeCell ref="M23:M24"/>
    <mergeCell ref="Q23:Q24"/>
    <mergeCell ref="U23:U24"/>
    <mergeCell ref="A35:A36"/>
    <mergeCell ref="E35:E36"/>
    <mergeCell ref="I35:I36"/>
    <mergeCell ref="M35:M36"/>
    <mergeCell ref="Q35:Q36"/>
    <mergeCell ref="U35:U36"/>
    <mergeCell ref="A33:A34"/>
    <mergeCell ref="E33:E34"/>
    <mergeCell ref="I33:I34"/>
    <mergeCell ref="M33:M34"/>
    <mergeCell ref="Q33:Q34"/>
    <mergeCell ref="U33:U34"/>
    <mergeCell ref="A39:A40"/>
    <mergeCell ref="E39:E40"/>
    <mergeCell ref="I39:I40"/>
    <mergeCell ref="M39:M40"/>
    <mergeCell ref="Q39:Q40"/>
    <mergeCell ref="U39:U40"/>
    <mergeCell ref="A37:A38"/>
    <mergeCell ref="E37:E38"/>
    <mergeCell ref="I37:I38"/>
    <mergeCell ref="M37:M38"/>
    <mergeCell ref="Q37:Q38"/>
    <mergeCell ref="U37:U38"/>
    <mergeCell ref="A43:A44"/>
    <mergeCell ref="E43:E44"/>
    <mergeCell ref="I43:I44"/>
    <mergeCell ref="M43:M44"/>
    <mergeCell ref="Q43:Q44"/>
    <mergeCell ref="U43:U44"/>
    <mergeCell ref="A41:A42"/>
    <mergeCell ref="E41:E42"/>
    <mergeCell ref="I41:I42"/>
    <mergeCell ref="M41:M42"/>
    <mergeCell ref="Q41:Q42"/>
    <mergeCell ref="U41:U42"/>
    <mergeCell ref="A47:A48"/>
    <mergeCell ref="E47:E48"/>
    <mergeCell ref="I47:I48"/>
    <mergeCell ref="M47:M48"/>
    <mergeCell ref="Q47:Q48"/>
    <mergeCell ref="U47:U48"/>
    <mergeCell ref="A45:A46"/>
    <mergeCell ref="E45:E46"/>
    <mergeCell ref="I45:I46"/>
    <mergeCell ref="M45:M46"/>
    <mergeCell ref="Q45:Q46"/>
    <mergeCell ref="U45:U46"/>
    <mergeCell ref="A51:A52"/>
    <mergeCell ref="E51:E52"/>
    <mergeCell ref="I51:I52"/>
    <mergeCell ref="M51:M52"/>
    <mergeCell ref="Q51:Q52"/>
    <mergeCell ref="U51:U52"/>
    <mergeCell ref="A49:A50"/>
    <mergeCell ref="E49:E50"/>
    <mergeCell ref="I49:I50"/>
    <mergeCell ref="M49:M50"/>
    <mergeCell ref="Q49:Q50"/>
    <mergeCell ref="U49:U50"/>
  </mergeCells>
  <phoneticPr fontId="11"/>
  <pageMargins left="0.78740157480314965" right="0.78740157480314965" top="0.59055118110236227" bottom="0.39370078740157483" header="0" footer="0.39370078740157483"/>
  <pageSetup paperSize="9" firstPageNumber="32" orientation="portrait" useFirstPageNumber="1" r:id="rId1"/>
  <headerFooter alignWithMargins="0">
    <oddFooter>&amp;C&amp;"ＭＳ Ｐゴシック"&amp;10  - &amp;P -</oddFooter>
  </headerFooter>
  <colBreaks count="1" manualBreakCount="1">
    <brk id="1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showGridLines="0" zoomScaleNormal="100" workbookViewId="0"/>
  </sheetViews>
  <sheetFormatPr defaultRowHeight="15" customHeight="1"/>
  <cols>
    <col min="1" max="1" width="13.375" style="1261" customWidth="1"/>
    <col min="2" max="2" width="5.875" style="1261" customWidth="1"/>
    <col min="3" max="4" width="4.625" style="1261" customWidth="1"/>
    <col min="5" max="5" width="13.375" style="1261" customWidth="1"/>
    <col min="6" max="6" width="5.875" style="1261" customWidth="1"/>
    <col min="7" max="8" width="4.625" style="1261" customWidth="1"/>
    <col min="9" max="9" width="13.375" style="1261" customWidth="1"/>
    <col min="10" max="10" width="5.875" style="1261" customWidth="1"/>
    <col min="11" max="12" width="4.625" style="1261" customWidth="1"/>
    <col min="13" max="13" width="13.375" style="1261" customWidth="1"/>
    <col min="14" max="14" width="5.875" style="1261" customWidth="1"/>
    <col min="15" max="16" width="4.625" style="1261" customWidth="1"/>
    <col min="17" max="17" width="13.375" style="1261" customWidth="1"/>
    <col min="18" max="18" width="5.875" style="1261" customWidth="1"/>
    <col min="19" max="20" width="4.625" style="1261" customWidth="1"/>
    <col min="21" max="21" width="13.375" style="1261" customWidth="1"/>
    <col min="22" max="22" width="5.875" style="1261" customWidth="1"/>
    <col min="23" max="24" width="4.625" style="1261" customWidth="1"/>
    <col min="25" max="16384" width="9" style="1261"/>
  </cols>
  <sheetData>
    <row r="1" spans="1:24" ht="24" customHeight="1"/>
    <row r="2" spans="1:24" s="1351" customFormat="1" ht="18" customHeight="1">
      <c r="A2" s="1352"/>
      <c r="L2" s="474" t="s">
        <v>937</v>
      </c>
      <c r="M2" s="473" t="s">
        <v>925</v>
      </c>
    </row>
    <row r="3" spans="1:24" ht="11.25" customHeight="1" thickBot="1">
      <c r="A3" s="1350" t="s">
        <v>125</v>
      </c>
      <c r="X3" s="1349" t="s">
        <v>924</v>
      </c>
    </row>
    <row r="4" spans="1:24" ht="21" customHeight="1" thickBot="1">
      <c r="A4" s="1322" t="s">
        <v>921</v>
      </c>
      <c r="B4" s="1322" t="s">
        <v>920</v>
      </c>
      <c r="C4" s="1321" t="s">
        <v>74</v>
      </c>
      <c r="D4" s="1323" t="s">
        <v>73</v>
      </c>
      <c r="E4" s="1322" t="s">
        <v>921</v>
      </c>
      <c r="F4" s="1322" t="s">
        <v>920</v>
      </c>
      <c r="G4" s="1321" t="s">
        <v>74</v>
      </c>
      <c r="H4" s="1323" t="s">
        <v>73</v>
      </c>
      <c r="I4" s="1322" t="s">
        <v>921</v>
      </c>
      <c r="J4" s="1322" t="s">
        <v>920</v>
      </c>
      <c r="K4" s="1321" t="s">
        <v>74</v>
      </c>
      <c r="L4" s="1320" t="s">
        <v>73</v>
      </c>
      <c r="M4" s="1324" t="s">
        <v>921</v>
      </c>
      <c r="N4" s="1322" t="s">
        <v>920</v>
      </c>
      <c r="O4" s="1321" t="s">
        <v>74</v>
      </c>
      <c r="P4" s="1323" t="s">
        <v>73</v>
      </c>
      <c r="Q4" s="1322" t="s">
        <v>921</v>
      </c>
      <c r="R4" s="1322" t="s">
        <v>920</v>
      </c>
      <c r="S4" s="1321" t="s">
        <v>74</v>
      </c>
      <c r="T4" s="1323" t="s">
        <v>73</v>
      </c>
      <c r="U4" s="1322" t="s">
        <v>921</v>
      </c>
      <c r="V4" s="1322" t="s">
        <v>920</v>
      </c>
      <c r="W4" s="1321" t="s">
        <v>74</v>
      </c>
      <c r="X4" s="1320" t="s">
        <v>73</v>
      </c>
    </row>
    <row r="5" spans="1:24" s="1310" customFormat="1" ht="19.5" customHeight="1">
      <c r="A5" s="1376" t="s">
        <v>936</v>
      </c>
      <c r="B5" s="1313">
        <v>41333617</v>
      </c>
      <c r="C5" s="1312">
        <v>82.182327041172812</v>
      </c>
      <c r="D5" s="1315">
        <v>100</v>
      </c>
      <c r="E5" s="1317" t="s">
        <v>375</v>
      </c>
      <c r="F5" s="1313">
        <v>6814009</v>
      </c>
      <c r="G5" s="1312">
        <v>56.988104856970835</v>
      </c>
      <c r="H5" s="1315">
        <v>16.485392507507871</v>
      </c>
      <c r="I5" s="1317" t="s">
        <v>935</v>
      </c>
      <c r="J5" s="1313">
        <v>6712926</v>
      </c>
      <c r="K5" s="1312">
        <v>90.074107668795207</v>
      </c>
      <c r="L5" s="1318">
        <v>16.240838540696789</v>
      </c>
      <c r="M5" s="1317" t="s">
        <v>370</v>
      </c>
      <c r="N5" s="1313">
        <v>1975198</v>
      </c>
      <c r="O5" s="1312">
        <v>95.252466068203574</v>
      </c>
      <c r="P5" s="1315">
        <v>4.7786720431458978</v>
      </c>
      <c r="Q5" s="1317" t="s">
        <v>368</v>
      </c>
      <c r="R5" s="1313">
        <v>1819734</v>
      </c>
      <c r="S5" s="1312">
        <v>103.35580609434017</v>
      </c>
      <c r="T5" s="1315">
        <v>4.4025520437758932</v>
      </c>
      <c r="U5" s="1317" t="s">
        <v>367</v>
      </c>
      <c r="V5" s="1313">
        <v>1656815</v>
      </c>
      <c r="W5" s="1312">
        <v>113.49890358914428</v>
      </c>
      <c r="X5" s="1311">
        <v>4.0083958778637729</v>
      </c>
    </row>
    <row r="6" spans="1:24" s="1300" customFormat="1" ht="12" customHeight="1">
      <c r="A6" s="1347"/>
      <c r="B6" s="1343"/>
      <c r="C6" s="1302"/>
      <c r="D6" s="1305"/>
      <c r="E6" s="1375"/>
      <c r="F6" s="1343"/>
      <c r="G6" s="1302"/>
      <c r="H6" s="1305"/>
      <c r="I6" s="1375" t="s">
        <v>934</v>
      </c>
      <c r="J6" s="1343"/>
      <c r="K6" s="1302"/>
      <c r="L6" s="1301"/>
      <c r="M6" s="1345"/>
      <c r="N6" s="1343"/>
      <c r="O6" s="1302"/>
      <c r="P6" s="1305"/>
      <c r="Q6" s="1375"/>
      <c r="R6" s="1343"/>
      <c r="S6" s="1302"/>
      <c r="T6" s="1305"/>
      <c r="U6" s="1374"/>
      <c r="V6" s="1343"/>
      <c r="W6" s="1302"/>
      <c r="X6" s="1301"/>
    </row>
    <row r="7" spans="1:24" s="1269" customFormat="1" ht="17.100000000000001" customHeight="1">
      <c r="A7" s="1870" t="s">
        <v>919</v>
      </c>
      <c r="B7" s="1289">
        <v>7586029</v>
      </c>
      <c r="C7" s="1299">
        <v>92.531461308433279</v>
      </c>
      <c r="D7" s="1340">
        <v>18.353170011712258</v>
      </c>
      <c r="E7" s="1870" t="s">
        <v>369</v>
      </c>
      <c r="F7" s="1289">
        <v>4595100</v>
      </c>
      <c r="G7" s="1299">
        <v>55.361583391163549</v>
      </c>
      <c r="H7" s="1287">
        <v>67.43607177507397</v>
      </c>
      <c r="I7" s="1870" t="s">
        <v>372</v>
      </c>
      <c r="J7" s="1289">
        <v>3246150</v>
      </c>
      <c r="K7" s="1299">
        <v>81.332457742775304</v>
      </c>
      <c r="L7" s="1284">
        <v>48.356707641347455</v>
      </c>
      <c r="M7" s="1872" t="s">
        <v>919</v>
      </c>
      <c r="N7" s="1289">
        <v>530054</v>
      </c>
      <c r="O7" s="1299">
        <v>91.274056012453329</v>
      </c>
      <c r="P7" s="1287">
        <v>26.835486872708458</v>
      </c>
      <c r="Q7" s="1870" t="s">
        <v>919</v>
      </c>
      <c r="R7" s="1289">
        <v>1214532</v>
      </c>
      <c r="S7" s="1299">
        <v>108.06483185217084</v>
      </c>
      <c r="T7" s="1287">
        <v>66.742282113759487</v>
      </c>
      <c r="U7" s="1870" t="s">
        <v>358</v>
      </c>
      <c r="V7" s="1289">
        <v>390485</v>
      </c>
      <c r="W7" s="1299">
        <v>130.82407255403191</v>
      </c>
      <c r="X7" s="1284">
        <v>23.568412888584422</v>
      </c>
    </row>
    <row r="8" spans="1:24" s="1262" customFormat="1" ht="12" customHeight="1">
      <c r="A8" s="1864"/>
      <c r="B8" s="1293">
        <v>400714</v>
      </c>
      <c r="C8" s="1281">
        <v>95.109857897972304</v>
      </c>
      <c r="D8" s="1280">
        <v>0.96946270151000813</v>
      </c>
      <c r="E8" s="1865"/>
      <c r="F8" s="1293"/>
      <c r="G8" s="1281"/>
      <c r="H8" s="1280"/>
      <c r="I8" s="1865"/>
      <c r="J8" s="1293"/>
      <c r="K8" s="1281"/>
      <c r="L8" s="1283"/>
      <c r="M8" s="1867"/>
      <c r="N8" s="1293">
        <v>6279</v>
      </c>
      <c r="O8" s="1281">
        <v>125.30433047295948</v>
      </c>
      <c r="P8" s="1294">
        <v>0.3178921809357847</v>
      </c>
      <c r="Q8" s="1865"/>
      <c r="R8" s="1293">
        <v>143573</v>
      </c>
      <c r="S8" s="1281">
        <v>130.58026375625283</v>
      </c>
      <c r="T8" s="1294">
        <v>7.8897794952449098</v>
      </c>
      <c r="U8" s="1865"/>
      <c r="V8" s="1293"/>
      <c r="W8" s="1281"/>
      <c r="X8" s="1283"/>
    </row>
    <row r="9" spans="1:24" s="1269" customFormat="1" ht="17.100000000000001" customHeight="1">
      <c r="A9" s="1864" t="s">
        <v>372</v>
      </c>
      <c r="B9" s="1289">
        <v>5680800</v>
      </c>
      <c r="C9" s="1285">
        <v>80.744828688008823</v>
      </c>
      <c r="D9" s="1340">
        <v>13.74377664553286</v>
      </c>
      <c r="E9" s="1864" t="s">
        <v>355</v>
      </c>
      <c r="F9" s="1289">
        <v>1136900</v>
      </c>
      <c r="G9" s="1285">
        <v>65.29780024122681</v>
      </c>
      <c r="H9" s="1287">
        <v>16.684744619503729</v>
      </c>
      <c r="I9" s="1864" t="s">
        <v>229</v>
      </c>
      <c r="J9" s="1289">
        <v>1007857</v>
      </c>
      <c r="K9" s="1285">
        <v>95.287515091694146</v>
      </c>
      <c r="L9" s="1284">
        <v>15.013676599444118</v>
      </c>
      <c r="M9" s="1866" t="s">
        <v>229</v>
      </c>
      <c r="N9" s="1289">
        <v>271546</v>
      </c>
      <c r="O9" s="1285">
        <v>91.857990967982005</v>
      </c>
      <c r="P9" s="1287">
        <v>13.74778629788001</v>
      </c>
      <c r="Q9" s="1864" t="s">
        <v>366</v>
      </c>
      <c r="R9" s="1289">
        <v>347624</v>
      </c>
      <c r="S9" s="1285">
        <v>97.122836819195243</v>
      </c>
      <c r="T9" s="1287">
        <v>19.103011758861459</v>
      </c>
      <c r="U9" s="1864" t="s">
        <v>649</v>
      </c>
      <c r="V9" s="1289">
        <v>311203</v>
      </c>
      <c r="W9" s="1285">
        <v>113.08577284223378</v>
      </c>
      <c r="X9" s="1284">
        <v>18.783207539767567</v>
      </c>
    </row>
    <row r="10" spans="1:24" s="1262" customFormat="1" ht="12" customHeight="1">
      <c r="A10" s="1865"/>
      <c r="B10" s="1293"/>
      <c r="C10" s="1281"/>
      <c r="D10" s="1280"/>
      <c r="E10" s="1865"/>
      <c r="F10" s="1293"/>
      <c r="G10" s="1281"/>
      <c r="H10" s="1280"/>
      <c r="I10" s="1865"/>
      <c r="J10" s="1293"/>
      <c r="K10" s="1281"/>
      <c r="L10" s="1283"/>
      <c r="M10" s="1867"/>
      <c r="N10" s="1293"/>
      <c r="O10" s="1281"/>
      <c r="P10" s="1280"/>
      <c r="Q10" s="1865"/>
      <c r="R10" s="1293"/>
      <c r="S10" s="1281"/>
      <c r="T10" s="1280"/>
      <c r="U10" s="1865"/>
      <c r="V10" s="1282"/>
      <c r="W10" s="1281"/>
      <c r="X10" s="1283"/>
    </row>
    <row r="11" spans="1:24" s="1269" customFormat="1" ht="17.100000000000001" customHeight="1">
      <c r="A11" s="1864" t="s">
        <v>369</v>
      </c>
      <c r="B11" s="1289">
        <v>4676284</v>
      </c>
      <c r="C11" s="1285">
        <v>55.935153611378119</v>
      </c>
      <c r="D11" s="1340">
        <v>11.313512679037984</v>
      </c>
      <c r="E11" s="1864" t="s">
        <v>363</v>
      </c>
      <c r="F11" s="1289">
        <v>497200</v>
      </c>
      <c r="G11" s="1285">
        <v>87.519802851610635</v>
      </c>
      <c r="H11" s="1287">
        <v>7.2967323641633</v>
      </c>
      <c r="I11" s="1864" t="s">
        <v>361</v>
      </c>
      <c r="J11" s="1289">
        <v>824976</v>
      </c>
      <c r="K11" s="1285">
        <v>85.375435168665376</v>
      </c>
      <c r="L11" s="1284">
        <v>12.289365322960508</v>
      </c>
      <c r="M11" s="1866" t="s">
        <v>366</v>
      </c>
      <c r="N11" s="1289">
        <v>197820</v>
      </c>
      <c r="O11" s="1285">
        <v>94.279014793350612</v>
      </c>
      <c r="P11" s="1287">
        <v>10.015198476304654</v>
      </c>
      <c r="Q11" s="1864" t="s">
        <v>241</v>
      </c>
      <c r="R11" s="1289">
        <v>59684</v>
      </c>
      <c r="S11" s="1285">
        <v>95.540259324475755</v>
      </c>
      <c r="T11" s="1287">
        <v>3.2798200176509313</v>
      </c>
      <c r="U11" s="1866" t="s">
        <v>919</v>
      </c>
      <c r="V11" s="1289">
        <v>277042</v>
      </c>
      <c r="W11" s="1285">
        <v>93.324125850569288</v>
      </c>
      <c r="X11" s="1284">
        <v>16.721359958715968</v>
      </c>
    </row>
    <row r="12" spans="1:24" s="1262" customFormat="1" ht="12" customHeight="1">
      <c r="A12" s="1865"/>
      <c r="B12" s="1293"/>
      <c r="C12" s="1281"/>
      <c r="D12" s="1280"/>
      <c r="E12" s="1865"/>
      <c r="F12" s="1293"/>
      <c r="G12" s="1281"/>
      <c r="H12" s="1280"/>
      <c r="I12" s="1865"/>
      <c r="J12" s="1293"/>
      <c r="K12" s="1281"/>
      <c r="L12" s="1283"/>
      <c r="M12" s="1867"/>
      <c r="N12" s="1293"/>
      <c r="O12" s="1281"/>
      <c r="P12" s="1280"/>
      <c r="Q12" s="1865"/>
      <c r="R12" s="1293"/>
      <c r="S12" s="1281"/>
      <c r="T12" s="1280"/>
      <c r="U12" s="1867"/>
      <c r="V12" s="1364" t="s">
        <v>933</v>
      </c>
      <c r="W12" s="1281">
        <v>223.52941176470588</v>
      </c>
      <c r="X12" s="1283">
        <v>2.7522686600495529E-2</v>
      </c>
    </row>
    <row r="13" spans="1:24" s="1269" customFormat="1" ht="17.100000000000001" customHeight="1">
      <c r="A13" s="1864" t="s">
        <v>229</v>
      </c>
      <c r="B13" s="1296">
        <v>4532269</v>
      </c>
      <c r="C13" s="1285">
        <v>84.179689567742884</v>
      </c>
      <c r="D13" s="1340">
        <v>10.965091683120788</v>
      </c>
      <c r="E13" s="1864" t="s">
        <v>932</v>
      </c>
      <c r="F13" s="1296">
        <v>478600</v>
      </c>
      <c r="G13" s="1285">
        <v>49.771214642262898</v>
      </c>
      <c r="H13" s="1287">
        <v>7.0237653046833364</v>
      </c>
      <c r="I13" s="1864" t="s">
        <v>363</v>
      </c>
      <c r="J13" s="1296">
        <v>794042</v>
      </c>
      <c r="K13" s="1285">
        <v>148.60294420385597</v>
      </c>
      <c r="L13" s="1284">
        <v>11.828552854597236</v>
      </c>
      <c r="M13" s="1866" t="s">
        <v>372</v>
      </c>
      <c r="N13" s="1296">
        <v>132284</v>
      </c>
      <c r="O13" s="1285">
        <v>88.997429997712558</v>
      </c>
      <c r="P13" s="1287">
        <v>6.6972526298629305</v>
      </c>
      <c r="Q13" s="1864" t="s">
        <v>398</v>
      </c>
      <c r="R13" s="1296">
        <v>31731</v>
      </c>
      <c r="S13" s="1285">
        <v>107.5226186845583</v>
      </c>
      <c r="T13" s="1287">
        <v>1.7437163893184389</v>
      </c>
      <c r="U13" s="1864" t="s">
        <v>385</v>
      </c>
      <c r="V13" s="1373">
        <v>167879</v>
      </c>
      <c r="W13" s="1285">
        <v>106.60134744702603</v>
      </c>
      <c r="X13" s="1284">
        <v>10.132633999571466</v>
      </c>
    </row>
    <row r="14" spans="1:24" s="1262" customFormat="1" ht="12" customHeight="1">
      <c r="A14" s="1865"/>
      <c r="B14" s="1293"/>
      <c r="C14" s="1281"/>
      <c r="D14" s="1280"/>
      <c r="E14" s="1865"/>
      <c r="F14" s="1293"/>
      <c r="G14" s="1281"/>
      <c r="H14" s="1280"/>
      <c r="I14" s="1865"/>
      <c r="J14" s="1293"/>
      <c r="K14" s="1281"/>
      <c r="L14" s="1283"/>
      <c r="M14" s="1867"/>
      <c r="N14" s="1293"/>
      <c r="O14" s="1281"/>
      <c r="P14" s="1280"/>
      <c r="Q14" s="1865"/>
      <c r="R14" s="1293"/>
      <c r="S14" s="1281"/>
      <c r="T14" s="1280"/>
      <c r="U14" s="1865"/>
      <c r="V14" s="1293"/>
      <c r="W14" s="1281"/>
      <c r="X14" s="1283"/>
    </row>
    <row r="15" spans="1:24" s="1269" customFormat="1" ht="17.100000000000001" customHeight="1">
      <c r="A15" s="1864" t="s">
        <v>366</v>
      </c>
      <c r="B15" s="1289">
        <v>1848054</v>
      </c>
      <c r="C15" s="1285">
        <v>83.817712686900563</v>
      </c>
      <c r="D15" s="1340">
        <v>4.4710677025918155</v>
      </c>
      <c r="E15" s="1864" t="s">
        <v>372</v>
      </c>
      <c r="F15" s="1289">
        <v>106209</v>
      </c>
      <c r="G15" s="1285">
        <v>54.304354717482781</v>
      </c>
      <c r="H15" s="1287">
        <v>1.5586859365756636</v>
      </c>
      <c r="I15" s="1864" t="s">
        <v>647</v>
      </c>
      <c r="J15" s="1289">
        <v>632349</v>
      </c>
      <c r="K15" s="1285">
        <v>88.987286907231294</v>
      </c>
      <c r="L15" s="1284">
        <v>9.4198714539680601</v>
      </c>
      <c r="M15" s="1866" t="s">
        <v>644</v>
      </c>
      <c r="N15" s="1289">
        <v>113279</v>
      </c>
      <c r="O15" s="1285">
        <v>110.13679717655293</v>
      </c>
      <c r="P15" s="1287">
        <v>5.7350706106425786</v>
      </c>
      <c r="Q15" s="1864" t="s">
        <v>391</v>
      </c>
      <c r="R15" s="1289">
        <v>29738</v>
      </c>
      <c r="S15" s="1285">
        <v>92.454531322866472</v>
      </c>
      <c r="T15" s="1287">
        <v>1.6341948878242645</v>
      </c>
      <c r="U15" s="1864" t="s">
        <v>229</v>
      </c>
      <c r="V15" s="1289">
        <v>122280</v>
      </c>
      <c r="W15" s="1285">
        <v>104.39415023947136</v>
      </c>
      <c r="X15" s="1284">
        <v>7.3804256962907751</v>
      </c>
    </row>
    <row r="16" spans="1:24" s="1262" customFormat="1" ht="12" customHeight="1">
      <c r="A16" s="1865"/>
      <c r="B16" s="1293"/>
      <c r="C16" s="1281"/>
      <c r="D16" s="1280"/>
      <c r="E16" s="1865"/>
      <c r="F16" s="1293"/>
      <c r="G16" s="1281"/>
      <c r="H16" s="1280"/>
      <c r="I16" s="1865"/>
      <c r="J16" s="1293"/>
      <c r="K16" s="1281"/>
      <c r="L16" s="1283"/>
      <c r="M16" s="1867"/>
      <c r="N16" s="1293"/>
      <c r="O16" s="1281"/>
      <c r="P16" s="1280"/>
      <c r="Q16" s="1865"/>
      <c r="R16" s="1293"/>
      <c r="S16" s="1281"/>
      <c r="T16" s="1280"/>
      <c r="U16" s="1865"/>
      <c r="V16" s="1293"/>
      <c r="W16" s="1281"/>
      <c r="X16" s="1283"/>
    </row>
    <row r="17" spans="1:24" s="1269" customFormat="1" ht="17.100000000000001" customHeight="1">
      <c r="A17" s="1864" t="s">
        <v>363</v>
      </c>
      <c r="B17" s="1289">
        <v>1379702</v>
      </c>
      <c r="C17" s="1285">
        <v>115.72788008673078</v>
      </c>
      <c r="D17" s="1340">
        <v>3.3379658015411526</v>
      </c>
      <c r="E17" s="1864"/>
      <c r="F17" s="1289"/>
      <c r="G17" s="1285"/>
      <c r="H17" s="1287"/>
      <c r="I17" s="1864" t="s">
        <v>627</v>
      </c>
      <c r="J17" s="1289">
        <v>73120</v>
      </c>
      <c r="K17" s="1285">
        <v>114.77545638626839</v>
      </c>
      <c r="L17" s="1284">
        <v>1.0892418596600051</v>
      </c>
      <c r="M17" s="1866" t="s">
        <v>241</v>
      </c>
      <c r="N17" s="1289">
        <v>71431</v>
      </c>
      <c r="O17" s="1285">
        <v>107.49262625654607</v>
      </c>
      <c r="P17" s="1287">
        <v>3.616396938433514</v>
      </c>
      <c r="Q17" s="1864" t="s">
        <v>358</v>
      </c>
      <c r="R17" s="1289">
        <v>26920</v>
      </c>
      <c r="S17" s="1285">
        <v>102.95636210655141</v>
      </c>
      <c r="T17" s="1287">
        <v>1.4793370899263298</v>
      </c>
      <c r="U17" s="1864" t="s">
        <v>372</v>
      </c>
      <c r="V17" s="1289">
        <v>88690</v>
      </c>
      <c r="W17" s="1285">
        <v>99.502989913948809</v>
      </c>
      <c r="X17" s="1284">
        <v>5.3530418302586593</v>
      </c>
    </row>
    <row r="18" spans="1:24" s="1262" customFormat="1" ht="12" customHeight="1">
      <c r="A18" s="1865"/>
      <c r="B18" s="1293"/>
      <c r="C18" s="1281"/>
      <c r="D18" s="1280"/>
      <c r="E18" s="1865"/>
      <c r="F18" s="1293"/>
      <c r="G18" s="1281"/>
      <c r="H18" s="1280"/>
      <c r="I18" s="1865"/>
      <c r="J18" s="1293"/>
      <c r="K18" s="1281"/>
      <c r="L18" s="1283"/>
      <c r="M18" s="1867"/>
      <c r="N18" s="1293"/>
      <c r="O18" s="1281"/>
      <c r="P18" s="1280"/>
      <c r="Q18" s="1865"/>
      <c r="R18" s="1293"/>
      <c r="S18" s="1281"/>
      <c r="T18" s="1280"/>
      <c r="U18" s="1865"/>
      <c r="V18" s="1282"/>
      <c r="W18" s="1281"/>
      <c r="X18" s="1292"/>
    </row>
    <row r="19" spans="1:24" s="1269" customFormat="1" ht="17.100000000000001" customHeight="1">
      <c r="A19" s="1864" t="s">
        <v>361</v>
      </c>
      <c r="B19" s="1289">
        <v>1326521</v>
      </c>
      <c r="C19" s="1285">
        <v>89.336736583706823</v>
      </c>
      <c r="D19" s="1340">
        <v>3.2093029748642614</v>
      </c>
      <c r="E19" s="1864"/>
      <c r="F19" s="1289"/>
      <c r="G19" s="1285"/>
      <c r="H19" s="1287"/>
      <c r="I19" s="1864" t="s">
        <v>931</v>
      </c>
      <c r="J19" s="1289">
        <v>69758</v>
      </c>
      <c r="K19" s="1285" t="s">
        <v>609</v>
      </c>
      <c r="L19" s="1331">
        <v>1.039159376998942</v>
      </c>
      <c r="M19" s="1866" t="s">
        <v>245</v>
      </c>
      <c r="N19" s="1289">
        <v>67800</v>
      </c>
      <c r="O19" s="1285">
        <v>94.400044554593293</v>
      </c>
      <c r="P19" s="1287">
        <v>3.4325672666740248</v>
      </c>
      <c r="Q19" s="1864" t="s">
        <v>229</v>
      </c>
      <c r="R19" s="1289">
        <v>23748</v>
      </c>
      <c r="S19" s="1285">
        <v>81.751523288237109</v>
      </c>
      <c r="T19" s="1287">
        <v>1.305025899389691</v>
      </c>
      <c r="U19" s="1864" t="s">
        <v>629</v>
      </c>
      <c r="V19" s="1289">
        <v>75516</v>
      </c>
      <c r="W19" s="1285">
        <v>183.27791665655414</v>
      </c>
      <c r="X19" s="1284">
        <v>4.5579017572873255</v>
      </c>
    </row>
    <row r="20" spans="1:24" s="1262" customFormat="1" ht="12" customHeight="1">
      <c r="A20" s="1865"/>
      <c r="B20" s="1293"/>
      <c r="C20" s="1281"/>
      <c r="D20" s="1280"/>
      <c r="E20" s="1865"/>
      <c r="F20" s="1293"/>
      <c r="G20" s="1281"/>
      <c r="H20" s="1280"/>
      <c r="I20" s="1865"/>
      <c r="J20" s="1293"/>
      <c r="K20" s="1281"/>
      <c r="L20" s="1283"/>
      <c r="M20" s="1867"/>
      <c r="N20" s="1342"/>
      <c r="O20" s="1281"/>
      <c r="P20" s="1280"/>
      <c r="Q20" s="1865"/>
      <c r="R20" s="1282"/>
      <c r="S20" s="1281"/>
      <c r="T20" s="1280"/>
      <c r="U20" s="1865"/>
      <c r="V20" s="1282"/>
      <c r="W20" s="1281"/>
      <c r="X20" s="1292"/>
    </row>
    <row r="21" spans="1:24" s="1269" customFormat="1" ht="17.100000000000001" customHeight="1">
      <c r="A21" s="1864" t="s">
        <v>358</v>
      </c>
      <c r="B21" s="1289">
        <v>1322314</v>
      </c>
      <c r="C21" s="1285">
        <v>102.22372712591483</v>
      </c>
      <c r="D21" s="1287">
        <v>3.1991248189095085</v>
      </c>
      <c r="E21" s="1864"/>
      <c r="F21" s="1289"/>
      <c r="G21" s="1285"/>
      <c r="H21" s="1340"/>
      <c r="I21" s="1864" t="s">
        <v>930</v>
      </c>
      <c r="J21" s="1289">
        <v>64674</v>
      </c>
      <c r="K21" s="1285">
        <v>107.79898324860405</v>
      </c>
      <c r="L21" s="1331">
        <v>0.9634248910236759</v>
      </c>
      <c r="M21" s="1866" t="s">
        <v>643</v>
      </c>
      <c r="N21" s="1289">
        <v>64348</v>
      </c>
      <c r="O21" s="1285">
        <v>82.296968921857015</v>
      </c>
      <c r="P21" s="1287">
        <v>3.2577999775212412</v>
      </c>
      <c r="Q21" s="1864" t="s">
        <v>385</v>
      </c>
      <c r="R21" s="1289">
        <v>21748</v>
      </c>
      <c r="S21" s="1285">
        <v>104.01760091830879</v>
      </c>
      <c r="T21" s="1287">
        <v>1.1951197262896665</v>
      </c>
      <c r="U21" s="1864" t="s">
        <v>396</v>
      </c>
      <c r="V21" s="1289">
        <v>55644</v>
      </c>
      <c r="W21" s="1285">
        <v>260.94541361845808</v>
      </c>
      <c r="X21" s="1284">
        <v>3.3584920464867838</v>
      </c>
    </row>
    <row r="22" spans="1:24" s="1262" customFormat="1" ht="12" customHeight="1">
      <c r="A22" s="1865"/>
      <c r="B22" s="1293"/>
      <c r="C22" s="1281"/>
      <c r="D22" s="1280"/>
      <c r="E22" s="1865"/>
      <c r="F22" s="1282"/>
      <c r="G22" s="1281"/>
      <c r="H22" s="1280"/>
      <c r="I22" s="1865"/>
      <c r="J22" s="1293"/>
      <c r="K22" s="1281"/>
      <c r="L22" s="1283"/>
      <c r="M22" s="1867"/>
      <c r="N22" s="1342"/>
      <c r="O22" s="1281"/>
      <c r="P22" s="1280"/>
      <c r="Q22" s="1865"/>
      <c r="R22" s="1293"/>
      <c r="S22" s="1281"/>
      <c r="T22" s="1280"/>
      <c r="U22" s="1865"/>
      <c r="V22" s="1293"/>
      <c r="W22" s="1281"/>
      <c r="X22" s="1283"/>
    </row>
    <row r="23" spans="1:24" s="1269" customFormat="1" ht="17.100000000000001" customHeight="1">
      <c r="A23" s="1864" t="s">
        <v>355</v>
      </c>
      <c r="B23" s="1289">
        <v>1213474</v>
      </c>
      <c r="C23" s="1285">
        <v>64.749002198365105</v>
      </c>
      <c r="D23" s="1287">
        <v>2.9358040454093333</v>
      </c>
      <c r="E23" s="1864"/>
      <c r="F23" s="1289"/>
      <c r="G23" s="1285"/>
      <c r="H23" s="1340"/>
      <c r="I23" s="1864"/>
      <c r="J23" s="1289"/>
      <c r="K23" s="1285"/>
      <c r="L23" s="1331"/>
      <c r="M23" s="1875" t="s">
        <v>388</v>
      </c>
      <c r="N23" s="1289">
        <v>62948</v>
      </c>
      <c r="O23" s="1285">
        <v>102.58131803663386</v>
      </c>
      <c r="P23" s="1287">
        <v>3.1869210074129275</v>
      </c>
      <c r="Q23" s="1864" t="s">
        <v>388</v>
      </c>
      <c r="R23" s="1289">
        <v>19517</v>
      </c>
      <c r="S23" s="1285">
        <v>97.648471506479211</v>
      </c>
      <c r="T23" s="1287">
        <v>1.0725193901965893</v>
      </c>
      <c r="U23" s="1864" t="s">
        <v>642</v>
      </c>
      <c r="V23" s="1289">
        <v>24801</v>
      </c>
      <c r="W23" s="1285">
        <v>95.300491853673535</v>
      </c>
      <c r="X23" s="1284">
        <v>1.4969082245151089</v>
      </c>
    </row>
    <row r="24" spans="1:24" s="1262" customFormat="1" ht="12" customHeight="1">
      <c r="A24" s="1865"/>
      <c r="B24" s="1293"/>
      <c r="C24" s="1281"/>
      <c r="D24" s="1280"/>
      <c r="E24" s="1865"/>
      <c r="F24" s="1293"/>
      <c r="G24" s="1281"/>
      <c r="H24" s="1280"/>
      <c r="I24" s="1865"/>
      <c r="J24" s="1282"/>
      <c r="K24" s="1281"/>
      <c r="L24" s="1283"/>
      <c r="M24" s="1876"/>
      <c r="N24" s="1293"/>
      <c r="O24" s="1281"/>
      <c r="P24" s="1280"/>
      <c r="Q24" s="1865"/>
      <c r="R24" s="1293"/>
      <c r="S24" s="1281"/>
      <c r="T24" s="1280"/>
      <c r="U24" s="1865"/>
      <c r="V24" s="1293"/>
      <c r="W24" s="1281"/>
      <c r="X24" s="1283"/>
    </row>
    <row r="25" spans="1:24" s="1269" customFormat="1" ht="17.100000000000001" customHeight="1">
      <c r="A25" s="1864" t="s">
        <v>241</v>
      </c>
      <c r="B25" s="1289">
        <v>980857</v>
      </c>
      <c r="C25" s="1285">
        <v>84.967632227957822</v>
      </c>
      <c r="D25" s="1287">
        <v>2.373024843192407</v>
      </c>
      <c r="E25" s="1864"/>
      <c r="F25" s="1289"/>
      <c r="G25" s="1285"/>
      <c r="H25" s="1287"/>
      <c r="I25" s="1864"/>
      <c r="J25" s="1289"/>
      <c r="K25" s="1285"/>
      <c r="L25" s="1331"/>
      <c r="M25" s="1866" t="s">
        <v>637</v>
      </c>
      <c r="N25" s="1289">
        <v>53314</v>
      </c>
      <c r="O25" s="1285">
        <v>100.81881961384997</v>
      </c>
      <c r="P25" s="1287">
        <v>2.6991724373961494</v>
      </c>
      <c r="Q25" s="1866" t="s">
        <v>361</v>
      </c>
      <c r="R25" s="1289">
        <v>9543</v>
      </c>
      <c r="S25" s="1285">
        <v>44.025650489020116</v>
      </c>
      <c r="T25" s="1287">
        <v>0.52441730494676686</v>
      </c>
      <c r="U25" s="1864" t="s">
        <v>619</v>
      </c>
      <c r="V25" s="1289">
        <v>23977</v>
      </c>
      <c r="W25" s="1285">
        <v>124.84769591252278</v>
      </c>
      <c r="X25" s="1284">
        <v>1.4471742469738627</v>
      </c>
    </row>
    <row r="26" spans="1:24" s="1262" customFormat="1" ht="12" customHeight="1">
      <c r="A26" s="1865"/>
      <c r="B26" s="1293"/>
      <c r="C26" s="1281"/>
      <c r="D26" s="1280"/>
      <c r="E26" s="1865"/>
      <c r="F26" s="1293"/>
      <c r="G26" s="1281"/>
      <c r="H26" s="1280"/>
      <c r="I26" s="1865"/>
      <c r="J26" s="1293"/>
      <c r="K26" s="1281"/>
      <c r="L26" s="1283"/>
      <c r="M26" s="1867"/>
      <c r="N26" s="1339"/>
      <c r="O26" s="1281"/>
      <c r="P26" s="1280"/>
      <c r="Q26" s="1874"/>
      <c r="R26" s="1293"/>
      <c r="S26" s="1281"/>
      <c r="T26" s="1280"/>
      <c r="U26" s="1865"/>
      <c r="V26" s="1372"/>
      <c r="W26" s="1338"/>
      <c r="X26" s="1337"/>
    </row>
    <row r="27" spans="1:24" s="1269" customFormat="1" ht="17.100000000000001" customHeight="1">
      <c r="A27" s="1273" t="s">
        <v>219</v>
      </c>
      <c r="B27" s="1336">
        <v>10787313</v>
      </c>
      <c r="C27" s="1334">
        <v>89.055579239911594</v>
      </c>
      <c r="D27" s="1335">
        <v>26.098158794087635</v>
      </c>
      <c r="E27" s="1273" t="s">
        <v>350</v>
      </c>
      <c r="F27" s="1275" t="s">
        <v>148</v>
      </c>
      <c r="G27" s="1271" t="s">
        <v>162</v>
      </c>
      <c r="H27" s="1274" t="s">
        <v>148</v>
      </c>
      <c r="I27" s="1273" t="s">
        <v>350</v>
      </c>
      <c r="J27" s="1275" t="s">
        <v>148</v>
      </c>
      <c r="K27" s="1271" t="s">
        <v>162</v>
      </c>
      <c r="L27" s="1270" t="s">
        <v>148</v>
      </c>
      <c r="M27" s="1276" t="s">
        <v>350</v>
      </c>
      <c r="N27" s="1295">
        <v>410374</v>
      </c>
      <c r="O27" s="1333">
        <v>101.25740849490967</v>
      </c>
      <c r="P27" s="1274">
        <v>20.776347485163512</v>
      </c>
      <c r="Q27" s="1273" t="s">
        <v>350</v>
      </c>
      <c r="R27" s="1275">
        <v>34949</v>
      </c>
      <c r="S27" s="1271">
        <v>94.653738861955958</v>
      </c>
      <c r="T27" s="1274">
        <v>1.9205554218363781</v>
      </c>
      <c r="U27" s="1273" t="s">
        <v>350</v>
      </c>
      <c r="V27" s="1295">
        <v>119298</v>
      </c>
      <c r="W27" s="1332">
        <v>101.33616479082607</v>
      </c>
      <c r="X27" s="1331">
        <v>7.2004418115480613</v>
      </c>
    </row>
    <row r="28" spans="1:24" s="1262" customFormat="1" ht="11.25" customHeight="1" thickBot="1">
      <c r="A28" s="1358"/>
      <c r="B28" s="1371"/>
      <c r="C28" s="1370"/>
      <c r="D28" s="1369"/>
      <c r="E28" s="1360"/>
      <c r="F28" s="1371"/>
      <c r="G28" s="1370"/>
      <c r="H28" s="1369"/>
      <c r="I28" s="1358"/>
      <c r="J28" s="1357"/>
      <c r="K28" s="1356"/>
      <c r="L28" s="1355"/>
      <c r="M28" s="1360"/>
      <c r="N28" s="1357"/>
      <c r="O28" s="1356"/>
      <c r="P28" s="1359"/>
      <c r="Q28" s="1358"/>
      <c r="R28" s="1357"/>
      <c r="S28" s="1356"/>
      <c r="T28" s="1359"/>
      <c r="U28" s="1358"/>
      <c r="V28" s="1357"/>
      <c r="W28" s="1356"/>
      <c r="X28" s="1355"/>
    </row>
    <row r="29" spans="1:24" ht="14.25" customHeight="1" thickBot="1">
      <c r="L29" s="1325"/>
      <c r="X29" s="1325"/>
    </row>
    <row r="30" spans="1:24" ht="21" customHeight="1" thickBot="1">
      <c r="A30" s="1322" t="s">
        <v>921</v>
      </c>
      <c r="B30" s="1322" t="s">
        <v>920</v>
      </c>
      <c r="C30" s="1321" t="s">
        <v>74</v>
      </c>
      <c r="D30" s="1323" t="s">
        <v>73</v>
      </c>
      <c r="E30" s="1322" t="s">
        <v>921</v>
      </c>
      <c r="F30" s="1322" t="s">
        <v>920</v>
      </c>
      <c r="G30" s="1321" t="s">
        <v>74</v>
      </c>
      <c r="H30" s="1323" t="s">
        <v>73</v>
      </c>
      <c r="I30" s="1322" t="s">
        <v>921</v>
      </c>
      <c r="J30" s="1322" t="s">
        <v>920</v>
      </c>
      <c r="K30" s="1321" t="s">
        <v>74</v>
      </c>
      <c r="L30" s="1320" t="s">
        <v>73</v>
      </c>
      <c r="M30" s="1324" t="s">
        <v>921</v>
      </c>
      <c r="N30" s="1322" t="s">
        <v>920</v>
      </c>
      <c r="O30" s="1321" t="s">
        <v>74</v>
      </c>
      <c r="P30" s="1323" t="s">
        <v>73</v>
      </c>
      <c r="Q30" s="1322" t="s">
        <v>921</v>
      </c>
      <c r="R30" s="1322" t="s">
        <v>920</v>
      </c>
      <c r="S30" s="1321" t="s">
        <v>74</v>
      </c>
      <c r="T30" s="1323" t="s">
        <v>73</v>
      </c>
      <c r="U30" s="1322" t="s">
        <v>921</v>
      </c>
      <c r="V30" s="1322" t="s">
        <v>920</v>
      </c>
      <c r="W30" s="1321" t="s">
        <v>74</v>
      </c>
      <c r="X30" s="1320" t="s">
        <v>73</v>
      </c>
    </row>
    <row r="31" spans="1:24" s="1310" customFormat="1" ht="19.5" customHeight="1">
      <c r="A31" s="1368" t="s">
        <v>365</v>
      </c>
      <c r="B31" s="1313">
        <v>1393363</v>
      </c>
      <c r="C31" s="1312">
        <v>98.888661781008395</v>
      </c>
      <c r="D31" s="1315">
        <v>3.3710163811698357</v>
      </c>
      <c r="E31" s="1878" t="s">
        <v>929</v>
      </c>
      <c r="F31" s="1313">
        <v>1298819</v>
      </c>
      <c r="G31" s="1312">
        <v>84.49906023169892</v>
      </c>
      <c r="H31" s="1315">
        <v>3.1422824670775849</v>
      </c>
      <c r="I31" s="1317" t="s">
        <v>360</v>
      </c>
      <c r="J31" s="1313">
        <v>1227852</v>
      </c>
      <c r="K31" s="1312">
        <v>83.366851571464466</v>
      </c>
      <c r="L31" s="1318">
        <v>2.97058929055253</v>
      </c>
      <c r="M31" s="1317" t="s">
        <v>356</v>
      </c>
      <c r="N31" s="1313">
        <v>1111569</v>
      </c>
      <c r="O31" s="1312">
        <v>106.80297012008464</v>
      </c>
      <c r="P31" s="1315">
        <v>2.6892613825690597</v>
      </c>
      <c r="Q31" s="1367" t="s">
        <v>354</v>
      </c>
      <c r="R31" s="1313">
        <v>983758</v>
      </c>
      <c r="S31" s="1312">
        <v>83.312697641094786</v>
      </c>
      <c r="T31" s="1315">
        <v>2.3800433434122157</v>
      </c>
      <c r="U31" s="1366" t="s">
        <v>219</v>
      </c>
      <c r="V31" s="1313">
        <v>16339574</v>
      </c>
      <c r="W31" s="1312">
        <v>86.220601847100298</v>
      </c>
      <c r="X31" s="1311">
        <v>39.530956122228552</v>
      </c>
    </row>
    <row r="32" spans="1:24" s="1300" customFormat="1" ht="12" customHeight="1">
      <c r="A32" s="1309"/>
      <c r="B32" s="1343"/>
      <c r="C32" s="1302"/>
      <c r="D32" s="1305"/>
      <c r="E32" s="1879"/>
      <c r="F32" s="1343"/>
      <c r="G32" s="1302"/>
      <c r="H32" s="1305"/>
      <c r="I32" s="1308"/>
      <c r="J32" s="1343"/>
      <c r="K32" s="1302"/>
      <c r="L32" s="1301"/>
      <c r="M32" s="1306"/>
      <c r="N32" s="1343"/>
      <c r="O32" s="1302"/>
      <c r="P32" s="1305"/>
      <c r="Q32" s="1365"/>
      <c r="R32" s="1343"/>
      <c r="S32" s="1302"/>
      <c r="T32" s="1305"/>
      <c r="U32" s="1304"/>
      <c r="V32" s="1343"/>
      <c r="W32" s="1302"/>
      <c r="X32" s="1301"/>
    </row>
    <row r="33" spans="1:24" s="1269" customFormat="1" ht="17.100000000000001" customHeight="1">
      <c r="A33" s="1870" t="s">
        <v>919</v>
      </c>
      <c r="B33" s="1289">
        <v>258283</v>
      </c>
      <c r="C33" s="1299">
        <v>111.26940773035101</v>
      </c>
      <c r="D33" s="1287">
        <v>18.536662736128346</v>
      </c>
      <c r="E33" s="1870" t="s">
        <v>919</v>
      </c>
      <c r="F33" s="1289">
        <v>878306</v>
      </c>
      <c r="G33" s="1299">
        <v>83.482259546976636</v>
      </c>
      <c r="H33" s="1287">
        <v>67.623433288241088</v>
      </c>
      <c r="I33" s="1870" t="s">
        <v>919</v>
      </c>
      <c r="J33" s="1289">
        <v>661746</v>
      </c>
      <c r="K33" s="1299">
        <v>79.81911979514075</v>
      </c>
      <c r="L33" s="1284">
        <v>53.894606190322612</v>
      </c>
      <c r="M33" s="1872" t="s">
        <v>919</v>
      </c>
      <c r="N33" s="1289">
        <v>656112</v>
      </c>
      <c r="O33" s="1299">
        <v>116.15850096133077</v>
      </c>
      <c r="P33" s="1287">
        <v>59.025755486164158</v>
      </c>
      <c r="Q33" s="1870" t="s">
        <v>229</v>
      </c>
      <c r="R33" s="1289">
        <v>346355</v>
      </c>
      <c r="S33" s="1299">
        <v>68.770898029529263</v>
      </c>
      <c r="T33" s="1287">
        <v>35.207337576924409</v>
      </c>
      <c r="U33" s="1868"/>
      <c r="V33" s="1289"/>
      <c r="W33" s="1299"/>
      <c r="X33" s="1284"/>
    </row>
    <row r="34" spans="1:24" s="1262" customFormat="1" ht="12" customHeight="1">
      <c r="A34" s="1871"/>
      <c r="B34" s="1293">
        <v>16741</v>
      </c>
      <c r="C34" s="1281">
        <v>112.48404219579386</v>
      </c>
      <c r="D34" s="1294">
        <v>1.2014815952483309</v>
      </c>
      <c r="E34" s="1865"/>
      <c r="F34" s="1293">
        <v>9382</v>
      </c>
      <c r="G34" s="1281">
        <v>34.762310570973362</v>
      </c>
      <c r="H34" s="1294">
        <v>0.72234853355240414</v>
      </c>
      <c r="I34" s="1865"/>
      <c r="J34" s="1293">
        <v>46501</v>
      </c>
      <c r="K34" s="1281">
        <v>144.0596053161498</v>
      </c>
      <c r="L34" s="1292">
        <v>3.7871828200792925</v>
      </c>
      <c r="M34" s="1867"/>
      <c r="N34" s="1282">
        <v>9021</v>
      </c>
      <c r="O34" s="1281">
        <v>77.307395663724392</v>
      </c>
      <c r="P34" s="1280">
        <v>0.8115555579545668</v>
      </c>
      <c r="Q34" s="1871"/>
      <c r="R34" s="1293"/>
      <c r="S34" s="1281"/>
      <c r="T34" s="1280"/>
      <c r="U34" s="1869"/>
      <c r="V34" s="1293"/>
      <c r="W34" s="1281"/>
      <c r="X34" s="1292"/>
    </row>
    <row r="35" spans="1:24" s="1269" customFormat="1" ht="17.100000000000001" customHeight="1">
      <c r="A35" s="1864" t="s">
        <v>366</v>
      </c>
      <c r="B35" s="1289">
        <v>212504</v>
      </c>
      <c r="C35" s="1285">
        <v>88.743746293713301</v>
      </c>
      <c r="D35" s="1287">
        <v>15.251158527964357</v>
      </c>
      <c r="E35" s="1864" t="s">
        <v>388</v>
      </c>
      <c r="F35" s="1289">
        <v>177758</v>
      </c>
      <c r="G35" s="1285">
        <v>84.383070028862221</v>
      </c>
      <c r="H35" s="1287">
        <v>13.686125626434475</v>
      </c>
      <c r="I35" s="1864" t="s">
        <v>366</v>
      </c>
      <c r="J35" s="1289">
        <v>148728</v>
      </c>
      <c r="K35" s="1285">
        <v>100.27778526928989</v>
      </c>
      <c r="L35" s="1284">
        <v>12.112860507618182</v>
      </c>
      <c r="M35" s="1866" t="s">
        <v>229</v>
      </c>
      <c r="N35" s="1289">
        <v>118030</v>
      </c>
      <c r="O35" s="1285">
        <v>103.3700583279326</v>
      </c>
      <c r="P35" s="1287">
        <v>10.618324188601877</v>
      </c>
      <c r="Q35" s="1864" t="s">
        <v>372</v>
      </c>
      <c r="R35" s="1289">
        <v>265843</v>
      </c>
      <c r="S35" s="1285">
        <v>95.142708873897249</v>
      </c>
      <c r="T35" s="1287">
        <v>27.023210992947455</v>
      </c>
      <c r="U35" s="1868"/>
      <c r="V35" s="1286"/>
      <c r="W35" s="1285"/>
      <c r="X35" s="1284"/>
    </row>
    <row r="36" spans="1:24" s="1262" customFormat="1" ht="12" customHeight="1">
      <c r="A36" s="1865"/>
      <c r="B36" s="1293"/>
      <c r="C36" s="1281"/>
      <c r="D36" s="1294"/>
      <c r="E36" s="1865"/>
      <c r="F36" s="1282"/>
      <c r="G36" s="1281"/>
      <c r="H36" s="1294"/>
      <c r="I36" s="1865"/>
      <c r="J36" s="1282"/>
      <c r="K36" s="1281"/>
      <c r="L36" s="1292"/>
      <c r="M36" s="1867"/>
      <c r="N36" s="1293"/>
      <c r="O36" s="1281"/>
      <c r="P36" s="1280"/>
      <c r="Q36" s="1865"/>
      <c r="R36" s="1293"/>
      <c r="S36" s="1281"/>
      <c r="T36" s="1294"/>
      <c r="U36" s="1869"/>
      <c r="V36" s="1298"/>
      <c r="W36" s="1290"/>
      <c r="X36" s="1277"/>
    </row>
    <row r="37" spans="1:24" s="1269" customFormat="1" ht="17.100000000000001" customHeight="1">
      <c r="A37" s="1864" t="s">
        <v>229</v>
      </c>
      <c r="B37" s="1289">
        <v>159227</v>
      </c>
      <c r="C37" s="1285">
        <v>99.786298004612448</v>
      </c>
      <c r="D37" s="1287">
        <v>11.427531806140969</v>
      </c>
      <c r="E37" s="1864" t="s">
        <v>398</v>
      </c>
      <c r="F37" s="1289">
        <v>62418</v>
      </c>
      <c r="G37" s="1285">
        <v>83.888396097088943</v>
      </c>
      <c r="H37" s="1287">
        <v>4.8057504548362777</v>
      </c>
      <c r="I37" s="1864" t="s">
        <v>241</v>
      </c>
      <c r="J37" s="1289">
        <v>60666</v>
      </c>
      <c r="K37" s="1285">
        <v>75.958781474200848</v>
      </c>
      <c r="L37" s="1284">
        <v>4.9408234868697534</v>
      </c>
      <c r="M37" s="1866" t="s">
        <v>388</v>
      </c>
      <c r="N37" s="1289">
        <v>62121</v>
      </c>
      <c r="O37" s="1285">
        <v>94.258402245656626</v>
      </c>
      <c r="P37" s="1287">
        <v>5.5885869433206574</v>
      </c>
      <c r="Q37" s="1864" t="s">
        <v>635</v>
      </c>
      <c r="R37" s="1289">
        <v>116703</v>
      </c>
      <c r="S37" s="1285">
        <v>84.706112909547514</v>
      </c>
      <c r="T37" s="1287">
        <v>11.862978496744118</v>
      </c>
      <c r="U37" s="1868"/>
      <c r="V37" s="1286"/>
      <c r="W37" s="1285"/>
      <c r="X37" s="1284"/>
    </row>
    <row r="38" spans="1:24" s="1262" customFormat="1" ht="12" customHeight="1">
      <c r="A38" s="1865"/>
      <c r="B38" s="1293"/>
      <c r="C38" s="1281"/>
      <c r="D38" s="1280"/>
      <c r="E38" s="1865"/>
      <c r="F38" s="1293"/>
      <c r="G38" s="1281"/>
      <c r="H38" s="1280"/>
      <c r="I38" s="1865"/>
      <c r="J38" s="1282"/>
      <c r="K38" s="1281"/>
      <c r="L38" s="1283"/>
      <c r="M38" s="1867"/>
      <c r="N38" s="1282"/>
      <c r="O38" s="1281"/>
      <c r="P38" s="1280"/>
      <c r="Q38" s="1865"/>
      <c r="R38" s="1282"/>
      <c r="S38" s="1281"/>
      <c r="T38" s="1280"/>
      <c r="U38" s="1869"/>
      <c r="V38" s="1298"/>
      <c r="W38" s="1290"/>
      <c r="X38" s="1277"/>
    </row>
    <row r="39" spans="1:24" s="1269" customFormat="1" ht="17.100000000000001" customHeight="1">
      <c r="A39" s="1864" t="s">
        <v>391</v>
      </c>
      <c r="B39" s="1296">
        <v>132918</v>
      </c>
      <c r="C39" s="1285">
        <v>94.845228411182944</v>
      </c>
      <c r="D39" s="1287">
        <v>9.5393662670818742</v>
      </c>
      <c r="E39" s="1864" t="s">
        <v>361</v>
      </c>
      <c r="F39" s="1296">
        <v>23443</v>
      </c>
      <c r="G39" s="1285">
        <v>122.68041237113403</v>
      </c>
      <c r="H39" s="1287">
        <v>1.8049474176155416</v>
      </c>
      <c r="I39" s="1864" t="s">
        <v>391</v>
      </c>
      <c r="J39" s="1296">
        <v>48717</v>
      </c>
      <c r="K39" s="1285">
        <v>85.148739818925435</v>
      </c>
      <c r="L39" s="1284">
        <v>3.9676605975312986</v>
      </c>
      <c r="M39" s="1866" t="s">
        <v>366</v>
      </c>
      <c r="N39" s="1296">
        <v>56055</v>
      </c>
      <c r="O39" s="1285">
        <v>133.70304114490162</v>
      </c>
      <c r="P39" s="1287">
        <v>5.042871832517819</v>
      </c>
      <c r="Q39" s="1864" t="s">
        <v>366</v>
      </c>
      <c r="R39" s="1296">
        <v>48530</v>
      </c>
      <c r="S39" s="1285">
        <v>108.73120785069344</v>
      </c>
      <c r="T39" s="1287">
        <v>4.9331237967061004</v>
      </c>
      <c r="U39" s="1868"/>
      <c r="V39" s="1286"/>
      <c r="W39" s="1285"/>
      <c r="X39" s="1284"/>
    </row>
    <row r="40" spans="1:24" s="1262" customFormat="1" ht="12" customHeight="1">
      <c r="A40" s="1865"/>
      <c r="B40" s="1293"/>
      <c r="C40" s="1281"/>
      <c r="D40" s="1280"/>
      <c r="E40" s="1865"/>
      <c r="F40" s="1293"/>
      <c r="G40" s="1281"/>
      <c r="H40" s="1280"/>
      <c r="I40" s="1865"/>
      <c r="J40" s="1293"/>
      <c r="K40" s="1281"/>
      <c r="L40" s="1292"/>
      <c r="M40" s="1867"/>
      <c r="N40" s="1293"/>
      <c r="O40" s="1281"/>
      <c r="P40" s="1280"/>
      <c r="Q40" s="1865"/>
      <c r="R40" s="1293"/>
      <c r="S40" s="1281"/>
      <c r="T40" s="1280"/>
      <c r="U40" s="1869"/>
      <c r="V40" s="1298"/>
      <c r="W40" s="1290"/>
      <c r="X40" s="1297"/>
    </row>
    <row r="41" spans="1:24" s="1269" customFormat="1" ht="17.100000000000001" customHeight="1">
      <c r="A41" s="1864" t="s">
        <v>241</v>
      </c>
      <c r="B41" s="1289">
        <v>76582</v>
      </c>
      <c r="C41" s="1285">
        <v>90.268511751809328</v>
      </c>
      <c r="D41" s="1287">
        <v>5.4961987651459099</v>
      </c>
      <c r="E41" s="1864" t="s">
        <v>229</v>
      </c>
      <c r="F41" s="1289">
        <v>21922</v>
      </c>
      <c r="G41" s="1285">
        <v>91.227632126508524</v>
      </c>
      <c r="H41" s="1287">
        <v>1.6878410309673635</v>
      </c>
      <c r="I41" s="1864" t="s">
        <v>229</v>
      </c>
      <c r="J41" s="1289">
        <v>45955</v>
      </c>
      <c r="K41" s="1285">
        <v>88.390298320863224</v>
      </c>
      <c r="L41" s="1284">
        <v>3.7427149200392229</v>
      </c>
      <c r="M41" s="1866" t="s">
        <v>391</v>
      </c>
      <c r="N41" s="1289">
        <v>39665</v>
      </c>
      <c r="O41" s="1285">
        <v>77.001475384376462</v>
      </c>
      <c r="P41" s="1287">
        <v>3.5683794708200751</v>
      </c>
      <c r="Q41" s="1864" t="s">
        <v>643</v>
      </c>
      <c r="R41" s="1289">
        <v>25149</v>
      </c>
      <c r="S41" s="1285">
        <v>100.80163533608561</v>
      </c>
      <c r="T41" s="1287">
        <v>2.5564213963190134</v>
      </c>
      <c r="U41" s="1868"/>
      <c r="V41" s="1286"/>
      <c r="W41" s="1285"/>
      <c r="X41" s="1284"/>
    </row>
    <row r="42" spans="1:24" s="1262" customFormat="1" ht="12" customHeight="1">
      <c r="A42" s="1865"/>
      <c r="B42" s="1293"/>
      <c r="C42" s="1281"/>
      <c r="D42" s="1280"/>
      <c r="E42" s="1865"/>
      <c r="F42" s="1293"/>
      <c r="G42" s="1281"/>
      <c r="H42" s="1280"/>
      <c r="I42" s="1865"/>
      <c r="J42" s="1293"/>
      <c r="K42" s="1281"/>
      <c r="L42" s="1283"/>
      <c r="M42" s="1867"/>
      <c r="N42" s="1293"/>
      <c r="O42" s="1281"/>
      <c r="P42" s="1280"/>
      <c r="Q42" s="1865"/>
      <c r="R42" s="1293"/>
      <c r="S42" s="1281"/>
      <c r="T42" s="1280"/>
      <c r="U42" s="1869"/>
      <c r="V42" s="1298"/>
      <c r="W42" s="1290"/>
      <c r="X42" s="1277"/>
    </row>
    <row r="43" spans="1:24" s="1269" customFormat="1" ht="17.100000000000001" customHeight="1">
      <c r="A43" s="1864" t="s">
        <v>361</v>
      </c>
      <c r="B43" s="1289">
        <v>63895</v>
      </c>
      <c r="C43" s="1285">
        <v>92.773550935067945</v>
      </c>
      <c r="D43" s="1287">
        <v>4.585667912812383</v>
      </c>
      <c r="E43" s="1864" t="s">
        <v>646</v>
      </c>
      <c r="F43" s="1289">
        <v>17631</v>
      </c>
      <c r="G43" s="1285">
        <v>193.70468029004616</v>
      </c>
      <c r="H43" s="1287">
        <v>1.3574639730401235</v>
      </c>
      <c r="I43" s="1864" t="s">
        <v>637</v>
      </c>
      <c r="J43" s="1289">
        <v>40826</v>
      </c>
      <c r="K43" s="1285">
        <v>93.167503423094473</v>
      </c>
      <c r="L43" s="1284">
        <v>3.3249935659998111</v>
      </c>
      <c r="M43" s="1866" t="s">
        <v>635</v>
      </c>
      <c r="N43" s="1289">
        <v>36502</v>
      </c>
      <c r="O43" s="1285">
        <v>88.107364406575101</v>
      </c>
      <c r="P43" s="1287">
        <v>3.2838267350025054</v>
      </c>
      <c r="Q43" s="1864" t="s">
        <v>644</v>
      </c>
      <c r="R43" s="1289">
        <v>21501</v>
      </c>
      <c r="S43" s="1285">
        <v>625.21081709799353</v>
      </c>
      <c r="T43" s="1287">
        <v>2.1855984906857175</v>
      </c>
      <c r="U43" s="1868"/>
      <c r="V43" s="1286"/>
      <c r="W43" s="1285"/>
      <c r="X43" s="1284"/>
    </row>
    <row r="44" spans="1:24" s="1262" customFormat="1" ht="12" customHeight="1">
      <c r="A44" s="1865"/>
      <c r="B44" s="1293"/>
      <c r="C44" s="1281"/>
      <c r="D44" s="1280"/>
      <c r="E44" s="1865"/>
      <c r="F44" s="1293"/>
      <c r="G44" s="1281"/>
      <c r="H44" s="1280"/>
      <c r="I44" s="1865"/>
      <c r="J44" s="1293"/>
      <c r="K44" s="1281"/>
      <c r="L44" s="1283"/>
      <c r="M44" s="1867"/>
      <c r="N44" s="1293"/>
      <c r="O44" s="1281"/>
      <c r="P44" s="1280"/>
      <c r="Q44" s="1865"/>
      <c r="R44" s="1282"/>
      <c r="S44" s="1281"/>
      <c r="T44" s="1280"/>
      <c r="U44" s="1869"/>
      <c r="V44" s="1298"/>
      <c r="W44" s="1290"/>
      <c r="X44" s="1277"/>
    </row>
    <row r="45" spans="1:24" s="1269" customFormat="1" ht="17.100000000000001" customHeight="1">
      <c r="A45" s="1864" t="s">
        <v>611</v>
      </c>
      <c r="B45" s="1289">
        <v>48363</v>
      </c>
      <c r="C45" s="1285">
        <v>113.27290612703766</v>
      </c>
      <c r="D45" s="1287">
        <v>3.4709548050292707</v>
      </c>
      <c r="E45" s="1864" t="s">
        <v>366</v>
      </c>
      <c r="F45" s="1289">
        <v>16502</v>
      </c>
      <c r="G45" s="1285">
        <v>64.604784089574437</v>
      </c>
      <c r="H45" s="1287">
        <v>1.2705388510639282</v>
      </c>
      <c r="I45" s="1864" t="s">
        <v>641</v>
      </c>
      <c r="J45" s="1289">
        <v>37857</v>
      </c>
      <c r="K45" s="1285">
        <v>94.893969017897433</v>
      </c>
      <c r="L45" s="1284">
        <v>3.0831891791518848</v>
      </c>
      <c r="M45" s="1866" t="s">
        <v>241</v>
      </c>
      <c r="N45" s="1289">
        <v>32738</v>
      </c>
      <c r="O45" s="1285">
        <v>90.10789386766487</v>
      </c>
      <c r="P45" s="1287">
        <v>2.9452062804918091</v>
      </c>
      <c r="Q45" s="1864" t="s">
        <v>241</v>
      </c>
      <c r="R45" s="1289">
        <v>20090</v>
      </c>
      <c r="S45" s="1285">
        <v>144.42846872753415</v>
      </c>
      <c r="T45" s="1287">
        <v>2.0421689073938918</v>
      </c>
      <c r="U45" s="1868"/>
      <c r="V45" s="1286"/>
      <c r="W45" s="1285"/>
      <c r="X45" s="1284"/>
    </row>
    <row r="46" spans="1:24" s="1262" customFormat="1" ht="12" customHeight="1">
      <c r="A46" s="1865"/>
      <c r="B46" s="1293"/>
      <c r="C46" s="1281"/>
      <c r="D46" s="1280"/>
      <c r="E46" s="1865"/>
      <c r="F46" s="1293"/>
      <c r="G46" s="1281"/>
      <c r="H46" s="1280"/>
      <c r="I46" s="1865"/>
      <c r="J46" s="1293"/>
      <c r="K46" s="1281"/>
      <c r="L46" s="1283"/>
      <c r="M46" s="1867"/>
      <c r="N46" s="1293"/>
      <c r="O46" s="1281"/>
      <c r="P46" s="1280"/>
      <c r="Q46" s="1865"/>
      <c r="R46" s="1293"/>
      <c r="S46" s="1281"/>
      <c r="T46" s="1280"/>
      <c r="U46" s="1869"/>
      <c r="V46" s="1298"/>
      <c r="W46" s="1290"/>
      <c r="X46" s="1277"/>
    </row>
    <row r="47" spans="1:24" s="1269" customFormat="1" ht="17.100000000000001" customHeight="1">
      <c r="A47" s="1864" t="s">
        <v>245</v>
      </c>
      <c r="B47" s="1289">
        <v>47201</v>
      </c>
      <c r="C47" s="1285">
        <v>91.118103548125546</v>
      </c>
      <c r="D47" s="1287">
        <v>3.3875594514853633</v>
      </c>
      <c r="E47" s="1864" t="s">
        <v>630</v>
      </c>
      <c r="F47" s="1289">
        <v>15960</v>
      </c>
      <c r="G47" s="1285">
        <v>71.937257730100072</v>
      </c>
      <c r="H47" s="1287">
        <v>1.2288086330735846</v>
      </c>
      <c r="I47" s="1864" t="s">
        <v>388</v>
      </c>
      <c r="J47" s="1289">
        <v>36644</v>
      </c>
      <c r="K47" s="1285">
        <v>74.166126943005182</v>
      </c>
      <c r="L47" s="1284">
        <v>2.9843987711874069</v>
      </c>
      <c r="M47" s="1866" t="s">
        <v>398</v>
      </c>
      <c r="N47" s="1289">
        <v>25004</v>
      </c>
      <c r="O47" s="1285">
        <v>94.877437960081963</v>
      </c>
      <c r="P47" s="1287">
        <v>2.2494330086571321</v>
      </c>
      <c r="Q47" s="1864" t="s">
        <v>631</v>
      </c>
      <c r="R47" s="1289">
        <v>17952</v>
      </c>
      <c r="S47" s="1285">
        <v>110.67817509247841</v>
      </c>
      <c r="T47" s="1287">
        <v>1.824839035616483</v>
      </c>
      <c r="U47" s="1868"/>
      <c r="V47" s="1286"/>
      <c r="W47" s="1285"/>
      <c r="X47" s="1284"/>
    </row>
    <row r="48" spans="1:24" s="1262" customFormat="1" ht="12" customHeight="1">
      <c r="A48" s="1865"/>
      <c r="B48" s="1293"/>
      <c r="C48" s="1281"/>
      <c r="D48" s="1280"/>
      <c r="E48" s="1865"/>
      <c r="F48" s="1293"/>
      <c r="G48" s="1281"/>
      <c r="H48" s="1280"/>
      <c r="I48" s="1865"/>
      <c r="J48" s="1293"/>
      <c r="K48" s="1281"/>
      <c r="L48" s="1283"/>
      <c r="M48" s="1867"/>
      <c r="N48" s="1282"/>
      <c r="O48" s="1281"/>
      <c r="P48" s="1294"/>
      <c r="Q48" s="1865"/>
      <c r="R48" s="1293"/>
      <c r="S48" s="1281"/>
      <c r="T48" s="1280"/>
      <c r="U48" s="1869"/>
      <c r="V48" s="1298"/>
      <c r="W48" s="1290"/>
      <c r="X48" s="1297"/>
    </row>
    <row r="49" spans="1:24" s="1269" customFormat="1" ht="17.100000000000001" customHeight="1">
      <c r="A49" s="1864" t="s">
        <v>398</v>
      </c>
      <c r="B49" s="1289">
        <v>46997</v>
      </c>
      <c r="C49" s="1285">
        <v>88.549949127633127</v>
      </c>
      <c r="D49" s="1287">
        <v>3.3729186148907351</v>
      </c>
      <c r="E49" s="1864" t="s">
        <v>612</v>
      </c>
      <c r="F49" s="1289">
        <v>14800</v>
      </c>
      <c r="G49" s="1285">
        <v>71.511403169694631</v>
      </c>
      <c r="H49" s="1287">
        <v>1.1394967274115948</v>
      </c>
      <c r="I49" s="1864" t="s">
        <v>631</v>
      </c>
      <c r="J49" s="1289">
        <v>30010</v>
      </c>
      <c r="K49" s="1285">
        <v>157.0053364026368</v>
      </c>
      <c r="L49" s="1284">
        <v>2.4441056413965203</v>
      </c>
      <c r="M49" s="1866" t="s">
        <v>361</v>
      </c>
      <c r="N49" s="1289">
        <v>14795</v>
      </c>
      <c r="O49" s="1285">
        <v>70.843708101896183</v>
      </c>
      <c r="P49" s="1287">
        <v>1.3310014942842054</v>
      </c>
      <c r="Q49" s="1864" t="s">
        <v>919</v>
      </c>
      <c r="R49" s="1289">
        <v>17405</v>
      </c>
      <c r="S49" s="1285">
        <v>126.35208711433756</v>
      </c>
      <c r="T49" s="1287">
        <v>1.7692359299746483</v>
      </c>
      <c r="U49" s="1868"/>
      <c r="V49" s="1286"/>
      <c r="W49" s="1285"/>
      <c r="X49" s="1284"/>
    </row>
    <row r="50" spans="1:24" s="1262" customFormat="1" ht="12" customHeight="1">
      <c r="A50" s="1865"/>
      <c r="B50" s="1293"/>
      <c r="C50" s="1281"/>
      <c r="D50" s="1280"/>
      <c r="E50" s="1865"/>
      <c r="F50" s="1293"/>
      <c r="G50" s="1281"/>
      <c r="H50" s="1280"/>
      <c r="I50" s="1865"/>
      <c r="J50" s="1293"/>
      <c r="K50" s="1281"/>
      <c r="L50" s="1283"/>
      <c r="M50" s="1867"/>
      <c r="N50" s="1293"/>
      <c r="O50" s="1281"/>
      <c r="P50" s="1280"/>
      <c r="Q50" s="1865"/>
      <c r="R50" s="1364" t="s">
        <v>928</v>
      </c>
      <c r="S50" s="1281">
        <v>90.789473684210535</v>
      </c>
      <c r="T50" s="1280">
        <v>7.0139200901034602E-3</v>
      </c>
      <c r="U50" s="1869"/>
      <c r="V50" s="1298"/>
      <c r="W50" s="1290"/>
      <c r="X50" s="1277"/>
    </row>
    <row r="51" spans="1:24" s="1269" customFormat="1" ht="17.100000000000001" customHeight="1">
      <c r="A51" s="1864" t="s">
        <v>643</v>
      </c>
      <c r="B51" s="1289">
        <v>42359</v>
      </c>
      <c r="C51" s="1285">
        <v>103.06075277973773</v>
      </c>
      <c r="D51" s="1287">
        <v>3.0400548887834682</v>
      </c>
      <c r="E51" s="1864" t="s">
        <v>610</v>
      </c>
      <c r="F51" s="1289">
        <v>14739</v>
      </c>
      <c r="G51" s="1285">
        <v>81.426440528147609</v>
      </c>
      <c r="H51" s="1287">
        <v>1.1348001530621279</v>
      </c>
      <c r="I51" s="1864" t="s">
        <v>398</v>
      </c>
      <c r="J51" s="1289">
        <v>15569</v>
      </c>
      <c r="K51" s="1285">
        <v>83.821470873263706</v>
      </c>
      <c r="L51" s="1284">
        <v>1.2679866954649257</v>
      </c>
      <c r="M51" s="1866" t="s">
        <v>637</v>
      </c>
      <c r="N51" s="1289">
        <v>8283</v>
      </c>
      <c r="O51" s="1285">
        <v>99.639119451461568</v>
      </c>
      <c r="P51" s="1287">
        <v>0.7451629183613433</v>
      </c>
      <c r="Q51" s="1864" t="s">
        <v>646</v>
      </c>
      <c r="R51" s="1289">
        <v>14600</v>
      </c>
      <c r="S51" s="1285">
        <v>88.986408240385202</v>
      </c>
      <c r="T51" s="1287">
        <v>1.4841048306595728</v>
      </c>
      <c r="U51" s="1868"/>
      <c r="V51" s="1286"/>
      <c r="W51" s="1285"/>
      <c r="X51" s="1284"/>
    </row>
    <row r="52" spans="1:24" s="1262" customFormat="1" ht="12" customHeight="1">
      <c r="A52" s="1865"/>
      <c r="B52" s="1282"/>
      <c r="C52" s="1281"/>
      <c r="D52" s="1280"/>
      <c r="E52" s="1865"/>
      <c r="F52" s="1293"/>
      <c r="G52" s="1281"/>
      <c r="H52" s="1280"/>
      <c r="I52" s="1865"/>
      <c r="J52" s="1293"/>
      <c r="K52" s="1281"/>
      <c r="L52" s="1283"/>
      <c r="M52" s="1867"/>
      <c r="N52" s="1293"/>
      <c r="O52" s="1281"/>
      <c r="P52" s="1280"/>
      <c r="Q52" s="1865"/>
      <c r="R52" s="1282"/>
      <c r="S52" s="1281"/>
      <c r="T52" s="1280"/>
      <c r="U52" s="1869"/>
      <c r="V52" s="1363"/>
      <c r="W52" s="1278"/>
      <c r="X52" s="1277"/>
    </row>
    <row r="53" spans="1:24" s="1269" customFormat="1" ht="17.100000000000001" customHeight="1">
      <c r="A53" s="1273" t="s">
        <v>350</v>
      </c>
      <c r="B53" s="1275">
        <v>305034</v>
      </c>
      <c r="C53" s="1334">
        <v>103.27987079604668</v>
      </c>
      <c r="D53" s="1274">
        <v>21.891926224537325</v>
      </c>
      <c r="E53" s="1273" t="s">
        <v>350</v>
      </c>
      <c r="F53" s="1275">
        <v>55340</v>
      </c>
      <c r="G53" s="1271">
        <v>90.476579743317259</v>
      </c>
      <c r="H53" s="1274">
        <v>4.2607938442538957</v>
      </c>
      <c r="I53" s="1273" t="s">
        <v>350</v>
      </c>
      <c r="J53" s="1336">
        <v>101134</v>
      </c>
      <c r="K53" s="1334">
        <v>74.596348884381342</v>
      </c>
      <c r="L53" s="1361">
        <v>8.2366604444183817</v>
      </c>
      <c r="M53" s="1276" t="s">
        <v>350</v>
      </c>
      <c r="N53" s="1275">
        <v>62264</v>
      </c>
      <c r="O53" s="1334">
        <v>90.12274201018991</v>
      </c>
      <c r="P53" s="1274">
        <v>5.6014516417784233</v>
      </c>
      <c r="Q53" s="1273" t="s">
        <v>350</v>
      </c>
      <c r="R53" s="1275">
        <v>89630</v>
      </c>
      <c r="S53" s="1334">
        <v>70.773190992072273</v>
      </c>
      <c r="T53" s="1274">
        <v>9.1109805460285962</v>
      </c>
      <c r="U53" s="1273"/>
      <c r="V53" s="1362"/>
      <c r="W53" s="1334"/>
      <c r="X53" s="1361"/>
    </row>
    <row r="54" spans="1:24" s="1262" customFormat="1" ht="11.25" customHeight="1" thickBot="1">
      <c r="A54" s="1358"/>
      <c r="B54" s="1357"/>
      <c r="C54" s="1356"/>
      <c r="D54" s="1359"/>
      <c r="E54" s="1358"/>
      <c r="F54" s="1357"/>
      <c r="G54" s="1356"/>
      <c r="H54" s="1359"/>
      <c r="I54" s="1358"/>
      <c r="J54" s="1357"/>
      <c r="K54" s="1356"/>
      <c r="L54" s="1355"/>
      <c r="M54" s="1360"/>
      <c r="N54" s="1357"/>
      <c r="O54" s="1356"/>
      <c r="P54" s="1359"/>
      <c r="Q54" s="1358"/>
      <c r="R54" s="1357"/>
      <c r="S54" s="1356"/>
      <c r="T54" s="1359"/>
      <c r="U54" s="1358"/>
      <c r="V54" s="1357"/>
      <c r="W54" s="1356"/>
      <c r="X54" s="1355"/>
    </row>
  </sheetData>
  <mergeCells count="121">
    <mergeCell ref="Q47:Q48"/>
    <mergeCell ref="Q41:Q42"/>
    <mergeCell ref="U47:U48"/>
    <mergeCell ref="A45:A46"/>
    <mergeCell ref="E45:E46"/>
    <mergeCell ref="I45:I46"/>
    <mergeCell ref="M45:M46"/>
    <mergeCell ref="Q45:Q46"/>
    <mergeCell ref="U45:U46"/>
    <mergeCell ref="A47:A48"/>
    <mergeCell ref="E47:E48"/>
    <mergeCell ref="I47:I48"/>
    <mergeCell ref="M47:M48"/>
    <mergeCell ref="U51:U52"/>
    <mergeCell ref="A49:A50"/>
    <mergeCell ref="E49:E50"/>
    <mergeCell ref="I49:I50"/>
    <mergeCell ref="M49:M50"/>
    <mergeCell ref="Q49:Q50"/>
    <mergeCell ref="U49:U50"/>
    <mergeCell ref="A51:A52"/>
    <mergeCell ref="E51:E52"/>
    <mergeCell ref="I51:I52"/>
    <mergeCell ref="M51:M52"/>
    <mergeCell ref="Q51:Q52"/>
    <mergeCell ref="M33:M34"/>
    <mergeCell ref="U41:U42"/>
    <mergeCell ref="A43:A44"/>
    <mergeCell ref="E43:E44"/>
    <mergeCell ref="I43:I44"/>
    <mergeCell ref="M43:M44"/>
    <mergeCell ref="Q43:Q44"/>
    <mergeCell ref="U43:U44"/>
    <mergeCell ref="A37:A38"/>
    <mergeCell ref="E37:E38"/>
    <mergeCell ref="I37:I38"/>
    <mergeCell ref="M37:M38"/>
    <mergeCell ref="Q37:Q38"/>
    <mergeCell ref="U37:U38"/>
    <mergeCell ref="A39:A40"/>
    <mergeCell ref="E39:E40"/>
    <mergeCell ref="I39:I40"/>
    <mergeCell ref="M39:M40"/>
    <mergeCell ref="Q39:Q40"/>
    <mergeCell ref="U39:U40"/>
    <mergeCell ref="A41:A42"/>
    <mergeCell ref="E41:E42"/>
    <mergeCell ref="I41:I42"/>
    <mergeCell ref="M41:M42"/>
    <mergeCell ref="U21:U22"/>
    <mergeCell ref="U33:U34"/>
    <mergeCell ref="A35:A36"/>
    <mergeCell ref="E35:E36"/>
    <mergeCell ref="I35:I36"/>
    <mergeCell ref="M35:M36"/>
    <mergeCell ref="Q35:Q36"/>
    <mergeCell ref="U35:U36"/>
    <mergeCell ref="A23:A24"/>
    <mergeCell ref="E23:E24"/>
    <mergeCell ref="I23:I24"/>
    <mergeCell ref="M23:M24"/>
    <mergeCell ref="Q23:Q24"/>
    <mergeCell ref="U23:U24"/>
    <mergeCell ref="A25:A26"/>
    <mergeCell ref="E25:E26"/>
    <mergeCell ref="I25:I26"/>
    <mergeCell ref="M25:M26"/>
    <mergeCell ref="Q25:Q26"/>
    <mergeCell ref="U25:U26"/>
    <mergeCell ref="E31:E32"/>
    <mergeCell ref="A33:A34"/>
    <mergeCell ref="E33:E34"/>
    <mergeCell ref="I33:I34"/>
    <mergeCell ref="Q33:Q34"/>
    <mergeCell ref="A15:A16"/>
    <mergeCell ref="E15:E16"/>
    <mergeCell ref="I15:I16"/>
    <mergeCell ref="M15:M16"/>
    <mergeCell ref="Q15:Q16"/>
    <mergeCell ref="U15:U16"/>
    <mergeCell ref="A17:A18"/>
    <mergeCell ref="E17:E18"/>
    <mergeCell ref="I17:I18"/>
    <mergeCell ref="M17:M18"/>
    <mergeCell ref="Q17:Q18"/>
    <mergeCell ref="U17:U18"/>
    <mergeCell ref="A19:A20"/>
    <mergeCell ref="E19:E20"/>
    <mergeCell ref="I19:I20"/>
    <mergeCell ref="M19:M20"/>
    <mergeCell ref="Q19:Q20"/>
    <mergeCell ref="U19:U20"/>
    <mergeCell ref="A21:A22"/>
    <mergeCell ref="E21:E22"/>
    <mergeCell ref="I21:I22"/>
    <mergeCell ref="M21:M22"/>
    <mergeCell ref="Q21:Q22"/>
    <mergeCell ref="A11:A12"/>
    <mergeCell ref="E11:E12"/>
    <mergeCell ref="I11:I12"/>
    <mergeCell ref="M11:M12"/>
    <mergeCell ref="Q11:Q12"/>
    <mergeCell ref="U11:U12"/>
    <mergeCell ref="A13:A14"/>
    <mergeCell ref="E13:E14"/>
    <mergeCell ref="I13:I14"/>
    <mergeCell ref="M13:M14"/>
    <mergeCell ref="Q13:Q14"/>
    <mergeCell ref="U13:U14"/>
    <mergeCell ref="E7:E8"/>
    <mergeCell ref="I7:I8"/>
    <mergeCell ref="M7:M8"/>
    <mergeCell ref="Q7:Q8"/>
    <mergeCell ref="U7:U8"/>
    <mergeCell ref="A7:A8"/>
    <mergeCell ref="A9:A10"/>
    <mergeCell ref="E9:E10"/>
    <mergeCell ref="I9:I10"/>
    <mergeCell ref="M9:M10"/>
    <mergeCell ref="Q9:Q10"/>
    <mergeCell ref="U9:U10"/>
  </mergeCells>
  <phoneticPr fontId="11"/>
  <pageMargins left="0.78740157480314965" right="0.78740157480314965" top="0.59055118110236227" bottom="0.39370078740157483" header="0" footer="0.39370078740157483"/>
  <pageSetup paperSize="9" firstPageNumber="34" orientation="portrait" useFirstPageNumber="1" r:id="rId1"/>
  <headerFooter alignWithMargins="0">
    <oddFooter>&amp;C&amp;"ＭＳ Ｐゴシック"&amp;10  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showGridLines="0" zoomScaleNormal="100" workbookViewId="0"/>
  </sheetViews>
  <sheetFormatPr defaultRowHeight="15" customHeight="1"/>
  <cols>
    <col min="1" max="1" width="13.375" style="1261" customWidth="1"/>
    <col min="2" max="2" width="5.875" style="1261" customWidth="1"/>
    <col min="3" max="4" width="4.625" style="1261" customWidth="1"/>
    <col min="5" max="5" width="13.375" style="1261" customWidth="1"/>
    <col min="6" max="6" width="5.875" style="1261" customWidth="1"/>
    <col min="7" max="8" width="4.625" style="1261" customWidth="1"/>
    <col min="9" max="9" width="13.375" style="1261" customWidth="1"/>
    <col min="10" max="10" width="5.875" style="1261" customWidth="1"/>
    <col min="11" max="12" width="4.625" style="1261" customWidth="1"/>
    <col min="13" max="13" width="13.375" style="1261" customWidth="1"/>
    <col min="14" max="14" width="5.875" style="1261" customWidth="1"/>
    <col min="15" max="16" width="4.625" style="1261" customWidth="1"/>
    <col min="17" max="17" width="13.375" style="1261" customWidth="1"/>
    <col min="18" max="18" width="5.875" style="1261" customWidth="1"/>
    <col min="19" max="20" width="4.625" style="1261" customWidth="1"/>
    <col min="21" max="21" width="13.375" style="1261" customWidth="1"/>
    <col min="22" max="22" width="5.875" style="1261" customWidth="1"/>
    <col min="23" max="24" width="4.625" style="1261" customWidth="1"/>
    <col min="25" max="16384" width="9" style="1261"/>
  </cols>
  <sheetData>
    <row r="1" spans="1:24" ht="24" customHeight="1">
      <c r="E1" s="1353"/>
    </row>
    <row r="2" spans="1:24" s="1351" customFormat="1" ht="18" customHeight="1">
      <c r="A2" s="1352"/>
      <c r="G2" s="1406"/>
      <c r="H2" s="1406"/>
      <c r="I2" s="1406"/>
      <c r="J2" s="1406"/>
      <c r="K2" s="474"/>
      <c r="L2" s="474" t="s">
        <v>942</v>
      </c>
      <c r="M2" s="473" t="s">
        <v>941</v>
      </c>
    </row>
    <row r="3" spans="1:24" ht="11.25" customHeight="1" thickBot="1">
      <c r="A3" s="1350" t="s">
        <v>125</v>
      </c>
      <c r="X3" s="1349" t="s">
        <v>924</v>
      </c>
    </row>
    <row r="4" spans="1:24" ht="21" customHeight="1" thickBot="1">
      <c r="A4" s="1322" t="s">
        <v>940</v>
      </c>
      <c r="B4" s="1322" t="s">
        <v>920</v>
      </c>
      <c r="C4" s="1321" t="s">
        <v>74</v>
      </c>
      <c r="D4" s="1323" t="s">
        <v>73</v>
      </c>
      <c r="E4" s="1322" t="s">
        <v>940</v>
      </c>
      <c r="F4" s="1322" t="s">
        <v>920</v>
      </c>
      <c r="G4" s="1321" t="s">
        <v>74</v>
      </c>
      <c r="H4" s="1323" t="s">
        <v>73</v>
      </c>
      <c r="I4" s="1322" t="s">
        <v>940</v>
      </c>
      <c r="J4" s="1322" t="s">
        <v>920</v>
      </c>
      <c r="K4" s="1321" t="s">
        <v>74</v>
      </c>
      <c r="L4" s="1320" t="s">
        <v>73</v>
      </c>
      <c r="M4" s="1324" t="s">
        <v>940</v>
      </c>
      <c r="N4" s="1322" t="s">
        <v>920</v>
      </c>
      <c r="O4" s="1321" t="s">
        <v>74</v>
      </c>
      <c r="P4" s="1323" t="s">
        <v>73</v>
      </c>
      <c r="Q4" s="1322" t="s">
        <v>940</v>
      </c>
      <c r="R4" s="1322" t="s">
        <v>920</v>
      </c>
      <c r="S4" s="1321" t="s">
        <v>74</v>
      </c>
      <c r="T4" s="1323" t="s">
        <v>73</v>
      </c>
      <c r="U4" s="1322" t="s">
        <v>940</v>
      </c>
      <c r="V4" s="1322" t="s">
        <v>920</v>
      </c>
      <c r="W4" s="1321" t="s">
        <v>74</v>
      </c>
      <c r="X4" s="1320" t="s">
        <v>73</v>
      </c>
    </row>
    <row r="5" spans="1:24" s="1310" customFormat="1" ht="19.5" customHeight="1">
      <c r="A5" s="1348" t="s">
        <v>167</v>
      </c>
      <c r="B5" s="1313">
        <v>23878179</v>
      </c>
      <c r="C5" s="1312">
        <v>80.539455149509735</v>
      </c>
      <c r="D5" s="1315">
        <v>100</v>
      </c>
      <c r="E5" s="1316" t="s">
        <v>254</v>
      </c>
      <c r="F5" s="1313">
        <v>4108416</v>
      </c>
      <c r="G5" s="1312">
        <v>90.668611092229852</v>
      </c>
      <c r="H5" s="1315">
        <v>17.205734155858369</v>
      </c>
      <c r="I5" s="1316" t="s">
        <v>372</v>
      </c>
      <c r="J5" s="1313">
        <v>1469422</v>
      </c>
      <c r="K5" s="1312">
        <v>74.777271998636181</v>
      </c>
      <c r="L5" s="1311">
        <v>6.153827726980353</v>
      </c>
      <c r="M5" s="1316" t="s">
        <v>366</v>
      </c>
      <c r="N5" s="1313">
        <v>1386471</v>
      </c>
      <c r="O5" s="1312">
        <v>83.070914026845671</v>
      </c>
      <c r="P5" s="1315">
        <v>5.8064352394711509</v>
      </c>
      <c r="Q5" s="1317" t="s">
        <v>391</v>
      </c>
      <c r="R5" s="1313">
        <v>1196056</v>
      </c>
      <c r="S5" s="1312">
        <v>84.877231826052395</v>
      </c>
      <c r="T5" s="1315">
        <v>5.0089916823221738</v>
      </c>
      <c r="U5" s="1317" t="s">
        <v>229</v>
      </c>
      <c r="V5" s="1313">
        <v>1119250</v>
      </c>
      <c r="W5" s="1312">
        <v>49.735469955199193</v>
      </c>
      <c r="X5" s="1311">
        <v>4.6873339880733784</v>
      </c>
    </row>
    <row r="6" spans="1:24" s="1300" customFormat="1" ht="12" customHeight="1">
      <c r="A6" s="1347"/>
      <c r="B6" s="1403"/>
      <c r="C6" s="1405"/>
      <c r="D6" s="1387"/>
      <c r="E6" s="1375" t="s">
        <v>253</v>
      </c>
      <c r="F6" s="1403">
        <v>555335</v>
      </c>
      <c r="G6" s="1404">
        <v>65.413179577485522</v>
      </c>
      <c r="H6" s="1387">
        <v>2.3257007998809289</v>
      </c>
      <c r="I6" s="1390"/>
      <c r="J6" s="1403"/>
      <c r="K6" s="1388"/>
      <c r="L6" s="1391"/>
      <c r="M6" s="1390"/>
      <c r="N6" s="1403"/>
      <c r="O6" s="1388"/>
      <c r="P6" s="1387"/>
      <c r="Q6" s="1390"/>
      <c r="R6" s="1403"/>
      <c r="S6" s="1388"/>
      <c r="T6" s="1387"/>
      <c r="U6" s="1374"/>
      <c r="V6" s="1403"/>
      <c r="W6" s="1388"/>
      <c r="X6" s="1391"/>
    </row>
    <row r="7" spans="1:24" s="1269" customFormat="1" ht="17.100000000000001" customHeight="1">
      <c r="A7" s="1870" t="s">
        <v>393</v>
      </c>
      <c r="B7" s="1289">
        <v>7726602</v>
      </c>
      <c r="C7" s="1299">
        <v>71.865593721114394</v>
      </c>
      <c r="D7" s="1287">
        <v>32.358422306826661</v>
      </c>
      <c r="E7" s="1870" t="s">
        <v>814</v>
      </c>
      <c r="F7" s="1289">
        <v>874747</v>
      </c>
      <c r="G7" s="1299">
        <v>109.63788978142534</v>
      </c>
      <c r="H7" s="1287">
        <v>21.291587804156151</v>
      </c>
      <c r="I7" s="1870" t="s">
        <v>393</v>
      </c>
      <c r="J7" s="1289">
        <v>1174700</v>
      </c>
      <c r="K7" s="1299">
        <v>87.512077888505729</v>
      </c>
      <c r="L7" s="1284">
        <v>79.942997995130057</v>
      </c>
      <c r="M7" s="1872" t="s">
        <v>392</v>
      </c>
      <c r="N7" s="1289">
        <v>334272</v>
      </c>
      <c r="O7" s="1299">
        <v>63.392173075318411</v>
      </c>
      <c r="P7" s="1287">
        <v>24.109555843576967</v>
      </c>
      <c r="Q7" s="1870" t="s">
        <v>814</v>
      </c>
      <c r="R7" s="1289">
        <v>156509</v>
      </c>
      <c r="S7" s="1299">
        <v>101.03090787027473</v>
      </c>
      <c r="T7" s="1287">
        <v>13.085424093855138</v>
      </c>
      <c r="U7" s="1870" t="s">
        <v>393</v>
      </c>
      <c r="V7" s="1289">
        <v>409278</v>
      </c>
      <c r="W7" s="1299">
        <v>34.843735367483674</v>
      </c>
      <c r="X7" s="1284">
        <v>36.567165512620058</v>
      </c>
    </row>
    <row r="8" spans="1:24" s="1262" customFormat="1" ht="12" customHeight="1">
      <c r="A8" s="1864"/>
      <c r="B8" s="1398"/>
      <c r="C8" s="1401"/>
      <c r="D8" s="1294"/>
      <c r="E8" s="1865"/>
      <c r="F8" s="1398">
        <v>89207</v>
      </c>
      <c r="G8" s="1400">
        <v>83.239556214950213</v>
      </c>
      <c r="H8" s="1294">
        <v>2.1713234492320153</v>
      </c>
      <c r="I8" s="1865"/>
      <c r="J8" s="1398"/>
      <c r="K8" s="1383"/>
      <c r="L8" s="1385"/>
      <c r="M8" s="1873"/>
      <c r="N8" s="1398"/>
      <c r="O8" s="1383"/>
      <c r="P8" s="1382"/>
      <c r="Q8" s="1865"/>
      <c r="R8" s="1398"/>
      <c r="S8" s="1383"/>
      <c r="T8" s="1382"/>
      <c r="U8" s="1871"/>
      <c r="V8" s="1398"/>
      <c r="W8" s="1383"/>
      <c r="X8" s="1385"/>
    </row>
    <row r="9" spans="1:24" s="1269" customFormat="1" ht="17.100000000000001" customHeight="1">
      <c r="A9" s="1864" t="s">
        <v>392</v>
      </c>
      <c r="B9" s="1289">
        <v>3063105</v>
      </c>
      <c r="C9" s="1285">
        <v>74.314164187186677</v>
      </c>
      <c r="D9" s="1287">
        <v>12.828051083794959</v>
      </c>
      <c r="E9" s="1864" t="s">
        <v>393</v>
      </c>
      <c r="F9" s="1289">
        <v>559985</v>
      </c>
      <c r="G9" s="1285">
        <v>79.090240144174075</v>
      </c>
      <c r="H9" s="1287">
        <v>13.630192268747859</v>
      </c>
      <c r="I9" s="1864" t="s">
        <v>422</v>
      </c>
      <c r="J9" s="1289">
        <v>94545</v>
      </c>
      <c r="K9" s="1285">
        <v>22.574729769417562</v>
      </c>
      <c r="L9" s="1284">
        <v>6.4341625482672775</v>
      </c>
      <c r="M9" s="1866" t="s">
        <v>390</v>
      </c>
      <c r="N9" s="1289">
        <v>154181</v>
      </c>
      <c r="O9" s="1285">
        <v>80.353243450299402</v>
      </c>
      <c r="P9" s="1287">
        <v>11.120391266748458</v>
      </c>
      <c r="Q9" s="1864" t="s">
        <v>393</v>
      </c>
      <c r="R9" s="1289">
        <v>148535</v>
      </c>
      <c r="S9" s="1285">
        <v>54.630950979815218</v>
      </c>
      <c r="T9" s="1287">
        <v>12.418732902138361</v>
      </c>
      <c r="U9" s="1864" t="s">
        <v>360</v>
      </c>
      <c r="V9" s="1289">
        <v>173543</v>
      </c>
      <c r="W9" s="1285">
        <v>53.087488528602023</v>
      </c>
      <c r="X9" s="1284">
        <v>15.505293723475541</v>
      </c>
    </row>
    <row r="10" spans="1:24" s="1262" customFormat="1" ht="12" customHeight="1">
      <c r="A10" s="1865"/>
      <c r="B10" s="1398"/>
      <c r="C10" s="1401"/>
      <c r="D10" s="1294"/>
      <c r="E10" s="1865"/>
      <c r="F10" s="1398">
        <v>90592</v>
      </c>
      <c r="G10" s="1400">
        <v>37.780511708405449</v>
      </c>
      <c r="H10" s="1294">
        <v>2.2050347384490765</v>
      </c>
      <c r="I10" s="1865"/>
      <c r="J10" s="1398"/>
      <c r="K10" s="1383"/>
      <c r="L10" s="1385"/>
      <c r="M10" s="1873"/>
      <c r="N10" s="1398"/>
      <c r="O10" s="1383"/>
      <c r="P10" s="1382"/>
      <c r="Q10" s="1865"/>
      <c r="R10" s="1398"/>
      <c r="S10" s="1383"/>
      <c r="T10" s="1382"/>
      <c r="U10" s="1871"/>
      <c r="V10" s="1398"/>
      <c r="W10" s="1383"/>
      <c r="X10" s="1385"/>
    </row>
    <row r="11" spans="1:24" s="1269" customFormat="1" ht="17.100000000000001" customHeight="1">
      <c r="A11" s="1864" t="s">
        <v>360</v>
      </c>
      <c r="B11" s="1289">
        <v>2155544</v>
      </c>
      <c r="C11" s="1285">
        <v>82.307416795028743</v>
      </c>
      <c r="D11" s="1287">
        <v>9.0272545490173268</v>
      </c>
      <c r="E11" s="1864" t="s">
        <v>360</v>
      </c>
      <c r="F11" s="1289">
        <v>543090</v>
      </c>
      <c r="G11" s="1285">
        <v>85.279010864598419</v>
      </c>
      <c r="H11" s="1287">
        <v>13.218963220861763</v>
      </c>
      <c r="I11" s="1864" t="s">
        <v>360</v>
      </c>
      <c r="J11" s="1289">
        <v>62388</v>
      </c>
      <c r="K11" s="1285">
        <v>105.24469036252297</v>
      </c>
      <c r="L11" s="1284">
        <v>4.2457510504130189</v>
      </c>
      <c r="M11" s="1866" t="s">
        <v>360</v>
      </c>
      <c r="N11" s="1289">
        <v>146146</v>
      </c>
      <c r="O11" s="1285">
        <v>86.559384976219945</v>
      </c>
      <c r="P11" s="1287">
        <v>10.54086237649399</v>
      </c>
      <c r="Q11" s="1864" t="s">
        <v>360</v>
      </c>
      <c r="R11" s="1289">
        <v>136413</v>
      </c>
      <c r="S11" s="1285">
        <v>104.78557108070947</v>
      </c>
      <c r="T11" s="1287">
        <v>11.405235206378297</v>
      </c>
      <c r="U11" s="1864" t="s">
        <v>392</v>
      </c>
      <c r="V11" s="1289">
        <v>119095</v>
      </c>
      <c r="W11" s="1285">
        <v>51.811070894093902</v>
      </c>
      <c r="X11" s="1284">
        <v>10.640607549698458</v>
      </c>
    </row>
    <row r="12" spans="1:24" s="1262" customFormat="1" ht="12" customHeight="1">
      <c r="A12" s="1865"/>
      <c r="B12" s="1398"/>
      <c r="C12" s="1401"/>
      <c r="D12" s="1294"/>
      <c r="E12" s="1865"/>
      <c r="F12" s="1398">
        <v>130363</v>
      </c>
      <c r="G12" s="1400">
        <v>66.792535967536992</v>
      </c>
      <c r="H12" s="1294">
        <v>3.1730720550207181</v>
      </c>
      <c r="I12" s="1865"/>
      <c r="J12" s="1398"/>
      <c r="K12" s="1383"/>
      <c r="L12" s="1385"/>
      <c r="M12" s="1873"/>
      <c r="N12" s="1398"/>
      <c r="O12" s="1383"/>
      <c r="P12" s="1382"/>
      <c r="Q12" s="1865"/>
      <c r="R12" s="1398"/>
      <c r="S12" s="1383"/>
      <c r="T12" s="1382"/>
      <c r="U12" s="1871"/>
      <c r="V12" s="1398"/>
      <c r="W12" s="1383"/>
      <c r="X12" s="1385"/>
    </row>
    <row r="13" spans="1:24" s="1269" customFormat="1" ht="17.100000000000001" customHeight="1">
      <c r="A13" s="1864" t="s">
        <v>814</v>
      </c>
      <c r="B13" s="1296">
        <v>1946175</v>
      </c>
      <c r="C13" s="1285">
        <v>99.881958967910805</v>
      </c>
      <c r="D13" s="1287">
        <v>8.1504330795074456</v>
      </c>
      <c r="E13" s="1864" t="s">
        <v>392</v>
      </c>
      <c r="F13" s="1296">
        <v>402459</v>
      </c>
      <c r="G13" s="1285">
        <v>108.58634505645716</v>
      </c>
      <c r="H13" s="1287">
        <v>9.7959651602953546</v>
      </c>
      <c r="I13" s="1864" t="s">
        <v>392</v>
      </c>
      <c r="J13" s="1296">
        <v>50105</v>
      </c>
      <c r="K13" s="1285">
        <v>100.16993202718913</v>
      </c>
      <c r="L13" s="1284">
        <v>3.4098441427990052</v>
      </c>
      <c r="M13" s="1866" t="s">
        <v>814</v>
      </c>
      <c r="N13" s="1296">
        <v>135600</v>
      </c>
      <c r="O13" s="1285">
        <v>86.567926455566905</v>
      </c>
      <c r="P13" s="1287">
        <v>9.7802262001873821</v>
      </c>
      <c r="Q13" s="1864" t="s">
        <v>387</v>
      </c>
      <c r="R13" s="1296">
        <v>118140</v>
      </c>
      <c r="S13" s="1285">
        <v>124.08490793937548</v>
      </c>
      <c r="T13" s="1287">
        <v>9.8774639314547148</v>
      </c>
      <c r="U13" s="1864" t="s">
        <v>487</v>
      </c>
      <c r="V13" s="1296">
        <v>64607</v>
      </c>
      <c r="W13" s="1285">
        <v>71.129582736981178</v>
      </c>
      <c r="X13" s="1284">
        <v>5.7723475541657363</v>
      </c>
    </row>
    <row r="14" spans="1:24" s="1262" customFormat="1" ht="12" customHeight="1">
      <c r="A14" s="1865"/>
      <c r="B14" s="1398"/>
      <c r="C14" s="1401"/>
      <c r="D14" s="1294"/>
      <c r="E14" s="1865"/>
      <c r="F14" s="1398">
        <v>27367</v>
      </c>
      <c r="G14" s="1400">
        <v>76.104004449388214</v>
      </c>
      <c r="H14" s="1294">
        <v>0.66612047076050718</v>
      </c>
      <c r="I14" s="1865"/>
      <c r="J14" s="1398"/>
      <c r="K14" s="1383"/>
      <c r="L14" s="1385"/>
      <c r="M14" s="1873"/>
      <c r="N14" s="1398"/>
      <c r="O14" s="1383"/>
      <c r="P14" s="1382"/>
      <c r="Q14" s="1865"/>
      <c r="R14" s="1398"/>
      <c r="S14" s="1383"/>
      <c r="T14" s="1382"/>
      <c r="U14" s="1871"/>
      <c r="V14" s="1398"/>
      <c r="W14" s="1383"/>
      <c r="X14" s="1385"/>
    </row>
    <row r="15" spans="1:24" s="1269" customFormat="1" ht="17.100000000000001" customHeight="1">
      <c r="A15" s="1864" t="s">
        <v>390</v>
      </c>
      <c r="B15" s="1289">
        <v>1470562</v>
      </c>
      <c r="C15" s="1285">
        <v>107.59404112911545</v>
      </c>
      <c r="D15" s="1287">
        <v>6.1586019603923736</v>
      </c>
      <c r="E15" s="1864" t="s">
        <v>368</v>
      </c>
      <c r="F15" s="1289">
        <v>242672</v>
      </c>
      <c r="G15" s="1285">
        <v>105.27978065266245</v>
      </c>
      <c r="H15" s="1287">
        <v>5.9067046764495128</v>
      </c>
      <c r="I15" s="1864" t="s">
        <v>386</v>
      </c>
      <c r="J15" s="1289">
        <v>20034</v>
      </c>
      <c r="K15" s="1285">
        <v>128.28328103989242</v>
      </c>
      <c r="L15" s="1284">
        <v>1.3633932253634422</v>
      </c>
      <c r="M15" s="1866" t="s">
        <v>393</v>
      </c>
      <c r="N15" s="1289">
        <v>133254</v>
      </c>
      <c r="O15" s="1285">
        <v>92.500242957697594</v>
      </c>
      <c r="P15" s="1287">
        <v>9.6110196318567063</v>
      </c>
      <c r="Q15" s="1864" t="s">
        <v>367</v>
      </c>
      <c r="R15" s="1289">
        <v>62877</v>
      </c>
      <c r="S15" s="1285">
        <v>141.7905062577517</v>
      </c>
      <c r="T15" s="1287">
        <v>5.2570280990187745</v>
      </c>
      <c r="U15" s="1864" t="s">
        <v>420</v>
      </c>
      <c r="V15" s="1289">
        <v>61063</v>
      </c>
      <c r="W15" s="1285">
        <v>113.21170995791385</v>
      </c>
      <c r="X15" s="1284">
        <v>5.4557069466160373</v>
      </c>
    </row>
    <row r="16" spans="1:24" s="1262" customFormat="1" ht="12" customHeight="1">
      <c r="A16" s="1865"/>
      <c r="B16" s="1398"/>
      <c r="C16" s="1401"/>
      <c r="D16" s="1294"/>
      <c r="E16" s="1865"/>
      <c r="F16" s="1398">
        <v>20852</v>
      </c>
      <c r="G16" s="1400">
        <v>101.95081406150688</v>
      </c>
      <c r="H16" s="1294">
        <v>0.50754353989469425</v>
      </c>
      <c r="I16" s="1865"/>
      <c r="J16" s="1398"/>
      <c r="K16" s="1383"/>
      <c r="L16" s="1385"/>
      <c r="M16" s="1873"/>
      <c r="N16" s="1398"/>
      <c r="O16" s="1383"/>
      <c r="P16" s="1382"/>
      <c r="Q16" s="1865"/>
      <c r="R16" s="1398"/>
      <c r="S16" s="1383"/>
      <c r="T16" s="1382"/>
      <c r="U16" s="1871"/>
      <c r="V16" s="1398"/>
      <c r="W16" s="1383"/>
      <c r="X16" s="1385"/>
    </row>
    <row r="17" spans="1:24" s="1269" customFormat="1" ht="17.100000000000001" customHeight="1">
      <c r="A17" s="1864" t="s">
        <v>389</v>
      </c>
      <c r="B17" s="1289">
        <v>770945</v>
      </c>
      <c r="C17" s="1285">
        <v>122.23698543040477</v>
      </c>
      <c r="D17" s="1287">
        <v>3.228659103359599</v>
      </c>
      <c r="E17" s="1864" t="s">
        <v>389</v>
      </c>
      <c r="F17" s="1289">
        <v>151254</v>
      </c>
      <c r="G17" s="1285">
        <v>108.10497877267464</v>
      </c>
      <c r="H17" s="1287">
        <v>3.6815648658753157</v>
      </c>
      <c r="I17" s="1864" t="s">
        <v>370</v>
      </c>
      <c r="J17" s="1289">
        <v>18248</v>
      </c>
      <c r="K17" s="1285">
        <v>102.32140854547494</v>
      </c>
      <c r="L17" s="1284">
        <v>1.2418488358007433</v>
      </c>
      <c r="M17" s="1866" t="s">
        <v>389</v>
      </c>
      <c r="N17" s="1289">
        <v>104360</v>
      </c>
      <c r="O17" s="1285">
        <v>200.43790573502861</v>
      </c>
      <c r="P17" s="1287">
        <v>7.5270236449229744</v>
      </c>
      <c r="Q17" s="1864" t="s">
        <v>472</v>
      </c>
      <c r="R17" s="1289">
        <v>61108</v>
      </c>
      <c r="S17" s="1285">
        <v>92.94416475276438</v>
      </c>
      <c r="T17" s="1287">
        <v>5.1091253252356079</v>
      </c>
      <c r="U17" s="1864" t="s">
        <v>814</v>
      </c>
      <c r="V17" s="1289">
        <v>47734</v>
      </c>
      <c r="W17" s="1285">
        <v>77.210746809439854</v>
      </c>
      <c r="X17" s="1284">
        <v>4.2648201920929187</v>
      </c>
    </row>
    <row r="18" spans="1:24" s="1262" customFormat="1" ht="12" customHeight="1">
      <c r="A18" s="1865"/>
      <c r="B18" s="1398"/>
      <c r="C18" s="1401"/>
      <c r="D18" s="1294"/>
      <c r="E18" s="1865"/>
      <c r="F18" s="1398">
        <v>16573</v>
      </c>
      <c r="G18" s="1402">
        <v>79.723879161054455</v>
      </c>
      <c r="H18" s="1294">
        <v>0.40339147739664138</v>
      </c>
      <c r="I18" s="1865"/>
      <c r="J18" s="1398"/>
      <c r="K18" s="1383"/>
      <c r="L18" s="1385"/>
      <c r="M18" s="1873"/>
      <c r="N18" s="1398"/>
      <c r="O18" s="1383"/>
      <c r="P18" s="1382"/>
      <c r="Q18" s="1865"/>
      <c r="R18" s="1398"/>
      <c r="S18" s="1383"/>
      <c r="T18" s="1382"/>
      <c r="U18" s="1871"/>
      <c r="V18" s="1398"/>
      <c r="W18" s="1383"/>
      <c r="X18" s="1385"/>
    </row>
    <row r="19" spans="1:24" s="1269" customFormat="1" ht="17.100000000000001" customHeight="1">
      <c r="A19" s="1864" t="s">
        <v>368</v>
      </c>
      <c r="B19" s="1289">
        <v>741620</v>
      </c>
      <c r="C19" s="1285">
        <v>95.667474193956195</v>
      </c>
      <c r="D19" s="1287">
        <v>3.1058482307214463</v>
      </c>
      <c r="E19" s="1864" t="s">
        <v>390</v>
      </c>
      <c r="F19" s="1289">
        <v>146028</v>
      </c>
      <c r="G19" s="1285">
        <v>94.395531939650155</v>
      </c>
      <c r="H19" s="1287">
        <v>3.554362557248341</v>
      </c>
      <c r="I19" s="1864" t="s">
        <v>814</v>
      </c>
      <c r="J19" s="1289">
        <v>11966</v>
      </c>
      <c r="K19" s="1285">
        <v>82.735255479499415</v>
      </c>
      <c r="L19" s="1284">
        <v>0.81433379927617799</v>
      </c>
      <c r="M19" s="1866" t="s">
        <v>368</v>
      </c>
      <c r="N19" s="1289">
        <v>66097</v>
      </c>
      <c r="O19" s="1285">
        <v>288.02945790482835</v>
      </c>
      <c r="P19" s="1287">
        <v>4.7672832680957633</v>
      </c>
      <c r="Q19" s="1864" t="s">
        <v>392</v>
      </c>
      <c r="R19" s="1289">
        <v>54555</v>
      </c>
      <c r="S19" s="1285">
        <v>65.026163033243151</v>
      </c>
      <c r="T19" s="1287">
        <v>4.5612412796725241</v>
      </c>
      <c r="U19" s="1864" t="s">
        <v>472</v>
      </c>
      <c r="V19" s="1289">
        <v>43892</v>
      </c>
      <c r="W19" s="1285">
        <v>144.2913968243532</v>
      </c>
      <c r="X19" s="1284">
        <v>3.9215546124637033</v>
      </c>
    </row>
    <row r="20" spans="1:24" s="1262" customFormat="1" ht="12" customHeight="1">
      <c r="A20" s="1865"/>
      <c r="B20" s="1398"/>
      <c r="C20" s="1281"/>
      <c r="D20" s="1294"/>
      <c r="E20" s="1865"/>
      <c r="F20" s="1398">
        <v>9485</v>
      </c>
      <c r="G20" s="1400">
        <v>62.739780394232035</v>
      </c>
      <c r="H20" s="1294">
        <v>0.23086756550456428</v>
      </c>
      <c r="I20" s="1865"/>
      <c r="J20" s="1398"/>
      <c r="K20" s="1386"/>
      <c r="L20" s="1385"/>
      <c r="M20" s="1873"/>
      <c r="N20" s="1398"/>
      <c r="O20" s="1386"/>
      <c r="P20" s="1382"/>
      <c r="Q20" s="1865"/>
      <c r="R20" s="1398"/>
      <c r="S20" s="1386"/>
      <c r="T20" s="1382"/>
      <c r="U20" s="1871"/>
      <c r="V20" s="1398"/>
      <c r="W20" s="1386"/>
      <c r="X20" s="1385"/>
    </row>
    <row r="21" spans="1:24" s="1269" customFormat="1" ht="17.100000000000001" customHeight="1">
      <c r="A21" s="1864" t="s">
        <v>387</v>
      </c>
      <c r="B21" s="1289">
        <v>696439</v>
      </c>
      <c r="C21" s="1285">
        <v>88.157058625464884</v>
      </c>
      <c r="D21" s="1287">
        <v>2.9166336344157568</v>
      </c>
      <c r="E21" s="1864" t="s">
        <v>407</v>
      </c>
      <c r="F21" s="1289">
        <v>131171</v>
      </c>
      <c r="G21" s="1285">
        <v>130.27729773752063</v>
      </c>
      <c r="H21" s="1287">
        <v>3.1927390020874227</v>
      </c>
      <c r="I21" s="1864" t="s">
        <v>368</v>
      </c>
      <c r="J21" s="1289">
        <v>6770</v>
      </c>
      <c r="K21" s="1285">
        <v>136.08040201005025</v>
      </c>
      <c r="L21" s="1284">
        <v>0.46072537365031963</v>
      </c>
      <c r="M21" s="1866" t="s">
        <v>387</v>
      </c>
      <c r="N21" s="1289">
        <v>41514</v>
      </c>
      <c r="O21" s="1285">
        <v>60.031234635740518</v>
      </c>
      <c r="P21" s="1287">
        <v>2.9942205787210843</v>
      </c>
      <c r="Q21" s="1864" t="s">
        <v>390</v>
      </c>
      <c r="R21" s="1289">
        <v>52241</v>
      </c>
      <c r="S21" s="1285">
        <v>125.63973063973064</v>
      </c>
      <c r="T21" s="1287">
        <v>4.367772077561586</v>
      </c>
      <c r="U21" s="1864" t="s">
        <v>386</v>
      </c>
      <c r="V21" s="1289">
        <v>38962</v>
      </c>
      <c r="W21" s="1285">
        <v>76.778465297757464</v>
      </c>
      <c r="X21" s="1284">
        <v>3.4810810810810811</v>
      </c>
    </row>
    <row r="22" spans="1:24" s="1262" customFormat="1" ht="12" customHeight="1">
      <c r="A22" s="1865"/>
      <c r="B22" s="1398"/>
      <c r="C22" s="1401"/>
      <c r="D22" s="1294"/>
      <c r="E22" s="1865"/>
      <c r="F22" s="1398">
        <v>15270</v>
      </c>
      <c r="G22" s="1400">
        <v>105.68936877076412</v>
      </c>
      <c r="H22" s="1294">
        <v>0.37167609122347883</v>
      </c>
      <c r="I22" s="1865"/>
      <c r="J22" s="1398"/>
      <c r="K22" s="1383"/>
      <c r="L22" s="1385"/>
      <c r="M22" s="1873"/>
      <c r="N22" s="1398"/>
      <c r="O22" s="1383"/>
      <c r="P22" s="1382"/>
      <c r="Q22" s="1865"/>
      <c r="R22" s="1398"/>
      <c r="S22" s="1383"/>
      <c r="T22" s="1382"/>
      <c r="U22" s="1871"/>
      <c r="V22" s="1398"/>
      <c r="W22" s="1383"/>
      <c r="X22" s="1385"/>
    </row>
    <row r="23" spans="1:24" s="1269" customFormat="1" ht="17.100000000000001" customHeight="1">
      <c r="A23" s="1864" t="s">
        <v>386</v>
      </c>
      <c r="B23" s="1289">
        <v>594169</v>
      </c>
      <c r="C23" s="1285">
        <v>71.99823084985853</v>
      </c>
      <c r="D23" s="1287">
        <v>2.488334642268994</v>
      </c>
      <c r="E23" s="1864" t="s">
        <v>387</v>
      </c>
      <c r="F23" s="1289">
        <v>108828</v>
      </c>
      <c r="G23" s="1285">
        <v>45.731238417803702</v>
      </c>
      <c r="H23" s="1287">
        <v>2.6489041031872138</v>
      </c>
      <c r="I23" s="1864" t="s">
        <v>489</v>
      </c>
      <c r="J23" s="1289">
        <v>5313</v>
      </c>
      <c r="K23" s="1285">
        <v>113.81748071979433</v>
      </c>
      <c r="L23" s="1284">
        <v>0.36157074005969692</v>
      </c>
      <c r="M23" s="1866" t="s">
        <v>356</v>
      </c>
      <c r="N23" s="1289">
        <v>37408</v>
      </c>
      <c r="O23" s="1285">
        <v>114.84358210788076</v>
      </c>
      <c r="P23" s="1287">
        <v>2.6980730213614277</v>
      </c>
      <c r="Q23" s="1864" t="s">
        <v>389</v>
      </c>
      <c r="R23" s="1289">
        <v>52175</v>
      </c>
      <c r="S23" s="1285">
        <v>92.847990888706974</v>
      </c>
      <c r="T23" s="1287">
        <v>4.3622539412870305</v>
      </c>
      <c r="U23" s="1864" t="s">
        <v>485</v>
      </c>
      <c r="V23" s="1289">
        <v>24748</v>
      </c>
      <c r="W23" s="1285">
        <v>94.375166838271753</v>
      </c>
      <c r="X23" s="1284">
        <v>2.2111235202144295</v>
      </c>
    </row>
    <row r="24" spans="1:24" s="1262" customFormat="1" ht="12" customHeight="1">
      <c r="A24" s="1865"/>
      <c r="B24" s="1398"/>
      <c r="C24" s="1401"/>
      <c r="D24" s="1294"/>
      <c r="E24" s="1865"/>
      <c r="F24" s="1398">
        <v>18158</v>
      </c>
      <c r="G24" s="1400">
        <v>45.700047819193109</v>
      </c>
      <c r="H24" s="1294">
        <v>0.44197082281833189</v>
      </c>
      <c r="I24" s="1871"/>
      <c r="J24" s="1398"/>
      <c r="K24" s="1383"/>
      <c r="L24" s="1385"/>
      <c r="M24" s="1873"/>
      <c r="N24" s="1398"/>
      <c r="O24" s="1383"/>
      <c r="P24" s="1382"/>
      <c r="Q24" s="1865"/>
      <c r="R24" s="1398"/>
      <c r="S24" s="1383"/>
      <c r="T24" s="1382"/>
      <c r="U24" s="1871"/>
      <c r="V24" s="1398"/>
      <c r="W24" s="1383"/>
      <c r="X24" s="1385"/>
    </row>
    <row r="25" spans="1:24" s="1269" customFormat="1" ht="17.100000000000001" customHeight="1">
      <c r="A25" s="1864" t="s">
        <v>384</v>
      </c>
      <c r="B25" s="1289">
        <v>406070</v>
      </c>
      <c r="C25" s="1285">
        <v>125.555005874714</v>
      </c>
      <c r="D25" s="1287">
        <v>1.7005903172097003</v>
      </c>
      <c r="E25" s="1864" t="s">
        <v>469</v>
      </c>
      <c r="F25" s="1289">
        <v>95163</v>
      </c>
      <c r="G25" s="1285">
        <v>225.45131485429994</v>
      </c>
      <c r="H25" s="1287">
        <v>2.3162941630058884</v>
      </c>
      <c r="I25" s="1864" t="s">
        <v>485</v>
      </c>
      <c r="J25" s="1289">
        <v>3694</v>
      </c>
      <c r="K25" s="1285">
        <v>68.029465930018418</v>
      </c>
      <c r="L25" s="1284">
        <v>0.25139136340683615</v>
      </c>
      <c r="M25" s="1866" t="s">
        <v>469</v>
      </c>
      <c r="N25" s="1289">
        <v>26275</v>
      </c>
      <c r="O25" s="1285">
        <v>155.53779672053514</v>
      </c>
      <c r="P25" s="1287">
        <v>1.8950991401911761</v>
      </c>
      <c r="Q25" s="1864" t="s">
        <v>407</v>
      </c>
      <c r="R25" s="1289">
        <v>37915</v>
      </c>
      <c r="S25" s="1285">
        <v>117.40571003901654</v>
      </c>
      <c r="T25" s="1287">
        <v>3.1700020734815091</v>
      </c>
      <c r="U25" s="1864" t="s">
        <v>370</v>
      </c>
      <c r="V25" s="1289">
        <v>21197</v>
      </c>
      <c r="W25" s="1285">
        <v>67.754514943263544</v>
      </c>
      <c r="X25" s="1284">
        <v>1.8938574938574939</v>
      </c>
    </row>
    <row r="26" spans="1:24" s="1262" customFormat="1" ht="12" customHeight="1">
      <c r="A26" s="1865"/>
      <c r="B26" s="1398"/>
      <c r="C26" s="1401"/>
      <c r="D26" s="1294"/>
      <c r="E26" s="1865"/>
      <c r="F26" s="1398">
        <v>1771</v>
      </c>
      <c r="G26" s="1400">
        <v>89.761784085149515</v>
      </c>
      <c r="H26" s="1399">
        <v>4.3106637691996137E-2</v>
      </c>
      <c r="I26" s="1865"/>
      <c r="J26" s="1398"/>
      <c r="K26" s="1383"/>
      <c r="L26" s="1385"/>
      <c r="M26" s="1873"/>
      <c r="N26" s="1398"/>
      <c r="O26" s="1383"/>
      <c r="P26" s="1382"/>
      <c r="Q26" s="1865"/>
      <c r="R26" s="1398"/>
      <c r="S26" s="1383"/>
      <c r="T26" s="1382"/>
      <c r="U26" s="1871"/>
      <c r="V26" s="1398"/>
      <c r="W26" s="1383"/>
      <c r="X26" s="1385"/>
    </row>
    <row r="27" spans="1:24" s="1269" customFormat="1" ht="17.100000000000001" customHeight="1">
      <c r="A27" s="1273" t="s">
        <v>219</v>
      </c>
      <c r="B27" s="1275">
        <v>4306948</v>
      </c>
      <c r="C27" s="1334">
        <v>78.368061399670111</v>
      </c>
      <c r="D27" s="1335">
        <v>18.037171092485739</v>
      </c>
      <c r="E27" s="1273" t="s">
        <v>350</v>
      </c>
      <c r="F27" s="1275">
        <v>853019</v>
      </c>
      <c r="G27" s="1271">
        <v>76.717033770032089</v>
      </c>
      <c r="H27" s="1274">
        <v>20.762722178085181</v>
      </c>
      <c r="I27" s="1273" t="s">
        <v>350</v>
      </c>
      <c r="J27" s="1275">
        <v>21659</v>
      </c>
      <c r="K27" s="1271">
        <v>68.452324515660052</v>
      </c>
      <c r="L27" s="1270">
        <v>1.4739809258334229</v>
      </c>
      <c r="M27" s="1276" t="s">
        <v>350</v>
      </c>
      <c r="N27" s="1275">
        <v>207364</v>
      </c>
      <c r="O27" s="1271">
        <v>72.337204313078416</v>
      </c>
      <c r="P27" s="1274">
        <v>14.956245027844073</v>
      </c>
      <c r="Q27" s="1273" t="s">
        <v>350</v>
      </c>
      <c r="R27" s="1275">
        <v>315588</v>
      </c>
      <c r="S27" s="1271">
        <v>72.899048534225273</v>
      </c>
      <c r="T27" s="1274">
        <v>26.385721069916457</v>
      </c>
      <c r="U27" s="1273" t="s">
        <v>350</v>
      </c>
      <c r="V27" s="1275">
        <v>115131</v>
      </c>
      <c r="W27" s="1271">
        <v>66.255200870120674</v>
      </c>
      <c r="X27" s="1270">
        <v>10.286441813714541</v>
      </c>
    </row>
    <row r="28" spans="1:24" s="1262" customFormat="1" ht="11.25" customHeight="1" thickBot="1">
      <c r="A28" s="1358"/>
      <c r="B28" s="1393"/>
      <c r="C28" s="1397"/>
      <c r="D28" s="1396"/>
      <c r="E28" s="1380"/>
      <c r="F28" s="1393">
        <v>135697</v>
      </c>
      <c r="G28" s="1395">
        <v>85.687854409517442</v>
      </c>
      <c r="H28" s="1394">
        <v>3.3029031139981928</v>
      </c>
      <c r="I28" s="1380"/>
      <c r="J28" s="1393"/>
      <c r="K28" s="1378"/>
      <c r="L28" s="1379"/>
      <c r="M28" s="1380"/>
      <c r="N28" s="1393"/>
      <c r="O28" s="1378"/>
      <c r="P28" s="1377"/>
      <c r="Q28" s="1380"/>
      <c r="R28" s="1393"/>
      <c r="S28" s="1378"/>
      <c r="T28" s="1377"/>
      <c r="U28" s="1380"/>
      <c r="V28" s="1393"/>
      <c r="W28" s="1378"/>
      <c r="X28" s="1379"/>
    </row>
    <row r="29" spans="1:24" ht="14.25" customHeight="1" thickBot="1">
      <c r="A29" s="1325"/>
      <c r="L29" s="1325"/>
      <c r="X29" s="1325"/>
    </row>
    <row r="30" spans="1:24" ht="21" customHeight="1" thickBot="1">
      <c r="A30" s="1322" t="s">
        <v>940</v>
      </c>
      <c r="B30" s="1322" t="s">
        <v>920</v>
      </c>
      <c r="C30" s="1321" t="s">
        <v>74</v>
      </c>
      <c r="D30" s="1323" t="s">
        <v>73</v>
      </c>
      <c r="E30" s="1322" t="s">
        <v>940</v>
      </c>
      <c r="F30" s="1322" t="s">
        <v>920</v>
      </c>
      <c r="G30" s="1321" t="s">
        <v>74</v>
      </c>
      <c r="H30" s="1323" t="s">
        <v>73</v>
      </c>
      <c r="I30" s="1322" t="s">
        <v>940</v>
      </c>
      <c r="J30" s="1322" t="s">
        <v>920</v>
      </c>
      <c r="K30" s="1321" t="s">
        <v>74</v>
      </c>
      <c r="L30" s="1320" t="s">
        <v>73</v>
      </c>
      <c r="M30" s="1324" t="s">
        <v>940</v>
      </c>
      <c r="N30" s="1322" t="s">
        <v>920</v>
      </c>
      <c r="O30" s="1321" t="s">
        <v>74</v>
      </c>
      <c r="P30" s="1323" t="s">
        <v>73</v>
      </c>
      <c r="Q30" s="1322" t="s">
        <v>940</v>
      </c>
      <c r="R30" s="1322" t="s">
        <v>920</v>
      </c>
      <c r="S30" s="1321" t="s">
        <v>74</v>
      </c>
      <c r="T30" s="1323" t="s">
        <v>73</v>
      </c>
      <c r="U30" s="1322" t="s">
        <v>940</v>
      </c>
      <c r="V30" s="1322" t="s">
        <v>920</v>
      </c>
      <c r="W30" s="1321" t="s">
        <v>74</v>
      </c>
      <c r="X30" s="1320" t="s">
        <v>73</v>
      </c>
    </row>
    <row r="31" spans="1:24" s="1310" customFormat="1" ht="19.5" customHeight="1">
      <c r="A31" s="1348" t="s">
        <v>388</v>
      </c>
      <c r="B31" s="1313">
        <v>1115576</v>
      </c>
      <c r="C31" s="1312">
        <v>114.56092932313531</v>
      </c>
      <c r="D31" s="1315">
        <v>4.6719475551297274</v>
      </c>
      <c r="E31" s="1316" t="s">
        <v>361</v>
      </c>
      <c r="F31" s="1313">
        <v>1069398</v>
      </c>
      <c r="G31" s="1312">
        <v>103.75544173763038</v>
      </c>
      <c r="H31" s="1315">
        <v>4.4785575985505428</v>
      </c>
      <c r="I31" s="1316" t="s">
        <v>241</v>
      </c>
      <c r="J31" s="1313">
        <v>1062605</v>
      </c>
      <c r="K31" s="1312">
        <v>76.929174959113922</v>
      </c>
      <c r="L31" s="1311">
        <v>4.4501090305085658</v>
      </c>
      <c r="M31" s="1317" t="s">
        <v>385</v>
      </c>
      <c r="N31" s="1313">
        <v>930865</v>
      </c>
      <c r="O31" s="1312">
        <v>79.661675465523572</v>
      </c>
      <c r="P31" s="1315">
        <v>3.8983919167370344</v>
      </c>
      <c r="Q31" s="1316" t="s">
        <v>358</v>
      </c>
      <c r="R31" s="1313">
        <v>856419</v>
      </c>
      <c r="S31" s="1312">
        <v>77.226804067933557</v>
      </c>
      <c r="T31" s="1315">
        <v>3.5866177232359306</v>
      </c>
      <c r="U31" s="1316" t="s">
        <v>219</v>
      </c>
      <c r="V31" s="1313">
        <v>9563701</v>
      </c>
      <c r="W31" s="1312">
        <v>78.651017223663871</v>
      </c>
      <c r="X31" s="1311">
        <v>40.052053383132773</v>
      </c>
    </row>
    <row r="32" spans="1:24" s="1300" customFormat="1" ht="12" customHeight="1">
      <c r="A32" s="1392"/>
      <c r="B32" s="1389"/>
      <c r="C32" s="1388"/>
      <c r="D32" s="1387"/>
      <c r="E32" s="1390"/>
      <c r="F32" s="1389"/>
      <c r="G32" s="1388"/>
      <c r="H32" s="1387"/>
      <c r="I32" s="1390"/>
      <c r="J32" s="1389"/>
      <c r="K32" s="1388"/>
      <c r="L32" s="1391"/>
      <c r="M32" s="1390"/>
      <c r="N32" s="1389"/>
      <c r="O32" s="1388"/>
      <c r="P32" s="1387"/>
      <c r="Q32" s="1390"/>
      <c r="R32" s="1389"/>
      <c r="S32" s="1388"/>
      <c r="T32" s="1387"/>
      <c r="U32" s="1304"/>
      <c r="V32" s="1343"/>
      <c r="W32" s="1302"/>
      <c r="X32" s="1301"/>
    </row>
    <row r="33" spans="1:24" s="1269" customFormat="1" ht="17.100000000000001" customHeight="1">
      <c r="A33" s="1870" t="s">
        <v>360</v>
      </c>
      <c r="B33" s="1289">
        <v>281841</v>
      </c>
      <c r="C33" s="1299">
        <v>94.408025859614455</v>
      </c>
      <c r="D33" s="1287">
        <v>25.26416846543848</v>
      </c>
      <c r="E33" s="1870" t="s">
        <v>389</v>
      </c>
      <c r="F33" s="1289">
        <v>190749</v>
      </c>
      <c r="G33" s="1299">
        <v>134.9355913499289</v>
      </c>
      <c r="H33" s="1287">
        <v>17.83704476724288</v>
      </c>
      <c r="I33" s="1870" t="s">
        <v>390</v>
      </c>
      <c r="J33" s="1289">
        <v>332672</v>
      </c>
      <c r="K33" s="1299">
        <v>73.890001910151796</v>
      </c>
      <c r="L33" s="1284">
        <v>31.307211993167734</v>
      </c>
      <c r="M33" s="1872" t="s">
        <v>393</v>
      </c>
      <c r="N33" s="1289">
        <v>448726</v>
      </c>
      <c r="O33" s="1299">
        <v>72.714574157438108</v>
      </c>
      <c r="P33" s="1287">
        <v>48.205271441078992</v>
      </c>
      <c r="Q33" s="1870" t="s">
        <v>392</v>
      </c>
      <c r="R33" s="1289">
        <v>382132</v>
      </c>
      <c r="S33" s="1299">
        <v>73.520431427400567</v>
      </c>
      <c r="T33" s="1287">
        <v>44.619748043889736</v>
      </c>
      <c r="U33" s="1868"/>
      <c r="V33" s="1289"/>
      <c r="W33" s="1299"/>
      <c r="X33" s="1284"/>
    </row>
    <row r="34" spans="1:24" s="1262" customFormat="1" ht="12" customHeight="1">
      <c r="A34" s="1871"/>
      <c r="B34" s="1384"/>
      <c r="C34" s="1383"/>
      <c r="D34" s="1382"/>
      <c r="E34" s="1871"/>
      <c r="F34" s="1384"/>
      <c r="G34" s="1383"/>
      <c r="H34" s="1382"/>
      <c r="I34" s="1871"/>
      <c r="J34" s="1384"/>
      <c r="K34" s="1383"/>
      <c r="L34" s="1385"/>
      <c r="M34" s="1873"/>
      <c r="N34" s="1384"/>
      <c r="O34" s="1383"/>
      <c r="P34" s="1382"/>
      <c r="Q34" s="1871"/>
      <c r="R34" s="1384"/>
      <c r="S34" s="1383"/>
      <c r="T34" s="1382"/>
      <c r="U34" s="1869"/>
      <c r="V34" s="1293"/>
      <c r="W34" s="1281"/>
      <c r="X34" s="1283"/>
    </row>
    <row r="35" spans="1:24" s="1269" customFormat="1" ht="17.100000000000001" customHeight="1">
      <c r="A35" s="1864" t="s">
        <v>387</v>
      </c>
      <c r="B35" s="1289">
        <v>153661</v>
      </c>
      <c r="C35" s="1285">
        <v>116.95386114197859</v>
      </c>
      <c r="D35" s="1287">
        <v>13.774139995840715</v>
      </c>
      <c r="E35" s="1864" t="s">
        <v>387</v>
      </c>
      <c r="F35" s="1289">
        <v>169051</v>
      </c>
      <c r="G35" s="1285">
        <v>116.4888852138201</v>
      </c>
      <c r="H35" s="1287">
        <v>15.808052754914447</v>
      </c>
      <c r="I35" s="1864" t="s">
        <v>389</v>
      </c>
      <c r="J35" s="1289">
        <v>125579</v>
      </c>
      <c r="K35" s="1285">
        <v>76.732107614002288</v>
      </c>
      <c r="L35" s="1284">
        <v>11.818032100357142</v>
      </c>
      <c r="M35" s="1866" t="s">
        <v>392</v>
      </c>
      <c r="N35" s="1289">
        <v>109089</v>
      </c>
      <c r="O35" s="1285">
        <v>67.245077854351337</v>
      </c>
      <c r="P35" s="1287">
        <v>11.719099976903202</v>
      </c>
      <c r="Q35" s="1864" t="s">
        <v>393</v>
      </c>
      <c r="R35" s="1289">
        <v>157471</v>
      </c>
      <c r="S35" s="1285">
        <v>82.424404210438169</v>
      </c>
      <c r="T35" s="1287">
        <v>18.387144610290058</v>
      </c>
      <c r="U35" s="1868"/>
      <c r="V35" s="1286"/>
      <c r="W35" s="1285"/>
      <c r="X35" s="1284"/>
    </row>
    <row r="36" spans="1:24" s="1262" customFormat="1" ht="12" customHeight="1">
      <c r="A36" s="1871"/>
      <c r="B36" s="1384"/>
      <c r="C36" s="1383"/>
      <c r="D36" s="1382"/>
      <c r="E36" s="1871"/>
      <c r="F36" s="1384"/>
      <c r="G36" s="1383"/>
      <c r="H36" s="1382"/>
      <c r="I36" s="1871"/>
      <c r="J36" s="1384"/>
      <c r="K36" s="1383"/>
      <c r="L36" s="1385"/>
      <c r="M36" s="1873"/>
      <c r="N36" s="1384"/>
      <c r="O36" s="1383"/>
      <c r="P36" s="1382"/>
      <c r="Q36" s="1871"/>
      <c r="R36" s="1384"/>
      <c r="S36" s="1383"/>
      <c r="T36" s="1382"/>
      <c r="U36" s="1869"/>
      <c r="V36" s="1298"/>
      <c r="W36" s="1290"/>
      <c r="X36" s="1277"/>
    </row>
    <row r="37" spans="1:24" s="1269" customFormat="1" ht="17.100000000000001" customHeight="1">
      <c r="A37" s="1864" t="s">
        <v>390</v>
      </c>
      <c r="B37" s="1289">
        <v>145004</v>
      </c>
      <c r="C37" s="1285">
        <v>247.01292949253019</v>
      </c>
      <c r="D37" s="1287">
        <v>12.998128321154272</v>
      </c>
      <c r="E37" s="1864" t="s">
        <v>392</v>
      </c>
      <c r="F37" s="1289">
        <v>132103</v>
      </c>
      <c r="G37" s="1285">
        <v>71.252197926667463</v>
      </c>
      <c r="H37" s="1287">
        <v>12.353024785907586</v>
      </c>
      <c r="I37" s="1864" t="s">
        <v>814</v>
      </c>
      <c r="J37" s="1289">
        <v>91559</v>
      </c>
      <c r="K37" s="1285">
        <v>92.246234446627369</v>
      </c>
      <c r="L37" s="1284">
        <v>8.6164661374640623</v>
      </c>
      <c r="M37" s="1866" t="s">
        <v>360</v>
      </c>
      <c r="N37" s="1289">
        <v>81180</v>
      </c>
      <c r="O37" s="1285">
        <v>70.303975058456743</v>
      </c>
      <c r="P37" s="1287">
        <v>8.7209208639276383</v>
      </c>
      <c r="Q37" s="1864" t="s">
        <v>368</v>
      </c>
      <c r="R37" s="1289">
        <v>66548</v>
      </c>
      <c r="S37" s="1285">
        <v>157.75649535368862</v>
      </c>
      <c r="T37" s="1287">
        <v>7.7704955167972685</v>
      </c>
      <c r="U37" s="1868"/>
      <c r="V37" s="1286"/>
      <c r="W37" s="1285"/>
      <c r="X37" s="1284"/>
    </row>
    <row r="38" spans="1:24" s="1262" customFormat="1" ht="12" customHeight="1">
      <c r="A38" s="1871"/>
      <c r="B38" s="1384"/>
      <c r="C38" s="1383"/>
      <c r="D38" s="1382"/>
      <c r="E38" s="1871"/>
      <c r="F38" s="1384"/>
      <c r="G38" s="1383"/>
      <c r="H38" s="1382"/>
      <c r="I38" s="1871"/>
      <c r="J38" s="1384"/>
      <c r="K38" s="1383"/>
      <c r="L38" s="1385"/>
      <c r="M38" s="1873"/>
      <c r="N38" s="1384"/>
      <c r="O38" s="1383"/>
      <c r="P38" s="1382"/>
      <c r="Q38" s="1871"/>
      <c r="R38" s="1384"/>
      <c r="S38" s="1383"/>
      <c r="T38" s="1382"/>
      <c r="U38" s="1869"/>
      <c r="V38" s="1298"/>
      <c r="W38" s="1290"/>
      <c r="X38" s="1277"/>
    </row>
    <row r="39" spans="1:24" s="1269" customFormat="1" ht="17.100000000000001" customHeight="1">
      <c r="A39" s="1864" t="s">
        <v>389</v>
      </c>
      <c r="B39" s="1296">
        <v>102145</v>
      </c>
      <c r="C39" s="1285">
        <v>262.60379977890324</v>
      </c>
      <c r="D39" s="1287">
        <v>9.1562564988848809</v>
      </c>
      <c r="E39" s="1864" t="s">
        <v>422</v>
      </c>
      <c r="F39" s="1296">
        <v>117634</v>
      </c>
      <c r="G39" s="1285">
        <v>534.4327836081959</v>
      </c>
      <c r="H39" s="1287">
        <v>11.000020572321997</v>
      </c>
      <c r="I39" s="1864" t="s">
        <v>360</v>
      </c>
      <c r="J39" s="1296">
        <v>78195</v>
      </c>
      <c r="K39" s="1285">
        <v>81.154712359760467</v>
      </c>
      <c r="L39" s="1284">
        <v>7.3588021889601496</v>
      </c>
      <c r="M39" s="1866" t="s">
        <v>390</v>
      </c>
      <c r="N39" s="1296">
        <v>64354</v>
      </c>
      <c r="O39" s="1285">
        <v>144.07181875167905</v>
      </c>
      <c r="P39" s="1287">
        <v>6.9133547829169641</v>
      </c>
      <c r="Q39" s="1864" t="s">
        <v>360</v>
      </c>
      <c r="R39" s="1296">
        <v>52555</v>
      </c>
      <c r="S39" s="1285">
        <v>84.864681565689196</v>
      </c>
      <c r="T39" s="1287">
        <v>6.1365990245428925</v>
      </c>
      <c r="U39" s="1868"/>
      <c r="V39" s="1286"/>
      <c r="W39" s="1285"/>
      <c r="X39" s="1284"/>
    </row>
    <row r="40" spans="1:24" s="1262" customFormat="1" ht="12" customHeight="1">
      <c r="A40" s="1871"/>
      <c r="B40" s="1384"/>
      <c r="C40" s="1383"/>
      <c r="D40" s="1382"/>
      <c r="E40" s="1871"/>
      <c r="F40" s="1384"/>
      <c r="G40" s="1383"/>
      <c r="H40" s="1382"/>
      <c r="I40" s="1871"/>
      <c r="J40" s="1384"/>
      <c r="K40" s="1383"/>
      <c r="L40" s="1385"/>
      <c r="M40" s="1873"/>
      <c r="N40" s="1384"/>
      <c r="O40" s="1383"/>
      <c r="P40" s="1382"/>
      <c r="Q40" s="1871"/>
      <c r="R40" s="1384"/>
      <c r="S40" s="1383"/>
      <c r="T40" s="1382"/>
      <c r="U40" s="1869"/>
      <c r="V40" s="1298"/>
      <c r="W40" s="1290"/>
      <c r="X40" s="1277"/>
    </row>
    <row r="41" spans="1:24" s="1269" customFormat="1" ht="17.100000000000001" customHeight="1">
      <c r="A41" s="1864" t="s">
        <v>814</v>
      </c>
      <c r="B41" s="1289">
        <v>86978</v>
      </c>
      <c r="C41" s="1285">
        <v>102.13720378590385</v>
      </c>
      <c r="D41" s="1287">
        <v>7.7966897817808913</v>
      </c>
      <c r="E41" s="1864" t="s">
        <v>814</v>
      </c>
      <c r="F41" s="1289">
        <v>106735</v>
      </c>
      <c r="G41" s="1285">
        <v>117.31570327870655</v>
      </c>
      <c r="H41" s="1287">
        <v>9.9808490384309678</v>
      </c>
      <c r="I41" s="1864" t="s">
        <v>472</v>
      </c>
      <c r="J41" s="1289">
        <v>45283</v>
      </c>
      <c r="K41" s="1285">
        <v>97.403742740374284</v>
      </c>
      <c r="L41" s="1284">
        <v>4.2615082744764043</v>
      </c>
      <c r="M41" s="1866" t="s">
        <v>443</v>
      </c>
      <c r="N41" s="1289">
        <v>42029</v>
      </c>
      <c r="O41" s="1285">
        <v>113.49679997839648</v>
      </c>
      <c r="P41" s="1287">
        <v>4.5150478318553171</v>
      </c>
      <c r="Q41" s="1864" t="s">
        <v>386</v>
      </c>
      <c r="R41" s="1289">
        <v>44765</v>
      </c>
      <c r="S41" s="1285">
        <v>56.791078859230694</v>
      </c>
      <c r="T41" s="1287">
        <v>5.2269975327497411</v>
      </c>
      <c r="U41" s="1868"/>
      <c r="V41" s="1286"/>
      <c r="W41" s="1285"/>
      <c r="X41" s="1284"/>
    </row>
    <row r="42" spans="1:24" s="1262" customFormat="1" ht="12" customHeight="1">
      <c r="A42" s="1871"/>
      <c r="B42" s="1384"/>
      <c r="C42" s="1383"/>
      <c r="D42" s="1382"/>
      <c r="E42" s="1871"/>
      <c r="F42" s="1384"/>
      <c r="G42" s="1383"/>
      <c r="H42" s="1382"/>
      <c r="I42" s="1871"/>
      <c r="J42" s="1384"/>
      <c r="K42" s="1383"/>
      <c r="L42" s="1385"/>
      <c r="M42" s="1873"/>
      <c r="N42" s="1384"/>
      <c r="O42" s="1383"/>
      <c r="P42" s="1382"/>
      <c r="Q42" s="1871"/>
      <c r="R42" s="1384"/>
      <c r="S42" s="1383"/>
      <c r="T42" s="1382"/>
      <c r="U42" s="1869"/>
      <c r="V42" s="1298"/>
      <c r="W42" s="1290"/>
      <c r="X42" s="1277"/>
    </row>
    <row r="43" spans="1:24" s="1269" customFormat="1" ht="17.100000000000001" customHeight="1">
      <c r="A43" s="1864" t="s">
        <v>392</v>
      </c>
      <c r="B43" s="1289">
        <v>55982</v>
      </c>
      <c r="C43" s="1285">
        <v>90.037956767884722</v>
      </c>
      <c r="D43" s="1287">
        <v>5.0182148056250764</v>
      </c>
      <c r="E43" s="1864" t="s">
        <v>393</v>
      </c>
      <c r="F43" s="1289">
        <v>79403</v>
      </c>
      <c r="G43" s="1285">
        <v>77.928591057197821</v>
      </c>
      <c r="H43" s="1287">
        <v>7.4250185618450759</v>
      </c>
      <c r="I43" s="1864" t="s">
        <v>480</v>
      </c>
      <c r="J43" s="1289">
        <v>42300</v>
      </c>
      <c r="K43" s="1285">
        <v>64.154091150375365</v>
      </c>
      <c r="L43" s="1284">
        <v>3.9807830755548861</v>
      </c>
      <c r="M43" s="1866" t="s">
        <v>356</v>
      </c>
      <c r="N43" s="1289">
        <v>30677</v>
      </c>
      <c r="O43" s="1285">
        <v>121.10935649427557</v>
      </c>
      <c r="P43" s="1287">
        <v>3.2955369468182818</v>
      </c>
      <c r="Q43" s="1864" t="s">
        <v>390</v>
      </c>
      <c r="R43" s="1289">
        <v>38873</v>
      </c>
      <c r="S43" s="1285">
        <v>66.276234804698817</v>
      </c>
      <c r="T43" s="1287">
        <v>4.5390165327952783</v>
      </c>
      <c r="U43" s="1868"/>
      <c r="V43" s="1286"/>
      <c r="W43" s="1285"/>
      <c r="X43" s="1284"/>
    </row>
    <row r="44" spans="1:24" s="1262" customFormat="1" ht="12" customHeight="1">
      <c r="A44" s="1871"/>
      <c r="B44" s="1384"/>
      <c r="C44" s="1383"/>
      <c r="D44" s="1382"/>
      <c r="E44" s="1871"/>
      <c r="F44" s="1384"/>
      <c r="G44" s="1383"/>
      <c r="H44" s="1382"/>
      <c r="I44" s="1871"/>
      <c r="J44" s="1384"/>
      <c r="K44" s="1383"/>
      <c r="L44" s="1385"/>
      <c r="M44" s="1873"/>
      <c r="N44" s="1384"/>
      <c r="O44" s="1383"/>
      <c r="P44" s="1382"/>
      <c r="Q44" s="1871"/>
      <c r="R44" s="1384"/>
      <c r="S44" s="1383"/>
      <c r="T44" s="1382"/>
      <c r="U44" s="1869"/>
      <c r="V44" s="1298"/>
      <c r="W44" s="1290"/>
      <c r="X44" s="1277"/>
    </row>
    <row r="45" spans="1:24" s="1269" customFormat="1" ht="17.100000000000001" customHeight="1">
      <c r="A45" s="1864" t="s">
        <v>368</v>
      </c>
      <c r="B45" s="1289">
        <v>38937</v>
      </c>
      <c r="C45" s="1285">
        <v>112.90341288021573</v>
      </c>
      <c r="D45" s="1287">
        <v>3.490304560155471</v>
      </c>
      <c r="E45" s="1864" t="s">
        <v>384</v>
      </c>
      <c r="F45" s="1289">
        <v>48180</v>
      </c>
      <c r="G45" s="1285">
        <v>107.30512249443207</v>
      </c>
      <c r="H45" s="1287">
        <v>4.505338517558477</v>
      </c>
      <c r="I45" s="1864" t="s">
        <v>386</v>
      </c>
      <c r="J45" s="1289">
        <v>40923</v>
      </c>
      <c r="K45" s="1285">
        <v>220.35970060847555</v>
      </c>
      <c r="L45" s="1284">
        <v>3.8511958818187377</v>
      </c>
      <c r="M45" s="1866" t="s">
        <v>453</v>
      </c>
      <c r="N45" s="1289">
        <v>23507</v>
      </c>
      <c r="O45" s="1285">
        <v>96.502319471242657</v>
      </c>
      <c r="P45" s="1287">
        <v>2.5252856214381247</v>
      </c>
      <c r="Q45" s="1864" t="s">
        <v>814</v>
      </c>
      <c r="R45" s="1289">
        <v>36657</v>
      </c>
      <c r="S45" s="1285">
        <v>82.371578805446944</v>
      </c>
      <c r="T45" s="1287">
        <v>4.2802646835252371</v>
      </c>
      <c r="U45" s="1868"/>
      <c r="V45" s="1286"/>
      <c r="W45" s="1285"/>
      <c r="X45" s="1284"/>
    </row>
    <row r="46" spans="1:24" s="1262" customFormat="1" ht="12" customHeight="1">
      <c r="A46" s="1871"/>
      <c r="B46" s="1384"/>
      <c r="C46" s="1386"/>
      <c r="D46" s="1382"/>
      <c r="E46" s="1871"/>
      <c r="F46" s="1384"/>
      <c r="G46" s="1386"/>
      <c r="H46" s="1382"/>
      <c r="I46" s="1871"/>
      <c r="J46" s="1384"/>
      <c r="K46" s="1386"/>
      <c r="L46" s="1385"/>
      <c r="M46" s="1873"/>
      <c r="N46" s="1384"/>
      <c r="O46" s="1386"/>
      <c r="P46" s="1382"/>
      <c r="Q46" s="1871"/>
      <c r="R46" s="1384"/>
      <c r="S46" s="1386"/>
      <c r="T46" s="1382"/>
      <c r="U46" s="1869"/>
      <c r="V46" s="1298"/>
      <c r="W46" s="1290"/>
      <c r="X46" s="1277"/>
    </row>
    <row r="47" spans="1:24" s="1269" customFormat="1" ht="17.100000000000001" customHeight="1">
      <c r="A47" s="1864" t="s">
        <v>393</v>
      </c>
      <c r="B47" s="1289">
        <v>36463</v>
      </c>
      <c r="C47" s="1285">
        <v>194.66659548342321</v>
      </c>
      <c r="D47" s="1287">
        <v>3.2685357160785098</v>
      </c>
      <c r="E47" s="1864" t="s">
        <v>360</v>
      </c>
      <c r="F47" s="1289">
        <v>35760</v>
      </c>
      <c r="G47" s="1285">
        <v>79.47373099831097</v>
      </c>
      <c r="H47" s="1287">
        <v>3.3439374302177485</v>
      </c>
      <c r="I47" s="1864" t="s">
        <v>393</v>
      </c>
      <c r="J47" s="1289">
        <v>33883</v>
      </c>
      <c r="K47" s="1285">
        <v>76.259818595125026</v>
      </c>
      <c r="L47" s="1284">
        <v>3.1886731193623215</v>
      </c>
      <c r="M47" s="1866" t="s">
        <v>814</v>
      </c>
      <c r="N47" s="1289">
        <v>21226</v>
      </c>
      <c r="O47" s="1285">
        <v>106.96971224109258</v>
      </c>
      <c r="P47" s="1287">
        <v>2.280244718621927</v>
      </c>
      <c r="Q47" s="1864" t="s">
        <v>491</v>
      </c>
      <c r="R47" s="1289">
        <v>14086</v>
      </c>
      <c r="S47" s="1285">
        <v>69.674036701785624</v>
      </c>
      <c r="T47" s="1287">
        <v>1.6447556628239217</v>
      </c>
      <c r="U47" s="1868"/>
      <c r="V47" s="1286"/>
      <c r="W47" s="1285"/>
      <c r="X47" s="1284"/>
    </row>
    <row r="48" spans="1:24" s="1262" customFormat="1" ht="12" customHeight="1">
      <c r="A48" s="1871"/>
      <c r="B48" s="1384"/>
      <c r="C48" s="1383"/>
      <c r="D48" s="1382"/>
      <c r="E48" s="1871"/>
      <c r="F48" s="1384"/>
      <c r="G48" s="1383"/>
      <c r="H48" s="1382"/>
      <c r="I48" s="1871"/>
      <c r="J48" s="1384"/>
      <c r="K48" s="1383"/>
      <c r="L48" s="1385"/>
      <c r="M48" s="1873"/>
      <c r="N48" s="1384"/>
      <c r="O48" s="1383"/>
      <c r="P48" s="1382"/>
      <c r="Q48" s="1871"/>
      <c r="R48" s="1384"/>
      <c r="S48" s="1383"/>
      <c r="T48" s="1382"/>
      <c r="U48" s="1869"/>
      <c r="V48" s="1298"/>
      <c r="W48" s="1290"/>
      <c r="X48" s="1277"/>
    </row>
    <row r="49" spans="1:24" s="1269" customFormat="1" ht="17.100000000000001" customHeight="1">
      <c r="A49" s="1864" t="s">
        <v>453</v>
      </c>
      <c r="B49" s="1289">
        <v>33197</v>
      </c>
      <c r="C49" s="1285">
        <v>79.842705276829093</v>
      </c>
      <c r="D49" s="1287">
        <v>2.9757721571636533</v>
      </c>
      <c r="E49" s="1864" t="s">
        <v>929</v>
      </c>
      <c r="F49" s="1289">
        <v>35037</v>
      </c>
      <c r="G49" s="1285">
        <v>118.77351774636429</v>
      </c>
      <c r="H49" s="1287">
        <v>3.2763292992880104</v>
      </c>
      <c r="I49" s="1864" t="s">
        <v>392</v>
      </c>
      <c r="J49" s="1289">
        <v>33218</v>
      </c>
      <c r="K49" s="1285">
        <v>70.863554910828569</v>
      </c>
      <c r="L49" s="1284">
        <v>3.1260910686473338</v>
      </c>
      <c r="M49" s="1866" t="s">
        <v>368</v>
      </c>
      <c r="N49" s="1289">
        <v>19605</v>
      </c>
      <c r="O49" s="1285">
        <v>89.508286536090935</v>
      </c>
      <c r="P49" s="1287">
        <v>2.106105611447417</v>
      </c>
      <c r="Q49" s="1864" t="s">
        <v>939</v>
      </c>
      <c r="R49" s="1289">
        <v>6686</v>
      </c>
      <c r="S49" s="1285">
        <v>59.515755741499021</v>
      </c>
      <c r="T49" s="1287">
        <v>0.78069262825789709</v>
      </c>
      <c r="U49" s="1868"/>
      <c r="V49" s="1286"/>
      <c r="W49" s="1285"/>
      <c r="X49" s="1284"/>
    </row>
    <row r="50" spans="1:24" s="1262" customFormat="1" ht="12" customHeight="1">
      <c r="A50" s="1871"/>
      <c r="B50" s="1384"/>
      <c r="C50" s="1383"/>
      <c r="D50" s="1382"/>
      <c r="E50" s="1871"/>
      <c r="F50" s="1384"/>
      <c r="G50" s="1383"/>
      <c r="H50" s="1382"/>
      <c r="I50" s="1871"/>
      <c r="J50" s="1384"/>
      <c r="K50" s="1383"/>
      <c r="L50" s="1385"/>
      <c r="M50" s="1873"/>
      <c r="N50" s="1384"/>
      <c r="O50" s="1383"/>
      <c r="P50" s="1382"/>
      <c r="Q50" s="1871"/>
      <c r="R50" s="1384"/>
      <c r="S50" s="1383"/>
      <c r="T50" s="1382"/>
      <c r="U50" s="1869"/>
      <c r="V50" s="1298"/>
      <c r="W50" s="1290"/>
      <c r="X50" s="1277"/>
    </row>
    <row r="51" spans="1:24" s="1269" customFormat="1" ht="17.100000000000001" customHeight="1">
      <c r="A51" s="1864" t="s">
        <v>370</v>
      </c>
      <c r="B51" s="1289">
        <v>32080</v>
      </c>
      <c r="C51" s="1285">
        <v>109.761521880453</v>
      </c>
      <c r="D51" s="1287">
        <v>2.8756445101006118</v>
      </c>
      <c r="E51" s="1864" t="s">
        <v>407</v>
      </c>
      <c r="F51" s="1289">
        <v>28539</v>
      </c>
      <c r="G51" s="1285">
        <v>119.41503828612076</v>
      </c>
      <c r="H51" s="1287">
        <v>2.6686977159111951</v>
      </c>
      <c r="I51" s="1864" t="s">
        <v>453</v>
      </c>
      <c r="J51" s="1289">
        <v>23761</v>
      </c>
      <c r="K51" s="1285">
        <v>124.57271678724966</v>
      </c>
      <c r="L51" s="1284">
        <v>2.2361084316373443</v>
      </c>
      <c r="M51" s="1866" t="s">
        <v>422</v>
      </c>
      <c r="N51" s="1289">
        <v>12949</v>
      </c>
      <c r="O51" s="1285" t="s">
        <v>938</v>
      </c>
      <c r="P51" s="1287">
        <v>1.3910717450973018</v>
      </c>
      <c r="Q51" s="1864" t="s">
        <v>407</v>
      </c>
      <c r="R51" s="1289">
        <v>6407</v>
      </c>
      <c r="S51" s="1285">
        <v>79.937616968184656</v>
      </c>
      <c r="T51" s="1287">
        <v>0.74811511654925922</v>
      </c>
      <c r="U51" s="1868"/>
      <c r="V51" s="1286"/>
      <c r="W51" s="1285"/>
      <c r="X51" s="1284"/>
    </row>
    <row r="52" spans="1:24" s="1262" customFormat="1" ht="12" customHeight="1">
      <c r="A52" s="1871"/>
      <c r="B52" s="1384"/>
      <c r="C52" s="1383"/>
      <c r="D52" s="1382"/>
      <c r="E52" s="1871"/>
      <c r="F52" s="1384"/>
      <c r="G52" s="1383"/>
      <c r="H52" s="1382"/>
      <c r="I52" s="1871"/>
      <c r="J52" s="1384"/>
      <c r="K52" s="1383"/>
      <c r="L52" s="1385"/>
      <c r="M52" s="1873"/>
      <c r="N52" s="1384"/>
      <c r="O52" s="1383"/>
      <c r="P52" s="1382"/>
      <c r="Q52" s="1871"/>
      <c r="R52" s="1384"/>
      <c r="S52" s="1383"/>
      <c r="T52" s="1382"/>
      <c r="U52" s="1869"/>
      <c r="V52" s="1363"/>
      <c r="W52" s="1278"/>
      <c r="X52" s="1277"/>
    </row>
    <row r="53" spans="1:24" s="1269" customFormat="1" ht="17.100000000000001" customHeight="1">
      <c r="A53" s="1273" t="s">
        <v>350</v>
      </c>
      <c r="B53" s="1275">
        <v>149288</v>
      </c>
      <c r="C53" s="1271">
        <v>85.353275473683013</v>
      </c>
      <c r="D53" s="1274">
        <v>13.382145187777436</v>
      </c>
      <c r="E53" s="1273" t="s">
        <v>350</v>
      </c>
      <c r="F53" s="1275">
        <v>126207</v>
      </c>
      <c r="G53" s="1271">
        <v>62.906602334692408</v>
      </c>
      <c r="H53" s="1274">
        <v>11.801686556361616</v>
      </c>
      <c r="I53" s="1273" t="s">
        <v>350</v>
      </c>
      <c r="J53" s="1275">
        <v>215232</v>
      </c>
      <c r="K53" s="1271">
        <v>65.141477026818436</v>
      </c>
      <c r="L53" s="1270">
        <v>20.255127728553884</v>
      </c>
      <c r="M53" s="1276" t="s">
        <v>350</v>
      </c>
      <c r="N53" s="1275">
        <v>77523</v>
      </c>
      <c r="O53" s="1271">
        <v>77.655791403299645</v>
      </c>
      <c r="P53" s="1274">
        <v>8.3280604598948287</v>
      </c>
      <c r="Q53" s="1273" t="s">
        <v>350</v>
      </c>
      <c r="R53" s="1275">
        <v>50239</v>
      </c>
      <c r="S53" s="1271">
        <v>69.20258412882076</v>
      </c>
      <c r="T53" s="1274">
        <v>5.8661706477787154</v>
      </c>
      <c r="U53" s="1273"/>
      <c r="V53" s="1362"/>
      <c r="W53" s="1334"/>
      <c r="X53" s="1361"/>
    </row>
    <row r="54" spans="1:24" s="1262" customFormat="1" ht="11.25" customHeight="1" thickBot="1">
      <c r="A54" s="1381"/>
      <c r="B54" s="1379"/>
      <c r="C54" s="1378"/>
      <c r="D54" s="1377"/>
      <c r="E54" s="1380"/>
      <c r="F54" s="1379"/>
      <c r="G54" s="1378"/>
      <c r="H54" s="1377"/>
      <c r="I54" s="1380"/>
      <c r="J54" s="1379"/>
      <c r="K54" s="1378"/>
      <c r="L54" s="1379"/>
      <c r="M54" s="1380"/>
      <c r="N54" s="1379"/>
      <c r="O54" s="1378"/>
      <c r="P54" s="1377"/>
      <c r="Q54" s="1380"/>
      <c r="R54" s="1379"/>
      <c r="S54" s="1378"/>
      <c r="T54" s="1377"/>
      <c r="U54" s="1358"/>
      <c r="V54" s="1357"/>
      <c r="W54" s="1356"/>
      <c r="X54" s="1355"/>
    </row>
    <row r="56" spans="1:24" ht="15" customHeight="1">
      <c r="H56" s="1326"/>
    </row>
  </sheetData>
  <mergeCells count="120">
    <mergeCell ref="A49:A50"/>
    <mergeCell ref="E49:E50"/>
    <mergeCell ref="I49:I50"/>
    <mergeCell ref="M49:M50"/>
    <mergeCell ref="Q49:Q50"/>
    <mergeCell ref="U49:U50"/>
    <mergeCell ref="A51:A52"/>
    <mergeCell ref="E51:E52"/>
    <mergeCell ref="I51:I52"/>
    <mergeCell ref="M51:M52"/>
    <mergeCell ref="Q51:Q52"/>
    <mergeCell ref="U51:U52"/>
    <mergeCell ref="A45:A46"/>
    <mergeCell ref="E45:E46"/>
    <mergeCell ref="I45:I46"/>
    <mergeCell ref="M45:M46"/>
    <mergeCell ref="Q45:Q46"/>
    <mergeCell ref="U45:U46"/>
    <mergeCell ref="A47:A48"/>
    <mergeCell ref="E47:E48"/>
    <mergeCell ref="I47:I48"/>
    <mergeCell ref="M47:M48"/>
    <mergeCell ref="Q47:Q48"/>
    <mergeCell ref="U47:U48"/>
    <mergeCell ref="A41:A42"/>
    <mergeCell ref="E41:E42"/>
    <mergeCell ref="I41:I42"/>
    <mergeCell ref="M41:M42"/>
    <mergeCell ref="Q41:Q42"/>
    <mergeCell ref="U41:U42"/>
    <mergeCell ref="A43:A44"/>
    <mergeCell ref="E43:E44"/>
    <mergeCell ref="I43:I44"/>
    <mergeCell ref="M43:M44"/>
    <mergeCell ref="Q43:Q44"/>
    <mergeCell ref="U43:U44"/>
    <mergeCell ref="A37:A38"/>
    <mergeCell ref="E37:E38"/>
    <mergeCell ref="I37:I38"/>
    <mergeCell ref="M37:M38"/>
    <mergeCell ref="Q37:Q38"/>
    <mergeCell ref="U37:U38"/>
    <mergeCell ref="A39:A40"/>
    <mergeCell ref="E39:E40"/>
    <mergeCell ref="I39:I40"/>
    <mergeCell ref="M39:M40"/>
    <mergeCell ref="Q39:Q40"/>
    <mergeCell ref="U39:U40"/>
    <mergeCell ref="A33:A34"/>
    <mergeCell ref="E33:E34"/>
    <mergeCell ref="I33:I34"/>
    <mergeCell ref="M33:M34"/>
    <mergeCell ref="Q33:Q34"/>
    <mergeCell ref="U33:U34"/>
    <mergeCell ref="A35:A36"/>
    <mergeCell ref="E35:E36"/>
    <mergeCell ref="I35:I36"/>
    <mergeCell ref="M35:M36"/>
    <mergeCell ref="Q35:Q36"/>
    <mergeCell ref="U35:U36"/>
    <mergeCell ref="A23:A24"/>
    <mergeCell ref="E23:E24"/>
    <mergeCell ref="I23:I24"/>
    <mergeCell ref="M23:M24"/>
    <mergeCell ref="Q23:Q24"/>
    <mergeCell ref="U23:U24"/>
    <mergeCell ref="A25:A26"/>
    <mergeCell ref="E25:E26"/>
    <mergeCell ref="I25:I26"/>
    <mergeCell ref="M25:M26"/>
    <mergeCell ref="Q25:Q26"/>
    <mergeCell ref="U25:U26"/>
    <mergeCell ref="A19:A20"/>
    <mergeCell ref="E19:E20"/>
    <mergeCell ref="I19:I20"/>
    <mergeCell ref="M19:M20"/>
    <mergeCell ref="Q19:Q20"/>
    <mergeCell ref="U19:U20"/>
    <mergeCell ref="A21:A22"/>
    <mergeCell ref="E21:E22"/>
    <mergeCell ref="I21:I22"/>
    <mergeCell ref="M21:M22"/>
    <mergeCell ref="Q21:Q22"/>
    <mergeCell ref="U21:U22"/>
    <mergeCell ref="A15:A16"/>
    <mergeCell ref="E15:E16"/>
    <mergeCell ref="I15:I16"/>
    <mergeCell ref="M15:M16"/>
    <mergeCell ref="Q15:Q16"/>
    <mergeCell ref="U15:U16"/>
    <mergeCell ref="A17:A18"/>
    <mergeCell ref="E17:E18"/>
    <mergeCell ref="I17:I18"/>
    <mergeCell ref="M17:M18"/>
    <mergeCell ref="Q17:Q18"/>
    <mergeCell ref="U17:U18"/>
    <mergeCell ref="A11:A12"/>
    <mergeCell ref="E11:E12"/>
    <mergeCell ref="I11:I12"/>
    <mergeCell ref="M11:M12"/>
    <mergeCell ref="Q11:Q12"/>
    <mergeCell ref="U11:U12"/>
    <mergeCell ref="A13:A14"/>
    <mergeCell ref="E13:E14"/>
    <mergeCell ref="I13:I14"/>
    <mergeCell ref="M13:M14"/>
    <mergeCell ref="Q13:Q14"/>
    <mergeCell ref="U13:U14"/>
    <mergeCell ref="A7:A8"/>
    <mergeCell ref="E7:E8"/>
    <mergeCell ref="I7:I8"/>
    <mergeCell ref="M7:M8"/>
    <mergeCell ref="Q7:Q8"/>
    <mergeCell ref="U7:U8"/>
    <mergeCell ref="A9:A10"/>
    <mergeCell ref="E9:E10"/>
    <mergeCell ref="I9:I10"/>
    <mergeCell ref="M9:M10"/>
    <mergeCell ref="Q9:Q10"/>
    <mergeCell ref="U9:U10"/>
  </mergeCells>
  <phoneticPr fontId="11"/>
  <pageMargins left="0.78740157480314965" right="0.78740157480314965" top="0.59055118110236227" bottom="0.39370078740157483" header="0" footer="0.39370078740157483"/>
  <pageSetup paperSize="9" firstPageNumber="36" orientation="portrait" useFirstPageNumber="1" r:id="rId1"/>
  <headerFooter alignWithMargins="0">
    <oddFooter>&amp;C&amp;"ＭＳ Ｐゴシック"&amp;10  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showGridLines="0" zoomScaleNormal="100" workbookViewId="0">
      <selection activeCell="A2" sqref="A2"/>
    </sheetView>
  </sheetViews>
  <sheetFormatPr defaultRowHeight="15" customHeight="1"/>
  <cols>
    <col min="1" max="1" width="13.375" style="1261" customWidth="1"/>
    <col min="2" max="2" width="5.875" style="1261" customWidth="1"/>
    <col min="3" max="4" width="4.625" style="1261" customWidth="1"/>
    <col min="5" max="5" width="13.375" style="1261" customWidth="1"/>
    <col min="6" max="6" width="5.875" style="1261" customWidth="1"/>
    <col min="7" max="8" width="4.625" style="1261" customWidth="1"/>
    <col min="9" max="9" width="13.375" style="1261" customWidth="1"/>
    <col min="10" max="10" width="5.875" style="1261" customWidth="1"/>
    <col min="11" max="12" width="4.625" style="1261" customWidth="1"/>
    <col min="13" max="13" width="13.375" style="1261" customWidth="1"/>
    <col min="14" max="14" width="5.875" style="1261" customWidth="1"/>
    <col min="15" max="16" width="4.625" style="1261" customWidth="1"/>
    <col min="17" max="17" width="13.375" style="1261" customWidth="1"/>
    <col min="18" max="18" width="5.875" style="1261" customWidth="1"/>
    <col min="19" max="20" width="4.625" style="1261" customWidth="1"/>
    <col min="21" max="21" width="13.375" style="1261" customWidth="1"/>
    <col min="22" max="22" width="5.875" style="1261" customWidth="1"/>
    <col min="23" max="24" width="4.625" style="1261" customWidth="1"/>
    <col min="25" max="16384" width="9" style="1261"/>
  </cols>
  <sheetData>
    <row r="1" spans="1:24" ht="24" customHeight="1"/>
    <row r="2" spans="1:24" s="1351" customFormat="1" ht="18" customHeight="1">
      <c r="A2" s="1352"/>
      <c r="L2" s="474" t="s">
        <v>952</v>
      </c>
      <c r="M2" s="473" t="s">
        <v>941</v>
      </c>
    </row>
    <row r="3" spans="1:24" ht="11.25" customHeight="1" thickBot="1">
      <c r="A3" s="1350" t="s">
        <v>125</v>
      </c>
      <c r="X3" s="1349" t="s">
        <v>924</v>
      </c>
    </row>
    <row r="4" spans="1:24" ht="21" customHeight="1" thickBot="1">
      <c r="A4" s="1322" t="s">
        <v>940</v>
      </c>
      <c r="B4" s="1322" t="s">
        <v>920</v>
      </c>
      <c r="C4" s="1321" t="s">
        <v>74</v>
      </c>
      <c r="D4" s="1323" t="s">
        <v>73</v>
      </c>
      <c r="E4" s="1322" t="s">
        <v>940</v>
      </c>
      <c r="F4" s="1322" t="s">
        <v>920</v>
      </c>
      <c r="G4" s="1321" t="s">
        <v>74</v>
      </c>
      <c r="H4" s="1323" t="s">
        <v>73</v>
      </c>
      <c r="I4" s="1322" t="s">
        <v>940</v>
      </c>
      <c r="J4" s="1322" t="s">
        <v>920</v>
      </c>
      <c r="K4" s="1321" t="s">
        <v>74</v>
      </c>
      <c r="L4" s="1320" t="s">
        <v>73</v>
      </c>
      <c r="M4" s="1324" t="s">
        <v>940</v>
      </c>
      <c r="N4" s="1322" t="s">
        <v>920</v>
      </c>
      <c r="O4" s="1321" t="s">
        <v>74</v>
      </c>
      <c r="P4" s="1323" t="s">
        <v>73</v>
      </c>
      <c r="Q4" s="1322" t="s">
        <v>940</v>
      </c>
      <c r="R4" s="1322" t="s">
        <v>920</v>
      </c>
      <c r="S4" s="1321" t="s">
        <v>74</v>
      </c>
      <c r="T4" s="1323" t="s">
        <v>73</v>
      </c>
      <c r="U4" s="1322" t="s">
        <v>940</v>
      </c>
      <c r="V4" s="1322" t="s">
        <v>920</v>
      </c>
      <c r="W4" s="1321" t="s">
        <v>74</v>
      </c>
      <c r="X4" s="1320" t="s">
        <v>73</v>
      </c>
    </row>
    <row r="5" spans="1:24" s="1310" customFormat="1" ht="19.5" customHeight="1">
      <c r="A5" s="1427" t="s">
        <v>167</v>
      </c>
      <c r="B5" s="1425">
        <v>41333617</v>
      </c>
      <c r="C5" s="1424">
        <v>82.182327041172812</v>
      </c>
      <c r="D5" s="1426">
        <v>100</v>
      </c>
      <c r="E5" s="1317" t="s">
        <v>254</v>
      </c>
      <c r="F5" s="1425">
        <v>7586029</v>
      </c>
      <c r="G5" s="1424">
        <v>92.531461308433279</v>
      </c>
      <c r="H5" s="1426">
        <v>18.353170011712258</v>
      </c>
      <c r="I5" s="1317" t="s">
        <v>372</v>
      </c>
      <c r="J5" s="1425">
        <v>5680800</v>
      </c>
      <c r="K5" s="1424">
        <v>80.744828688008823</v>
      </c>
      <c r="L5" s="1318">
        <v>13.74377664553286</v>
      </c>
      <c r="M5" s="1317" t="s">
        <v>369</v>
      </c>
      <c r="N5" s="1425">
        <v>4676284</v>
      </c>
      <c r="O5" s="1424">
        <v>55.935153611378119</v>
      </c>
      <c r="P5" s="1426">
        <v>11.313512679037984</v>
      </c>
      <c r="Q5" s="1317" t="s">
        <v>229</v>
      </c>
      <c r="R5" s="1425">
        <v>4532269</v>
      </c>
      <c r="S5" s="1424">
        <v>84.179689567742884</v>
      </c>
      <c r="T5" s="1426">
        <v>10.965091683120788</v>
      </c>
      <c r="U5" s="1317" t="s">
        <v>366</v>
      </c>
      <c r="V5" s="1425">
        <v>1848054</v>
      </c>
      <c r="W5" s="1424">
        <v>83.817712686900563</v>
      </c>
      <c r="X5" s="1318">
        <v>4.4710677025918155</v>
      </c>
    </row>
    <row r="6" spans="1:24" s="1300" customFormat="1" ht="12" customHeight="1">
      <c r="A6" s="1347"/>
      <c r="B6" s="1303"/>
      <c r="C6" s="1405"/>
      <c r="D6" s="1387"/>
      <c r="E6" s="1375" t="s">
        <v>253</v>
      </c>
      <c r="F6" s="1412">
        <v>400714</v>
      </c>
      <c r="G6" s="1411">
        <v>95.109857897972304</v>
      </c>
      <c r="H6" s="1410">
        <v>0.96946270151000813</v>
      </c>
      <c r="I6" s="1375"/>
      <c r="J6" s="1423"/>
      <c r="K6" s="1405"/>
      <c r="L6" s="1391"/>
      <c r="M6" s="1375"/>
      <c r="N6" s="1412"/>
      <c r="O6" s="1411"/>
      <c r="P6" s="1410"/>
      <c r="Q6" s="1375"/>
      <c r="R6" s="1412"/>
      <c r="S6" s="1411"/>
      <c r="T6" s="1410"/>
      <c r="U6" s="1374"/>
      <c r="V6" s="1412"/>
      <c r="W6" s="1411"/>
      <c r="X6" s="1413"/>
    </row>
    <row r="7" spans="1:24" s="1269" customFormat="1" ht="17.100000000000001" customHeight="1">
      <c r="A7" s="1870" t="s">
        <v>375</v>
      </c>
      <c r="B7" s="1289">
        <v>6814009</v>
      </c>
      <c r="C7" s="1299">
        <v>56.988104856970835</v>
      </c>
      <c r="D7" s="1287">
        <v>16.485392507507871</v>
      </c>
      <c r="E7" s="1870" t="s">
        <v>368</v>
      </c>
      <c r="F7" s="1289">
        <v>1214532</v>
      </c>
      <c r="G7" s="1299">
        <v>108.06483185217084</v>
      </c>
      <c r="H7" s="1287">
        <v>16.010115437207002</v>
      </c>
      <c r="I7" s="1870" t="s">
        <v>947</v>
      </c>
      <c r="J7" s="1289">
        <v>3246150</v>
      </c>
      <c r="K7" s="1299">
        <v>81.332457742775304</v>
      </c>
      <c r="L7" s="1284">
        <v>57.142479932403887</v>
      </c>
      <c r="M7" s="1872" t="s">
        <v>375</v>
      </c>
      <c r="N7" s="1289">
        <v>4595100</v>
      </c>
      <c r="O7" s="1299">
        <v>55.361583391163549</v>
      </c>
      <c r="P7" s="1287">
        <v>98.263920668633475</v>
      </c>
      <c r="Q7" s="1870" t="s">
        <v>947</v>
      </c>
      <c r="R7" s="1289">
        <v>1007857</v>
      </c>
      <c r="S7" s="1299">
        <v>95.287515091694146</v>
      </c>
      <c r="T7" s="1287">
        <v>22.237360580318601</v>
      </c>
      <c r="U7" s="1870" t="s">
        <v>368</v>
      </c>
      <c r="V7" s="1289">
        <v>347624</v>
      </c>
      <c r="W7" s="1299">
        <v>97.122836819195243</v>
      </c>
      <c r="X7" s="1284">
        <v>18.810272859992185</v>
      </c>
    </row>
    <row r="8" spans="1:24" s="1262" customFormat="1" ht="12" customHeight="1">
      <c r="A8" s="1865"/>
      <c r="B8" s="1422"/>
      <c r="C8" s="1421"/>
      <c r="D8" s="1294"/>
      <c r="E8" s="1871"/>
      <c r="F8" s="1422">
        <v>143573</v>
      </c>
      <c r="G8" s="1421">
        <v>130.58026375625283</v>
      </c>
      <c r="H8" s="1294">
        <v>1.8925975632310397</v>
      </c>
      <c r="I8" s="1871"/>
      <c r="J8" s="1422"/>
      <c r="K8" s="1421"/>
      <c r="L8" s="1292"/>
      <c r="M8" s="1867"/>
      <c r="N8" s="1422"/>
      <c r="O8" s="1421"/>
      <c r="P8" s="1294"/>
      <c r="Q8" s="1865"/>
      <c r="R8" s="1422"/>
      <c r="S8" s="1421"/>
      <c r="T8" s="1294"/>
      <c r="U8" s="1871"/>
      <c r="V8" s="1422"/>
      <c r="W8" s="1421"/>
      <c r="X8" s="1292"/>
    </row>
    <row r="9" spans="1:24" s="1269" customFormat="1" ht="17.100000000000001" customHeight="1">
      <c r="A9" s="1864" t="s">
        <v>951</v>
      </c>
      <c r="B9" s="1289">
        <v>6712926</v>
      </c>
      <c r="C9" s="1299">
        <v>90.074107668795207</v>
      </c>
      <c r="D9" s="1287">
        <v>16.240838540696789</v>
      </c>
      <c r="E9" s="1864" t="s">
        <v>944</v>
      </c>
      <c r="F9" s="1289">
        <v>878306</v>
      </c>
      <c r="G9" s="1299">
        <v>83.482259546976636</v>
      </c>
      <c r="H9" s="1287">
        <v>11.57794150272824</v>
      </c>
      <c r="I9" s="1864" t="s">
        <v>424</v>
      </c>
      <c r="J9" s="1289">
        <v>680893</v>
      </c>
      <c r="K9" s="1299">
        <v>74.071136871465839</v>
      </c>
      <c r="L9" s="1284">
        <v>11.985864666948318</v>
      </c>
      <c r="M9" s="1866" t="s">
        <v>407</v>
      </c>
      <c r="N9" s="1289">
        <v>31022</v>
      </c>
      <c r="O9" s="1299">
        <v>79.439707049755441</v>
      </c>
      <c r="P9" s="1287">
        <v>0.66338999085598738</v>
      </c>
      <c r="Q9" s="1864" t="s">
        <v>513</v>
      </c>
      <c r="R9" s="1289">
        <v>457080</v>
      </c>
      <c r="S9" s="1299">
        <v>99.350530791100439</v>
      </c>
      <c r="T9" s="1287">
        <v>10.085014812668886</v>
      </c>
      <c r="U9" s="1864" t="s">
        <v>814</v>
      </c>
      <c r="V9" s="1289">
        <v>212504</v>
      </c>
      <c r="W9" s="1299">
        <v>88.743746293713301</v>
      </c>
      <c r="X9" s="1284">
        <v>11.49879819529083</v>
      </c>
    </row>
    <row r="10" spans="1:24" s="1262" customFormat="1" ht="12" customHeight="1">
      <c r="A10" s="1865"/>
      <c r="B10" s="1422"/>
      <c r="C10" s="1421"/>
      <c r="D10" s="1294"/>
      <c r="E10" s="1871"/>
      <c r="F10" s="1422">
        <v>9382</v>
      </c>
      <c r="G10" s="1421">
        <v>34.762310570973362</v>
      </c>
      <c r="H10" s="1294">
        <v>0.12367471835396358</v>
      </c>
      <c r="I10" s="1871"/>
      <c r="J10" s="1422"/>
      <c r="K10" s="1421"/>
      <c r="L10" s="1292"/>
      <c r="M10" s="1867"/>
      <c r="N10" s="1422"/>
      <c r="O10" s="1421"/>
      <c r="P10" s="1294"/>
      <c r="Q10" s="1865"/>
      <c r="R10" s="1422"/>
      <c r="S10" s="1421"/>
      <c r="T10" s="1294"/>
      <c r="U10" s="1871"/>
      <c r="V10" s="1422"/>
      <c r="W10" s="1421"/>
      <c r="X10" s="1292"/>
    </row>
    <row r="11" spans="1:24" s="1269" customFormat="1" ht="17.100000000000001" customHeight="1">
      <c r="A11" s="1864" t="s">
        <v>370</v>
      </c>
      <c r="B11" s="1289">
        <v>1975198</v>
      </c>
      <c r="C11" s="1299">
        <v>95.252466068203574</v>
      </c>
      <c r="D11" s="1287">
        <v>4.7786720431458978</v>
      </c>
      <c r="E11" s="1864" t="s">
        <v>360</v>
      </c>
      <c r="F11" s="1289">
        <v>661746</v>
      </c>
      <c r="G11" s="1299">
        <v>79.81911979514075</v>
      </c>
      <c r="H11" s="1287">
        <v>8.7232200140547853</v>
      </c>
      <c r="I11" s="1864" t="s">
        <v>399</v>
      </c>
      <c r="J11" s="1289">
        <v>292859</v>
      </c>
      <c r="K11" s="1299">
        <v>91.397336029760567</v>
      </c>
      <c r="L11" s="1284">
        <v>5.155242219405717</v>
      </c>
      <c r="M11" s="1866" t="s">
        <v>414</v>
      </c>
      <c r="N11" s="1289">
        <v>30000</v>
      </c>
      <c r="O11" s="1299" t="s">
        <v>609</v>
      </c>
      <c r="P11" s="1287">
        <v>0.64153503080651209</v>
      </c>
      <c r="Q11" s="1864" t="s">
        <v>945</v>
      </c>
      <c r="R11" s="1289">
        <v>446883</v>
      </c>
      <c r="S11" s="1299">
        <v>81.128728904638805</v>
      </c>
      <c r="T11" s="1287">
        <v>9.8600281669071261</v>
      </c>
      <c r="U11" s="1864" t="s">
        <v>370</v>
      </c>
      <c r="V11" s="1289">
        <v>197820</v>
      </c>
      <c r="W11" s="1299">
        <v>94.279014793350612</v>
      </c>
      <c r="X11" s="1284">
        <v>10.70423266852592</v>
      </c>
    </row>
    <row r="12" spans="1:24" s="1262" customFormat="1" ht="12" customHeight="1">
      <c r="A12" s="1865"/>
      <c r="B12" s="1422"/>
      <c r="C12" s="1421"/>
      <c r="D12" s="1294"/>
      <c r="E12" s="1871"/>
      <c r="F12" s="1422">
        <v>46501</v>
      </c>
      <c r="G12" s="1421">
        <v>144.0596053161498</v>
      </c>
      <c r="H12" s="1294">
        <v>0.61298210170301215</v>
      </c>
      <c r="I12" s="1871"/>
      <c r="J12" s="1422"/>
      <c r="K12" s="1421"/>
      <c r="L12" s="1292"/>
      <c r="M12" s="1867"/>
      <c r="N12" s="1422"/>
      <c r="O12" s="1421"/>
      <c r="P12" s="1294"/>
      <c r="Q12" s="1865"/>
      <c r="R12" s="1422"/>
      <c r="S12" s="1421"/>
      <c r="T12" s="1294"/>
      <c r="U12" s="1871"/>
      <c r="V12" s="1422"/>
      <c r="W12" s="1421"/>
      <c r="X12" s="1292"/>
    </row>
    <row r="13" spans="1:24" s="1269" customFormat="1" ht="17.100000000000001" customHeight="1">
      <c r="A13" s="1864" t="s">
        <v>368</v>
      </c>
      <c r="B13" s="1289">
        <v>1819734</v>
      </c>
      <c r="C13" s="1299">
        <v>103.35580609434017</v>
      </c>
      <c r="D13" s="1287">
        <v>4.4025520437758932</v>
      </c>
      <c r="E13" s="1864" t="s">
        <v>356</v>
      </c>
      <c r="F13" s="1289">
        <v>656112</v>
      </c>
      <c r="G13" s="1299">
        <v>116.15850096133077</v>
      </c>
      <c r="H13" s="1287">
        <v>8.6489519088313518</v>
      </c>
      <c r="I13" s="1864" t="s">
        <v>948</v>
      </c>
      <c r="J13" s="1289">
        <v>265843</v>
      </c>
      <c r="K13" s="1299">
        <v>95.142708873897249</v>
      </c>
      <c r="L13" s="1284">
        <v>4.6796753978312911</v>
      </c>
      <c r="M13" s="1866" t="s">
        <v>814</v>
      </c>
      <c r="N13" s="1289">
        <v>11592</v>
      </c>
      <c r="O13" s="1299">
        <v>96.769346356123222</v>
      </c>
      <c r="P13" s="1287">
        <v>0.24788913590363632</v>
      </c>
      <c r="Q13" s="1864" t="s">
        <v>472</v>
      </c>
      <c r="R13" s="1289">
        <v>354182</v>
      </c>
      <c r="S13" s="1299">
        <v>111.32652515975319</v>
      </c>
      <c r="T13" s="1287">
        <v>7.8146729596147102</v>
      </c>
      <c r="U13" s="1864" t="s">
        <v>393</v>
      </c>
      <c r="V13" s="1289">
        <v>156572</v>
      </c>
      <c r="W13" s="1299">
        <v>85.260291875408413</v>
      </c>
      <c r="X13" s="1284">
        <v>8.4722632563767082</v>
      </c>
    </row>
    <row r="14" spans="1:24" s="1262" customFormat="1" ht="12" customHeight="1">
      <c r="A14" s="1871"/>
      <c r="B14" s="1422"/>
      <c r="C14" s="1421"/>
      <c r="D14" s="1294"/>
      <c r="E14" s="1871"/>
      <c r="F14" s="1422">
        <v>9021</v>
      </c>
      <c r="G14" s="1421">
        <v>77.307395663724392</v>
      </c>
      <c r="H14" s="1294">
        <v>0.11891597039768766</v>
      </c>
      <c r="I14" s="1871"/>
      <c r="J14" s="1422"/>
      <c r="K14" s="1421"/>
      <c r="L14" s="1292"/>
      <c r="M14" s="1867"/>
      <c r="N14" s="1422"/>
      <c r="O14" s="1421"/>
      <c r="P14" s="1294"/>
      <c r="Q14" s="1865"/>
      <c r="R14" s="1422"/>
      <c r="S14" s="1421"/>
      <c r="T14" s="1294"/>
      <c r="U14" s="1871"/>
      <c r="V14" s="1422"/>
      <c r="W14" s="1421"/>
      <c r="X14" s="1292"/>
    </row>
    <row r="15" spans="1:24" s="1269" customFormat="1" ht="17.100000000000001" customHeight="1">
      <c r="A15" s="1864" t="s">
        <v>367</v>
      </c>
      <c r="B15" s="1289">
        <v>1656815</v>
      </c>
      <c r="C15" s="1299">
        <v>113.49890358914428</v>
      </c>
      <c r="D15" s="1287">
        <v>4.0083958778637729</v>
      </c>
      <c r="E15" s="1864" t="s">
        <v>370</v>
      </c>
      <c r="F15" s="1289">
        <v>530054</v>
      </c>
      <c r="G15" s="1299">
        <v>91.274056012453329</v>
      </c>
      <c r="H15" s="1287">
        <v>6.9872393053071633</v>
      </c>
      <c r="I15" s="1864" t="s">
        <v>407</v>
      </c>
      <c r="J15" s="1289">
        <v>161926</v>
      </c>
      <c r="K15" s="1299">
        <v>65.97080476347621</v>
      </c>
      <c r="L15" s="1284">
        <v>2.8504083931840585</v>
      </c>
      <c r="M15" s="1866" t="s">
        <v>389</v>
      </c>
      <c r="N15" s="1289">
        <v>4780</v>
      </c>
      <c r="O15" s="1299">
        <v>77.022236545278773</v>
      </c>
      <c r="P15" s="1287">
        <v>0.10221791490850426</v>
      </c>
      <c r="Q15" s="1864" t="s">
        <v>948</v>
      </c>
      <c r="R15" s="1289">
        <v>346355</v>
      </c>
      <c r="S15" s="1299">
        <v>68.770898029529263</v>
      </c>
      <c r="T15" s="1287">
        <v>7.6419780026295872</v>
      </c>
      <c r="U15" s="1864" t="s">
        <v>360</v>
      </c>
      <c r="V15" s="1289">
        <v>148728</v>
      </c>
      <c r="W15" s="1299">
        <v>100.27778526928989</v>
      </c>
      <c r="X15" s="1284">
        <v>8.0478167845744775</v>
      </c>
    </row>
    <row r="16" spans="1:24" s="1262" customFormat="1" ht="12" customHeight="1">
      <c r="A16" s="1871"/>
      <c r="B16" s="1422"/>
      <c r="C16" s="1421"/>
      <c r="D16" s="1294"/>
      <c r="E16" s="1871"/>
      <c r="F16" s="1422">
        <v>6279</v>
      </c>
      <c r="G16" s="1421">
        <v>125.30433047295948</v>
      </c>
      <c r="H16" s="1294">
        <v>8.2770577333674836E-2</v>
      </c>
      <c r="I16" s="1871"/>
      <c r="J16" s="1422"/>
      <c r="K16" s="1421"/>
      <c r="L16" s="1292"/>
      <c r="M16" s="1873"/>
      <c r="N16" s="1422"/>
      <c r="O16" s="1421"/>
      <c r="P16" s="1294"/>
      <c r="Q16" s="1865"/>
      <c r="R16" s="1422"/>
      <c r="S16" s="1421"/>
      <c r="T16" s="1294"/>
      <c r="U16" s="1871"/>
      <c r="V16" s="1422"/>
      <c r="W16" s="1421"/>
      <c r="X16" s="1292"/>
    </row>
    <row r="17" spans="1:24" s="1269" customFormat="1" ht="17.100000000000001" customHeight="1">
      <c r="A17" s="1864" t="s">
        <v>814</v>
      </c>
      <c r="B17" s="1289">
        <v>1393363</v>
      </c>
      <c r="C17" s="1299">
        <v>98.888661781008395</v>
      </c>
      <c r="D17" s="1287">
        <v>3.3710163811698357</v>
      </c>
      <c r="E17" s="1864" t="s">
        <v>491</v>
      </c>
      <c r="F17" s="1289">
        <v>471036</v>
      </c>
      <c r="G17" s="1299">
        <v>108.07345680145373</v>
      </c>
      <c r="H17" s="1287">
        <v>6.2092565161562128</v>
      </c>
      <c r="I17" s="1864" t="s">
        <v>494</v>
      </c>
      <c r="J17" s="1289">
        <v>155286</v>
      </c>
      <c r="K17" s="1299">
        <v>125.00583627830595</v>
      </c>
      <c r="L17" s="1284">
        <v>2.7335234474017747</v>
      </c>
      <c r="M17" s="1866" t="s">
        <v>950</v>
      </c>
      <c r="N17" s="1289">
        <v>1136</v>
      </c>
      <c r="O17" s="1299" t="s">
        <v>609</v>
      </c>
      <c r="P17" s="1287">
        <v>2.4292793166539928E-2</v>
      </c>
      <c r="Q17" s="1864" t="s">
        <v>370</v>
      </c>
      <c r="R17" s="1289">
        <v>271546</v>
      </c>
      <c r="S17" s="1299">
        <v>91.857990967982005</v>
      </c>
      <c r="T17" s="1287">
        <v>5.9913919495952248</v>
      </c>
      <c r="U17" s="1864" t="s">
        <v>392</v>
      </c>
      <c r="V17" s="1289">
        <v>124741</v>
      </c>
      <c r="W17" s="1299">
        <v>45.246835213464401</v>
      </c>
      <c r="X17" s="1284">
        <v>6.7498568764765539</v>
      </c>
    </row>
    <row r="18" spans="1:24" s="1262" customFormat="1" ht="12" customHeight="1">
      <c r="A18" s="1865"/>
      <c r="B18" s="1422"/>
      <c r="C18" s="1421"/>
      <c r="D18" s="1294"/>
      <c r="E18" s="1871"/>
      <c r="F18" s="1422">
        <v>6786</v>
      </c>
      <c r="G18" s="1421">
        <v>58.283947436227777</v>
      </c>
      <c r="H18" s="1294">
        <v>8.9453915876145484E-2</v>
      </c>
      <c r="I18" s="1871"/>
      <c r="J18" s="1422"/>
      <c r="K18" s="1421"/>
      <c r="L18" s="1292"/>
      <c r="M18" s="1867"/>
      <c r="N18" s="1422"/>
      <c r="O18" s="1421"/>
      <c r="P18" s="1294"/>
      <c r="Q18" s="1865"/>
      <c r="R18" s="1422"/>
      <c r="S18" s="1421"/>
      <c r="T18" s="1294"/>
      <c r="U18" s="1871"/>
      <c r="V18" s="1422"/>
      <c r="W18" s="1421"/>
      <c r="X18" s="1292"/>
    </row>
    <row r="19" spans="1:24" s="1269" customFormat="1" ht="17.100000000000001" customHeight="1">
      <c r="A19" s="1864" t="s">
        <v>929</v>
      </c>
      <c r="B19" s="1289">
        <v>1298819</v>
      </c>
      <c r="C19" s="1299">
        <v>84.49906023169892</v>
      </c>
      <c r="D19" s="1287">
        <v>3.1422824670775849</v>
      </c>
      <c r="E19" s="1864" t="s">
        <v>367</v>
      </c>
      <c r="F19" s="1289">
        <v>277042</v>
      </c>
      <c r="G19" s="1299">
        <v>93.324125850569288</v>
      </c>
      <c r="H19" s="1287">
        <v>3.6520029121955635</v>
      </c>
      <c r="I19" s="1864" t="s">
        <v>370</v>
      </c>
      <c r="J19" s="1289">
        <v>132284</v>
      </c>
      <c r="K19" s="1299">
        <v>88.997429997712558</v>
      </c>
      <c r="L19" s="1284">
        <v>2.3286156879312774</v>
      </c>
      <c r="M19" s="1866"/>
      <c r="N19" s="1289"/>
      <c r="O19" s="1299"/>
      <c r="P19" s="1287"/>
      <c r="Q19" s="1864" t="s">
        <v>814</v>
      </c>
      <c r="R19" s="1289">
        <v>159227</v>
      </c>
      <c r="S19" s="1299">
        <v>99.786298004612448</v>
      </c>
      <c r="T19" s="1287">
        <v>3.51318511765299</v>
      </c>
      <c r="U19" s="1864" t="s">
        <v>491</v>
      </c>
      <c r="V19" s="1289">
        <v>97679</v>
      </c>
      <c r="W19" s="1299">
        <v>115.25001769827972</v>
      </c>
      <c r="X19" s="1284">
        <v>5.2855057265642671</v>
      </c>
    </row>
    <row r="20" spans="1:24" s="1262" customFormat="1" ht="12" customHeight="1">
      <c r="A20" s="1865"/>
      <c r="B20" s="1422"/>
      <c r="C20" s="1421"/>
      <c r="D20" s="1294"/>
      <c r="E20" s="1871"/>
      <c r="F20" s="1292" t="s">
        <v>933</v>
      </c>
      <c r="G20" s="1421">
        <v>223.52941176470588</v>
      </c>
      <c r="H20" s="1294">
        <v>6.0110500500327648E-3</v>
      </c>
      <c r="I20" s="1871"/>
      <c r="J20" s="1422"/>
      <c r="K20" s="1421"/>
      <c r="L20" s="1292"/>
      <c r="M20" s="1867"/>
      <c r="N20" s="1422"/>
      <c r="O20" s="1421"/>
      <c r="P20" s="1294"/>
      <c r="Q20" s="1865"/>
      <c r="R20" s="1422"/>
      <c r="S20" s="1421"/>
      <c r="T20" s="1294"/>
      <c r="U20" s="1871"/>
      <c r="V20" s="1422"/>
      <c r="W20" s="1421"/>
      <c r="X20" s="1292"/>
    </row>
    <row r="21" spans="1:24" s="1269" customFormat="1" ht="17.100000000000001" customHeight="1">
      <c r="A21" s="1864" t="s">
        <v>360</v>
      </c>
      <c r="B21" s="1289">
        <v>1227852</v>
      </c>
      <c r="C21" s="1299">
        <v>83.366851571464466</v>
      </c>
      <c r="D21" s="1287">
        <v>2.97058929055253</v>
      </c>
      <c r="E21" s="1864" t="s">
        <v>453</v>
      </c>
      <c r="F21" s="1289">
        <v>268251</v>
      </c>
      <c r="G21" s="1299">
        <v>97.646660551260211</v>
      </c>
      <c r="H21" s="1287">
        <v>3.5361188310774976</v>
      </c>
      <c r="I21" s="1864" t="s">
        <v>375</v>
      </c>
      <c r="J21" s="1289">
        <v>106209</v>
      </c>
      <c r="K21" s="1299">
        <v>54.304354717482781</v>
      </c>
      <c r="L21" s="1284">
        <v>1.8696134347275031</v>
      </c>
      <c r="M21" s="1866"/>
      <c r="N21" s="1289"/>
      <c r="O21" s="1299"/>
      <c r="P21" s="1287"/>
      <c r="Q21" s="1864" t="s">
        <v>367</v>
      </c>
      <c r="R21" s="1289">
        <v>122280</v>
      </c>
      <c r="S21" s="1299">
        <v>104.39415023947136</v>
      </c>
      <c r="T21" s="1287">
        <v>2.6979863728300328</v>
      </c>
      <c r="U21" s="1864" t="s">
        <v>386</v>
      </c>
      <c r="V21" s="1289">
        <v>91276</v>
      </c>
      <c r="W21" s="1299">
        <v>64.904608514481154</v>
      </c>
      <c r="X21" s="1284">
        <v>4.9390331667797582</v>
      </c>
    </row>
    <row r="22" spans="1:24" s="1262" customFormat="1" ht="12" customHeight="1">
      <c r="A22" s="1865"/>
      <c r="B22" s="1422"/>
      <c r="C22" s="1421"/>
      <c r="D22" s="1294"/>
      <c r="E22" s="1871"/>
      <c r="F22" s="1422">
        <v>4161</v>
      </c>
      <c r="G22" s="1421">
        <v>46.953283683141507</v>
      </c>
      <c r="H22" s="1294">
        <v>5.4850831706548968E-2</v>
      </c>
      <c r="I22" s="1871"/>
      <c r="J22" s="1422"/>
      <c r="K22" s="1421"/>
      <c r="L22" s="1292"/>
      <c r="M22" s="1867"/>
      <c r="N22" s="1422"/>
      <c r="O22" s="1421"/>
      <c r="P22" s="1294"/>
      <c r="Q22" s="1865"/>
      <c r="R22" s="1422"/>
      <c r="S22" s="1421"/>
      <c r="T22" s="1294"/>
      <c r="U22" s="1871"/>
      <c r="V22" s="1422"/>
      <c r="W22" s="1421"/>
      <c r="X22" s="1292"/>
    </row>
    <row r="23" spans="1:24" s="1269" customFormat="1" ht="17.100000000000001" customHeight="1">
      <c r="A23" s="1864" t="s">
        <v>356</v>
      </c>
      <c r="B23" s="1289">
        <v>1111569</v>
      </c>
      <c r="C23" s="1299">
        <v>106.80297012008464</v>
      </c>
      <c r="D23" s="1287">
        <v>2.6892613825690597</v>
      </c>
      <c r="E23" s="1864" t="s">
        <v>392</v>
      </c>
      <c r="F23" s="1289">
        <v>266343</v>
      </c>
      <c r="G23" s="1299">
        <v>79.282199658870695</v>
      </c>
      <c r="H23" s="1287">
        <v>3.5109673321839399</v>
      </c>
      <c r="I23" s="1864" t="s">
        <v>949</v>
      </c>
      <c r="J23" s="1289">
        <v>105552</v>
      </c>
      <c r="K23" s="1299">
        <v>75.244334504808279</v>
      </c>
      <c r="L23" s="1284">
        <v>1.8580481622306717</v>
      </c>
      <c r="M23" s="1875"/>
      <c r="N23" s="1289"/>
      <c r="O23" s="1299"/>
      <c r="P23" s="1287"/>
      <c r="Q23" s="1864" t="s">
        <v>469</v>
      </c>
      <c r="R23" s="1289">
        <v>122249</v>
      </c>
      <c r="S23" s="1299">
        <v>92.55117800254375</v>
      </c>
      <c r="T23" s="1287">
        <v>2.697302388715233</v>
      </c>
      <c r="U23" s="1864" t="s">
        <v>466</v>
      </c>
      <c r="V23" s="1289">
        <v>78141</v>
      </c>
      <c r="W23" s="1299">
        <v>66.643639340906773</v>
      </c>
      <c r="X23" s="1284">
        <v>4.2282855371109287</v>
      </c>
    </row>
    <row r="24" spans="1:24" s="1262" customFormat="1" ht="12" customHeight="1">
      <c r="A24" s="1865"/>
      <c r="B24" s="1422"/>
      <c r="C24" s="1421"/>
      <c r="D24" s="1294"/>
      <c r="E24" s="1871"/>
      <c r="F24" s="1422">
        <v>3315</v>
      </c>
      <c r="G24" s="1421">
        <v>32.926102502979738</v>
      </c>
      <c r="H24" s="1294">
        <v>4.3698752008461871E-2</v>
      </c>
      <c r="I24" s="1871"/>
      <c r="J24" s="1422"/>
      <c r="K24" s="1421"/>
      <c r="L24" s="1292"/>
      <c r="M24" s="1876"/>
      <c r="N24" s="1422"/>
      <c r="O24" s="1421"/>
      <c r="P24" s="1294"/>
      <c r="Q24" s="1865"/>
      <c r="R24" s="1422"/>
      <c r="S24" s="1421"/>
      <c r="T24" s="1294"/>
      <c r="U24" s="1871"/>
      <c r="V24" s="1422"/>
      <c r="W24" s="1421"/>
      <c r="X24" s="1292"/>
    </row>
    <row r="25" spans="1:24" s="1269" customFormat="1" ht="17.100000000000001" customHeight="1">
      <c r="A25" s="1864" t="s">
        <v>948</v>
      </c>
      <c r="B25" s="1289">
        <v>983758</v>
      </c>
      <c r="C25" s="1299">
        <v>83.312697641094786</v>
      </c>
      <c r="D25" s="1287">
        <v>2.3800433434122157</v>
      </c>
      <c r="E25" s="1864" t="s">
        <v>814</v>
      </c>
      <c r="F25" s="1289">
        <v>258283</v>
      </c>
      <c r="G25" s="1299">
        <v>111.26940773035101</v>
      </c>
      <c r="H25" s="1287">
        <v>3.4047193861241496</v>
      </c>
      <c r="I25" s="1864" t="s">
        <v>367</v>
      </c>
      <c r="J25" s="1289">
        <v>88690</v>
      </c>
      <c r="K25" s="1299">
        <v>99.502989913948809</v>
      </c>
      <c r="L25" s="1284">
        <v>1.5612237712998169</v>
      </c>
      <c r="M25" s="1866"/>
      <c r="N25" s="1289"/>
      <c r="O25" s="1299"/>
      <c r="P25" s="1287"/>
      <c r="Q25" s="1866" t="s">
        <v>399</v>
      </c>
      <c r="R25" s="1289">
        <v>119398</v>
      </c>
      <c r="S25" s="1299">
        <v>184.39276006918706</v>
      </c>
      <c r="T25" s="1287">
        <v>2.6343979141573457</v>
      </c>
      <c r="U25" s="1864" t="s">
        <v>356</v>
      </c>
      <c r="V25" s="1289">
        <v>56055</v>
      </c>
      <c r="W25" s="1299">
        <v>133.70304114490162</v>
      </c>
      <c r="X25" s="1284">
        <v>3.0331905885866974</v>
      </c>
    </row>
    <row r="26" spans="1:24" s="1262" customFormat="1" ht="12" customHeight="1">
      <c r="A26" s="1865"/>
      <c r="B26" s="1422"/>
      <c r="C26" s="1421"/>
      <c r="D26" s="1294"/>
      <c r="E26" s="1871"/>
      <c r="F26" s="1422">
        <v>16741</v>
      </c>
      <c r="G26" s="1421">
        <v>112.48404219579386</v>
      </c>
      <c r="H26" s="1294">
        <v>0.22068199317455814</v>
      </c>
      <c r="I26" s="1871"/>
      <c r="J26" s="1422"/>
      <c r="K26" s="1421"/>
      <c r="L26" s="1292"/>
      <c r="M26" s="1867"/>
      <c r="N26" s="1422"/>
      <c r="O26" s="1421"/>
      <c r="P26" s="1294"/>
      <c r="Q26" s="1874"/>
      <c r="R26" s="1422"/>
      <c r="S26" s="1421"/>
      <c r="T26" s="1294"/>
      <c r="U26" s="1871"/>
      <c r="V26" s="1422"/>
      <c r="W26" s="1421"/>
      <c r="X26" s="1292"/>
    </row>
    <row r="27" spans="1:24" s="1269" customFormat="1" ht="16.5" customHeight="1">
      <c r="A27" s="1273" t="s">
        <v>219</v>
      </c>
      <c r="B27" s="1336">
        <v>16339574</v>
      </c>
      <c r="C27" s="1334">
        <v>86.220601847100298</v>
      </c>
      <c r="D27" s="1335">
        <v>39.530956122228552</v>
      </c>
      <c r="E27" s="1420" t="s">
        <v>350</v>
      </c>
      <c r="F27" s="1275">
        <v>2104324</v>
      </c>
      <c r="G27" s="1271">
        <v>85.118559096717249</v>
      </c>
      <c r="H27" s="1274">
        <v>27.739466854134093</v>
      </c>
      <c r="I27" s="1273" t="s">
        <v>350</v>
      </c>
      <c r="J27" s="1275">
        <v>445108</v>
      </c>
      <c r="K27" s="1271">
        <v>76.492180787076819</v>
      </c>
      <c r="L27" s="1270">
        <v>7.8353048866356856</v>
      </c>
      <c r="M27" s="1276" t="s">
        <v>350</v>
      </c>
      <c r="N27" s="1275">
        <v>2654</v>
      </c>
      <c r="O27" s="1271">
        <v>95.05730659025788</v>
      </c>
      <c r="P27" s="1274">
        <v>5.6754465725349451E-2</v>
      </c>
      <c r="Q27" s="1273" t="s">
        <v>350</v>
      </c>
      <c r="R27" s="1275">
        <v>1125212</v>
      </c>
      <c r="S27" s="1271">
        <v>65.248555959086147</v>
      </c>
      <c r="T27" s="1274">
        <v>24.826681734910263</v>
      </c>
      <c r="U27" s="1273" t="s">
        <v>350</v>
      </c>
      <c r="V27" s="1275">
        <v>336914</v>
      </c>
      <c r="W27" s="1271">
        <v>83.098977153047201</v>
      </c>
      <c r="X27" s="1270">
        <v>18.230744339721674</v>
      </c>
    </row>
    <row r="28" spans="1:24" s="1262" customFormat="1" ht="11.25" customHeight="1" thickBot="1">
      <c r="A28" s="1358"/>
      <c r="B28" s="1407"/>
      <c r="C28" s="1397"/>
      <c r="D28" s="1396"/>
      <c r="E28" s="1360"/>
      <c r="F28" s="1419">
        <v>154499</v>
      </c>
      <c r="G28" s="1395">
        <v>81.418536143213231</v>
      </c>
      <c r="H28" s="1418">
        <v>2.0366254861403772</v>
      </c>
      <c r="I28" s="1358"/>
      <c r="J28" s="1417"/>
      <c r="K28" s="1416"/>
      <c r="L28" s="1415"/>
      <c r="M28" s="1360"/>
      <c r="N28" s="1407"/>
      <c r="O28" s="1397"/>
      <c r="P28" s="1396"/>
      <c r="Q28" s="1358"/>
      <c r="R28" s="1407"/>
      <c r="S28" s="1397"/>
      <c r="T28" s="1396"/>
      <c r="U28" s="1358"/>
      <c r="V28" s="1407"/>
      <c r="W28" s="1397"/>
      <c r="X28" s="1407"/>
    </row>
    <row r="29" spans="1:24" ht="14.25" customHeight="1" thickBot="1">
      <c r="A29" s="1325"/>
      <c r="L29" s="1325"/>
      <c r="X29" s="1325"/>
    </row>
    <row r="30" spans="1:24" ht="21" customHeight="1" thickBot="1">
      <c r="A30" s="1322" t="s">
        <v>940</v>
      </c>
      <c r="B30" s="1322" t="s">
        <v>920</v>
      </c>
      <c r="C30" s="1321" t="s">
        <v>74</v>
      </c>
      <c r="D30" s="1323" t="s">
        <v>73</v>
      </c>
      <c r="E30" s="1322" t="s">
        <v>940</v>
      </c>
      <c r="F30" s="1322" t="s">
        <v>920</v>
      </c>
      <c r="G30" s="1321" t="s">
        <v>74</v>
      </c>
      <c r="H30" s="1323" t="s">
        <v>73</v>
      </c>
      <c r="I30" s="1322" t="s">
        <v>940</v>
      </c>
      <c r="J30" s="1322" t="s">
        <v>920</v>
      </c>
      <c r="K30" s="1321" t="s">
        <v>74</v>
      </c>
      <c r="L30" s="1320" t="s">
        <v>73</v>
      </c>
      <c r="M30" s="1324" t="s">
        <v>940</v>
      </c>
      <c r="N30" s="1322" t="s">
        <v>920</v>
      </c>
      <c r="O30" s="1321" t="s">
        <v>74</v>
      </c>
      <c r="P30" s="1323" t="s">
        <v>73</v>
      </c>
      <c r="Q30" s="1322" t="s">
        <v>940</v>
      </c>
      <c r="R30" s="1322" t="s">
        <v>920</v>
      </c>
      <c r="S30" s="1321" t="s">
        <v>74</v>
      </c>
      <c r="T30" s="1323" t="s">
        <v>73</v>
      </c>
      <c r="U30" s="1322" t="s">
        <v>940</v>
      </c>
      <c r="V30" s="1322" t="s">
        <v>920</v>
      </c>
      <c r="W30" s="1321" t="s">
        <v>74</v>
      </c>
      <c r="X30" s="1320" t="s">
        <v>73</v>
      </c>
    </row>
    <row r="31" spans="1:24" s="1310" customFormat="1" ht="19.5" customHeight="1">
      <c r="A31" s="1368" t="s">
        <v>363</v>
      </c>
      <c r="B31" s="1313">
        <v>1379702</v>
      </c>
      <c r="C31" s="1312">
        <v>115.72788008673078</v>
      </c>
      <c r="D31" s="1315">
        <v>3.3379658015411526</v>
      </c>
      <c r="E31" s="1317" t="s">
        <v>361</v>
      </c>
      <c r="F31" s="1313">
        <v>1326521</v>
      </c>
      <c r="G31" s="1312">
        <v>89.336736583706823</v>
      </c>
      <c r="H31" s="1315">
        <v>3.2093029748642614</v>
      </c>
      <c r="I31" s="1317" t="s">
        <v>358</v>
      </c>
      <c r="J31" s="1313">
        <v>1322314</v>
      </c>
      <c r="K31" s="1312">
        <v>102.22372712591483</v>
      </c>
      <c r="L31" s="1318">
        <v>3.1991248189095085</v>
      </c>
      <c r="M31" s="1317" t="s">
        <v>355</v>
      </c>
      <c r="N31" s="1313">
        <v>1213474</v>
      </c>
      <c r="O31" s="1312">
        <v>64.749002198365105</v>
      </c>
      <c r="P31" s="1315">
        <v>2.9358040454093333</v>
      </c>
      <c r="Q31" s="1317" t="s">
        <v>241</v>
      </c>
      <c r="R31" s="1313">
        <v>980857</v>
      </c>
      <c r="S31" s="1312">
        <v>84.967632227957822</v>
      </c>
      <c r="T31" s="1315">
        <v>2.373024843192407</v>
      </c>
      <c r="U31" s="1366" t="s">
        <v>219</v>
      </c>
      <c r="V31" s="1313">
        <v>10787313</v>
      </c>
      <c r="W31" s="1312">
        <v>89.055579239911594</v>
      </c>
      <c r="X31" s="1311">
        <v>26.098158794087635</v>
      </c>
    </row>
    <row r="32" spans="1:24" s="1300" customFormat="1" ht="12" customHeight="1">
      <c r="A32" s="1414"/>
      <c r="B32" s="1412"/>
      <c r="C32" s="1411"/>
      <c r="D32" s="1410"/>
      <c r="E32" s="1375"/>
      <c r="F32" s="1412"/>
      <c r="G32" s="1411"/>
      <c r="H32" s="1410"/>
      <c r="I32" s="1375"/>
      <c r="J32" s="1412"/>
      <c r="K32" s="1411"/>
      <c r="L32" s="1413"/>
      <c r="M32" s="1375"/>
      <c r="N32" s="1412"/>
      <c r="O32" s="1411"/>
      <c r="P32" s="1410"/>
      <c r="Q32" s="1375"/>
      <c r="R32" s="1412"/>
      <c r="S32" s="1411"/>
      <c r="T32" s="1410"/>
      <c r="U32" s="1304"/>
      <c r="V32" s="1343"/>
      <c r="W32" s="1302"/>
      <c r="X32" s="1301"/>
    </row>
    <row r="33" spans="1:24" s="1269" customFormat="1" ht="17.100000000000001" customHeight="1">
      <c r="A33" s="1870" t="s">
        <v>947</v>
      </c>
      <c r="B33" s="1289">
        <v>794042</v>
      </c>
      <c r="C33" s="1299">
        <v>148.60294420385597</v>
      </c>
      <c r="D33" s="1287">
        <v>57.551703193878097</v>
      </c>
      <c r="E33" s="1870" t="s">
        <v>947</v>
      </c>
      <c r="F33" s="1289">
        <v>824976</v>
      </c>
      <c r="G33" s="1299">
        <v>85.375435168665376</v>
      </c>
      <c r="H33" s="1287">
        <v>62.190949106723522</v>
      </c>
      <c r="I33" s="1870" t="s">
        <v>367</v>
      </c>
      <c r="J33" s="1289">
        <v>390485</v>
      </c>
      <c r="K33" s="1299">
        <v>130.82407255403191</v>
      </c>
      <c r="L33" s="1284">
        <v>29.530429232391096</v>
      </c>
      <c r="M33" s="1872" t="s">
        <v>375</v>
      </c>
      <c r="N33" s="1289">
        <v>1136900</v>
      </c>
      <c r="O33" s="1299">
        <v>65.29780024122681</v>
      </c>
      <c r="P33" s="1287">
        <v>93.689687624127089</v>
      </c>
      <c r="Q33" s="1870" t="s">
        <v>422</v>
      </c>
      <c r="R33" s="1289">
        <v>143906</v>
      </c>
      <c r="S33" s="1299">
        <v>98.72533684586044</v>
      </c>
      <c r="T33" s="1287">
        <v>14.671455676005779</v>
      </c>
      <c r="U33" s="1868"/>
      <c r="V33" s="1289"/>
      <c r="W33" s="1299"/>
      <c r="X33" s="1284"/>
    </row>
    <row r="34" spans="1:24" s="1262" customFormat="1" ht="12" customHeight="1">
      <c r="A34" s="1871"/>
      <c r="B34" s="1282"/>
      <c r="C34" s="1401"/>
      <c r="D34" s="1294"/>
      <c r="E34" s="1871"/>
      <c r="F34" s="1282"/>
      <c r="G34" s="1401"/>
      <c r="H34" s="1294"/>
      <c r="I34" s="1865"/>
      <c r="J34" s="1282"/>
      <c r="K34" s="1401"/>
      <c r="L34" s="1292"/>
      <c r="M34" s="1867"/>
      <c r="N34" s="1282"/>
      <c r="O34" s="1401"/>
      <c r="P34" s="1294"/>
      <c r="Q34" s="1871"/>
      <c r="R34" s="1282"/>
      <c r="S34" s="1401"/>
      <c r="T34" s="1294"/>
      <c r="U34" s="1869"/>
      <c r="V34" s="1293"/>
      <c r="W34" s="1281"/>
      <c r="X34" s="1283"/>
    </row>
    <row r="35" spans="1:24" s="1269" customFormat="1" ht="17.100000000000001" customHeight="1">
      <c r="A35" s="1864" t="s">
        <v>375</v>
      </c>
      <c r="B35" s="1289">
        <v>497200</v>
      </c>
      <c r="C35" s="1285">
        <v>87.519802851610635</v>
      </c>
      <c r="D35" s="1287">
        <v>36.036767359908154</v>
      </c>
      <c r="E35" s="1864" t="s">
        <v>457</v>
      </c>
      <c r="F35" s="1289">
        <v>119820</v>
      </c>
      <c r="G35" s="1285">
        <v>94.4014622693538</v>
      </c>
      <c r="H35" s="1287">
        <v>9.0326500673566414</v>
      </c>
      <c r="I35" s="1864" t="s">
        <v>494</v>
      </c>
      <c r="J35" s="1289">
        <v>303100</v>
      </c>
      <c r="K35" s="1285">
        <v>100.530679933665</v>
      </c>
      <c r="L35" s="1284">
        <v>22.921938359572689</v>
      </c>
      <c r="M35" s="1866" t="s">
        <v>407</v>
      </c>
      <c r="N35" s="1289">
        <v>40160</v>
      </c>
      <c r="O35" s="1285">
        <v>52.575079202995312</v>
      </c>
      <c r="P35" s="1287">
        <v>3.3095064253539834</v>
      </c>
      <c r="Q35" s="1864" t="s">
        <v>393</v>
      </c>
      <c r="R35" s="1289">
        <v>106591</v>
      </c>
      <c r="S35" s="1285">
        <v>107.69052021135796</v>
      </c>
      <c r="T35" s="1287">
        <v>10.867129459238196</v>
      </c>
      <c r="U35" s="1868"/>
      <c r="V35" s="1286"/>
      <c r="W35" s="1285"/>
      <c r="X35" s="1284"/>
    </row>
    <row r="36" spans="1:24" s="1262" customFormat="1" ht="12" customHeight="1">
      <c r="A36" s="1871"/>
      <c r="B36" s="1282"/>
      <c r="C36" s="1401"/>
      <c r="D36" s="1294"/>
      <c r="E36" s="1871"/>
      <c r="F36" s="1282"/>
      <c r="G36" s="1401"/>
      <c r="H36" s="1294"/>
      <c r="I36" s="1865"/>
      <c r="J36" s="1282"/>
      <c r="K36" s="1401"/>
      <c r="L36" s="1292"/>
      <c r="M36" s="1867"/>
      <c r="N36" s="1282"/>
      <c r="O36" s="1401"/>
      <c r="P36" s="1294"/>
      <c r="Q36" s="1871"/>
      <c r="R36" s="1282"/>
      <c r="S36" s="1401"/>
      <c r="T36" s="1294"/>
      <c r="U36" s="1869"/>
      <c r="V36" s="1298"/>
      <c r="W36" s="1290"/>
      <c r="X36" s="1277"/>
    </row>
    <row r="37" spans="1:24" s="1269" customFormat="1" ht="17.100000000000001" customHeight="1">
      <c r="A37" s="1864" t="s">
        <v>414</v>
      </c>
      <c r="B37" s="1289">
        <v>45900</v>
      </c>
      <c r="C37" s="1285">
        <v>57.375</v>
      </c>
      <c r="D37" s="1287">
        <v>3.3268053536198399</v>
      </c>
      <c r="E37" s="1864" t="s">
        <v>814</v>
      </c>
      <c r="F37" s="1289">
        <v>63895</v>
      </c>
      <c r="G37" s="1285">
        <v>92.773550935067945</v>
      </c>
      <c r="H37" s="1287">
        <v>4.8167349028021418</v>
      </c>
      <c r="I37" s="1864" t="s">
        <v>399</v>
      </c>
      <c r="J37" s="1289">
        <v>238155</v>
      </c>
      <c r="K37" s="1285">
        <v>107.77219657887591</v>
      </c>
      <c r="L37" s="1284">
        <v>18.01047255039272</v>
      </c>
      <c r="M37" s="1866" t="s">
        <v>393</v>
      </c>
      <c r="N37" s="1289">
        <v>16673</v>
      </c>
      <c r="O37" s="1285" t="s">
        <v>946</v>
      </c>
      <c r="P37" s="1287">
        <v>1.3739890595101338</v>
      </c>
      <c r="Q37" s="1864" t="s">
        <v>814</v>
      </c>
      <c r="R37" s="1289">
        <v>76582</v>
      </c>
      <c r="S37" s="1285">
        <v>90.268511751809328</v>
      </c>
      <c r="T37" s="1287">
        <v>7.8076620751037105</v>
      </c>
      <c r="U37" s="1868"/>
      <c r="V37" s="1286"/>
      <c r="W37" s="1285"/>
      <c r="X37" s="1284"/>
    </row>
    <row r="38" spans="1:24" s="1262" customFormat="1" ht="12" customHeight="1">
      <c r="A38" s="1871"/>
      <c r="B38" s="1282"/>
      <c r="C38" s="1401"/>
      <c r="D38" s="1294"/>
      <c r="E38" s="1871"/>
      <c r="F38" s="1282"/>
      <c r="G38" s="1401"/>
      <c r="H38" s="1294"/>
      <c r="I38" s="1865"/>
      <c r="J38" s="1282"/>
      <c r="K38" s="1401"/>
      <c r="L38" s="1292"/>
      <c r="M38" s="1867"/>
      <c r="N38" s="1282"/>
      <c r="O38" s="1401"/>
      <c r="P38" s="1294"/>
      <c r="Q38" s="1871"/>
      <c r="R38" s="1282"/>
      <c r="S38" s="1401"/>
      <c r="T38" s="1294"/>
      <c r="U38" s="1869"/>
      <c r="V38" s="1298"/>
      <c r="W38" s="1290"/>
      <c r="X38" s="1277"/>
    </row>
    <row r="39" spans="1:24" s="1269" customFormat="1" ht="17.100000000000001" customHeight="1">
      <c r="A39" s="1864" t="s">
        <v>945</v>
      </c>
      <c r="B39" s="1296">
        <v>33438</v>
      </c>
      <c r="C39" s="1285" t="s">
        <v>609</v>
      </c>
      <c r="D39" s="1287">
        <v>2.4235668281991329</v>
      </c>
      <c r="E39" s="1864" t="s">
        <v>453</v>
      </c>
      <c r="F39" s="1296">
        <v>55758</v>
      </c>
      <c r="G39" s="1285">
        <v>304.82178001312047</v>
      </c>
      <c r="H39" s="1287">
        <v>4.2033258425611049</v>
      </c>
      <c r="I39" s="1864" t="s">
        <v>393</v>
      </c>
      <c r="J39" s="1296">
        <v>112247</v>
      </c>
      <c r="K39" s="1285">
        <v>67.958467033965007</v>
      </c>
      <c r="L39" s="1284">
        <v>8.4886796933254889</v>
      </c>
      <c r="M39" s="1866" t="s">
        <v>945</v>
      </c>
      <c r="N39" s="1296">
        <v>9509</v>
      </c>
      <c r="O39" s="1285">
        <v>23.967837878711499</v>
      </c>
      <c r="P39" s="1287">
        <v>0.78361794319449785</v>
      </c>
      <c r="Q39" s="1864" t="s">
        <v>370</v>
      </c>
      <c r="R39" s="1296">
        <v>71431</v>
      </c>
      <c r="S39" s="1285">
        <v>107.49262625654607</v>
      </c>
      <c r="T39" s="1287">
        <v>7.2825090711490059</v>
      </c>
      <c r="U39" s="1868"/>
      <c r="V39" s="1286"/>
      <c r="W39" s="1285"/>
      <c r="X39" s="1284"/>
    </row>
    <row r="40" spans="1:24" s="1262" customFormat="1" ht="12" customHeight="1">
      <c r="A40" s="1871"/>
      <c r="B40" s="1282"/>
      <c r="C40" s="1401"/>
      <c r="D40" s="1294"/>
      <c r="E40" s="1871"/>
      <c r="F40" s="1282"/>
      <c r="G40" s="1401"/>
      <c r="H40" s="1294"/>
      <c r="I40" s="1865"/>
      <c r="J40" s="1282"/>
      <c r="K40" s="1401"/>
      <c r="L40" s="1292"/>
      <c r="M40" s="1867"/>
      <c r="N40" s="1282"/>
      <c r="O40" s="1401"/>
      <c r="P40" s="1294"/>
      <c r="Q40" s="1871"/>
      <c r="R40" s="1282"/>
      <c r="S40" s="1401"/>
      <c r="T40" s="1294"/>
      <c r="U40" s="1869"/>
      <c r="V40" s="1298"/>
      <c r="W40" s="1290"/>
      <c r="X40" s="1297"/>
    </row>
    <row r="41" spans="1:24" s="1269" customFormat="1" ht="17.100000000000001" customHeight="1">
      <c r="A41" s="1864" t="s">
        <v>407</v>
      </c>
      <c r="B41" s="1289">
        <v>7946</v>
      </c>
      <c r="C41" s="1285">
        <v>92.599930078079467</v>
      </c>
      <c r="D41" s="1287">
        <v>0.57592146709941716</v>
      </c>
      <c r="E41" s="1864" t="s">
        <v>370</v>
      </c>
      <c r="F41" s="1289">
        <v>43829</v>
      </c>
      <c r="G41" s="1285">
        <v>101.70085390755523</v>
      </c>
      <c r="H41" s="1287">
        <v>3.3040562493922074</v>
      </c>
      <c r="I41" s="1864" t="s">
        <v>392</v>
      </c>
      <c r="J41" s="1289">
        <v>51970</v>
      </c>
      <c r="K41" s="1409">
        <v>100.23143683702989</v>
      </c>
      <c r="L41" s="1284">
        <v>3.9302313973836775</v>
      </c>
      <c r="M41" s="1866" t="s">
        <v>491</v>
      </c>
      <c r="N41" s="1289">
        <v>3656</v>
      </c>
      <c r="O41" s="1285">
        <v>77.803788040008513</v>
      </c>
      <c r="P41" s="1287">
        <v>0.30128375226828097</v>
      </c>
      <c r="Q41" s="1864" t="s">
        <v>491</v>
      </c>
      <c r="R41" s="1289">
        <v>71393</v>
      </c>
      <c r="S41" s="1285">
        <v>86.435342687991096</v>
      </c>
      <c r="T41" s="1287">
        <v>7.2786349080446993</v>
      </c>
      <c r="U41" s="1868"/>
      <c r="V41" s="1286"/>
      <c r="W41" s="1285"/>
      <c r="X41" s="1284"/>
    </row>
    <row r="42" spans="1:24" s="1262" customFormat="1" ht="12" customHeight="1">
      <c r="A42" s="1871"/>
      <c r="B42" s="1282"/>
      <c r="C42" s="1401"/>
      <c r="D42" s="1294"/>
      <c r="E42" s="1871"/>
      <c r="F42" s="1282"/>
      <c r="G42" s="1401"/>
      <c r="H42" s="1294"/>
      <c r="I42" s="1865"/>
      <c r="J42" s="1282"/>
      <c r="K42" s="1401"/>
      <c r="L42" s="1292"/>
      <c r="M42" s="1867"/>
      <c r="N42" s="1282"/>
      <c r="O42" s="1401"/>
      <c r="P42" s="1294"/>
      <c r="Q42" s="1871"/>
      <c r="R42" s="1282"/>
      <c r="S42" s="1401"/>
      <c r="T42" s="1294"/>
      <c r="U42" s="1869"/>
      <c r="V42" s="1298"/>
      <c r="W42" s="1290"/>
      <c r="X42" s="1277"/>
    </row>
    <row r="43" spans="1:24" s="1269" customFormat="1" ht="17.100000000000001" customHeight="1">
      <c r="A43" s="1864"/>
      <c r="B43" s="1289"/>
      <c r="C43" s="1285"/>
      <c r="D43" s="1287"/>
      <c r="E43" s="1864" t="s">
        <v>944</v>
      </c>
      <c r="F43" s="1289">
        <v>23443</v>
      </c>
      <c r="G43" s="1285">
        <v>122.68041237113403</v>
      </c>
      <c r="H43" s="1287">
        <v>1.7672543442584023</v>
      </c>
      <c r="I43" s="1864" t="s">
        <v>465</v>
      </c>
      <c r="J43" s="1289">
        <v>40253</v>
      </c>
      <c r="K43" s="1285">
        <v>103.91357100446601</v>
      </c>
      <c r="L43" s="1284">
        <v>3.0441332391549962</v>
      </c>
      <c r="M43" s="1866" t="s">
        <v>368</v>
      </c>
      <c r="N43" s="1289">
        <v>1535</v>
      </c>
      <c r="O43" s="1285">
        <v>46.179302045728036</v>
      </c>
      <c r="P43" s="1287">
        <v>0.12649632377784772</v>
      </c>
      <c r="Q43" s="1864" t="s">
        <v>360</v>
      </c>
      <c r="R43" s="1289">
        <v>60666</v>
      </c>
      <c r="S43" s="1285">
        <v>75.958781474200848</v>
      </c>
      <c r="T43" s="1287">
        <v>6.1849994443634495</v>
      </c>
      <c r="U43" s="1868"/>
      <c r="V43" s="1286"/>
      <c r="W43" s="1285"/>
      <c r="X43" s="1284"/>
    </row>
    <row r="44" spans="1:24" s="1262" customFormat="1" ht="12" customHeight="1">
      <c r="A44" s="1871"/>
      <c r="B44" s="1282"/>
      <c r="C44" s="1401"/>
      <c r="D44" s="1294"/>
      <c r="E44" s="1871"/>
      <c r="F44" s="1282"/>
      <c r="G44" s="1401"/>
      <c r="H44" s="1294"/>
      <c r="I44" s="1865"/>
      <c r="J44" s="1282"/>
      <c r="K44" s="1401"/>
      <c r="L44" s="1292"/>
      <c r="M44" s="1867"/>
      <c r="N44" s="1282"/>
      <c r="O44" s="1401"/>
      <c r="P44" s="1294"/>
      <c r="Q44" s="1871"/>
      <c r="R44" s="1282"/>
      <c r="S44" s="1401"/>
      <c r="T44" s="1294"/>
      <c r="U44" s="1869"/>
      <c r="V44" s="1298"/>
      <c r="W44" s="1290"/>
      <c r="X44" s="1277"/>
    </row>
    <row r="45" spans="1:24" s="1269" customFormat="1" ht="17.100000000000001" customHeight="1">
      <c r="A45" s="1864"/>
      <c r="B45" s="1289"/>
      <c r="C45" s="1285"/>
      <c r="D45" s="1287"/>
      <c r="E45" s="1864" t="s">
        <v>407</v>
      </c>
      <c r="F45" s="1289">
        <v>22530</v>
      </c>
      <c r="G45" s="1285">
        <v>62.258207140488565</v>
      </c>
      <c r="H45" s="1287">
        <v>1.6984276916837353</v>
      </c>
      <c r="I45" s="1864" t="s">
        <v>453</v>
      </c>
      <c r="J45" s="1289">
        <v>36972</v>
      </c>
      <c r="K45" s="1285">
        <v>61.370426930482701</v>
      </c>
      <c r="L45" s="1284">
        <v>2.7960076048502853</v>
      </c>
      <c r="M45" s="1866" t="s">
        <v>943</v>
      </c>
      <c r="N45" s="1289">
        <v>1285</v>
      </c>
      <c r="O45" s="1285">
        <v>98.16653934300993</v>
      </c>
      <c r="P45" s="1287">
        <v>0.10589431664790512</v>
      </c>
      <c r="Q45" s="1864" t="s">
        <v>368</v>
      </c>
      <c r="R45" s="1289">
        <v>59684</v>
      </c>
      <c r="S45" s="1285">
        <v>95.540259324475755</v>
      </c>
      <c r="T45" s="1287">
        <v>6.0848829136153384</v>
      </c>
      <c r="U45" s="1868"/>
      <c r="V45" s="1286"/>
      <c r="W45" s="1285"/>
      <c r="X45" s="1284"/>
    </row>
    <row r="46" spans="1:24" s="1262" customFormat="1" ht="12" customHeight="1">
      <c r="A46" s="1871"/>
      <c r="B46" s="1282"/>
      <c r="C46" s="1401"/>
      <c r="D46" s="1294"/>
      <c r="E46" s="1871"/>
      <c r="F46" s="1282"/>
      <c r="G46" s="1401"/>
      <c r="H46" s="1294"/>
      <c r="I46" s="1865"/>
      <c r="J46" s="1282"/>
      <c r="K46" s="1401"/>
      <c r="L46" s="1292"/>
      <c r="M46" s="1867"/>
      <c r="N46" s="1282"/>
      <c r="O46" s="1401"/>
      <c r="P46" s="1294"/>
      <c r="Q46" s="1871"/>
      <c r="R46" s="1282"/>
      <c r="S46" s="1401"/>
      <c r="T46" s="1294"/>
      <c r="U46" s="1869"/>
      <c r="V46" s="1298"/>
      <c r="W46" s="1290"/>
      <c r="X46" s="1277"/>
    </row>
    <row r="47" spans="1:24" s="1269" customFormat="1" ht="17.100000000000001" customHeight="1">
      <c r="A47" s="1864"/>
      <c r="B47" s="1289"/>
      <c r="C47" s="1285"/>
      <c r="D47" s="1287"/>
      <c r="E47" s="1864" t="s">
        <v>443</v>
      </c>
      <c r="F47" s="1289">
        <v>15458</v>
      </c>
      <c r="G47" s="1285">
        <v>49.893486540571949</v>
      </c>
      <c r="H47" s="1287">
        <v>1.1653038285862041</v>
      </c>
      <c r="I47" s="1864" t="s">
        <v>368</v>
      </c>
      <c r="J47" s="1289">
        <v>26920</v>
      </c>
      <c r="K47" s="1285">
        <v>102.95636210655141</v>
      </c>
      <c r="L47" s="1284">
        <v>2.0358250763434405</v>
      </c>
      <c r="M47" s="1866"/>
      <c r="N47" s="1289"/>
      <c r="O47" s="1285"/>
      <c r="P47" s="1287"/>
      <c r="Q47" s="1864" t="s">
        <v>472</v>
      </c>
      <c r="R47" s="1289">
        <v>44586</v>
      </c>
      <c r="S47" s="1285">
        <v>66.857605566218808</v>
      </c>
      <c r="T47" s="1287">
        <v>4.5456167412782902</v>
      </c>
      <c r="U47" s="1868"/>
      <c r="V47" s="1286"/>
      <c r="W47" s="1285"/>
      <c r="X47" s="1284"/>
    </row>
    <row r="48" spans="1:24" s="1262" customFormat="1" ht="12" customHeight="1">
      <c r="A48" s="1871"/>
      <c r="B48" s="1282"/>
      <c r="C48" s="1401"/>
      <c r="D48" s="1294"/>
      <c r="E48" s="1871"/>
      <c r="F48" s="1282"/>
      <c r="G48" s="1401"/>
      <c r="H48" s="1294"/>
      <c r="I48" s="1865"/>
      <c r="J48" s="1282"/>
      <c r="K48" s="1401"/>
      <c r="L48" s="1292"/>
      <c r="M48" s="1867"/>
      <c r="N48" s="1282"/>
      <c r="O48" s="1401"/>
      <c r="P48" s="1294"/>
      <c r="Q48" s="1871"/>
      <c r="R48" s="1282"/>
      <c r="S48" s="1401"/>
      <c r="T48" s="1294"/>
      <c r="U48" s="1869"/>
      <c r="V48" s="1298"/>
      <c r="W48" s="1290"/>
      <c r="X48" s="1277"/>
    </row>
    <row r="49" spans="1:24" s="1269" customFormat="1" ht="17.100000000000001" customHeight="1">
      <c r="A49" s="1864"/>
      <c r="B49" s="1289"/>
      <c r="C49" s="1285"/>
      <c r="D49" s="1287"/>
      <c r="E49" s="1864" t="s">
        <v>356</v>
      </c>
      <c r="F49" s="1289">
        <v>14795</v>
      </c>
      <c r="G49" s="1285">
        <v>70.843708101896183</v>
      </c>
      <c r="H49" s="1287">
        <v>1.1153234664208105</v>
      </c>
      <c r="I49" s="1864" t="s">
        <v>370</v>
      </c>
      <c r="J49" s="1289">
        <v>24273</v>
      </c>
      <c r="K49" s="1285">
        <v>259.82658959537571</v>
      </c>
      <c r="L49" s="1284">
        <v>1.8356456938367134</v>
      </c>
      <c r="M49" s="1866"/>
      <c r="N49" s="1289"/>
      <c r="O49" s="1285"/>
      <c r="P49" s="1287"/>
      <c r="Q49" s="1864" t="s">
        <v>390</v>
      </c>
      <c r="R49" s="1289">
        <v>43997</v>
      </c>
      <c r="S49" s="1285">
        <v>63.121574703738773</v>
      </c>
      <c r="T49" s="1287">
        <v>4.485567213161552</v>
      </c>
      <c r="U49" s="1868"/>
      <c r="V49" s="1286"/>
      <c r="W49" s="1285"/>
      <c r="X49" s="1284"/>
    </row>
    <row r="50" spans="1:24" s="1262" customFormat="1" ht="12" customHeight="1">
      <c r="A50" s="1871"/>
      <c r="B50" s="1282"/>
      <c r="C50" s="1401"/>
      <c r="D50" s="1294"/>
      <c r="E50" s="1871"/>
      <c r="F50" s="1282"/>
      <c r="G50" s="1401"/>
      <c r="H50" s="1294"/>
      <c r="I50" s="1865"/>
      <c r="J50" s="1282"/>
      <c r="K50" s="1401"/>
      <c r="L50" s="1292"/>
      <c r="M50" s="1867"/>
      <c r="N50" s="1282"/>
      <c r="O50" s="1401"/>
      <c r="P50" s="1294"/>
      <c r="Q50" s="1871"/>
      <c r="R50" s="1282"/>
      <c r="S50" s="1401"/>
      <c r="T50" s="1294"/>
      <c r="U50" s="1869"/>
      <c r="V50" s="1298"/>
      <c r="W50" s="1290"/>
      <c r="X50" s="1277"/>
    </row>
    <row r="51" spans="1:24" s="1269" customFormat="1" ht="17.100000000000001" customHeight="1">
      <c r="A51" s="1864"/>
      <c r="B51" s="1289"/>
      <c r="C51" s="1285"/>
      <c r="D51" s="1287"/>
      <c r="E51" s="1864" t="s">
        <v>389</v>
      </c>
      <c r="F51" s="1289">
        <v>13272</v>
      </c>
      <c r="G51" s="1285">
        <v>92.474916387959865</v>
      </c>
      <c r="H51" s="1287">
        <v>1.000511865247516</v>
      </c>
      <c r="I51" s="1864" t="s">
        <v>491</v>
      </c>
      <c r="J51" s="1289">
        <v>23858</v>
      </c>
      <c r="K51" s="1285">
        <v>93.777760308163977</v>
      </c>
      <c r="L51" s="1284">
        <v>1.8042613176597995</v>
      </c>
      <c r="M51" s="1866"/>
      <c r="N51" s="1289"/>
      <c r="O51" s="1285"/>
      <c r="P51" s="1287"/>
      <c r="Q51" s="1864" t="s">
        <v>475</v>
      </c>
      <c r="R51" s="1289">
        <v>33213</v>
      </c>
      <c r="S51" s="1285">
        <v>74.046907745128649</v>
      </c>
      <c r="T51" s="1287">
        <v>3.3861205048238427</v>
      </c>
      <c r="U51" s="1868"/>
      <c r="V51" s="1286"/>
      <c r="W51" s="1285"/>
      <c r="X51" s="1284"/>
    </row>
    <row r="52" spans="1:24" s="1262" customFormat="1" ht="12" customHeight="1">
      <c r="A52" s="1871"/>
      <c r="B52" s="1282"/>
      <c r="C52" s="1401"/>
      <c r="D52" s="1294"/>
      <c r="E52" s="1871"/>
      <c r="F52" s="1282"/>
      <c r="G52" s="1401"/>
      <c r="H52" s="1294"/>
      <c r="I52" s="1865"/>
      <c r="J52" s="1282"/>
      <c r="K52" s="1401"/>
      <c r="L52" s="1292"/>
      <c r="M52" s="1867"/>
      <c r="N52" s="1282"/>
      <c r="O52" s="1401"/>
      <c r="P52" s="1294"/>
      <c r="Q52" s="1871"/>
      <c r="R52" s="1282"/>
      <c r="S52" s="1401"/>
      <c r="T52" s="1294"/>
      <c r="U52" s="1869"/>
      <c r="V52" s="1363"/>
      <c r="W52" s="1278"/>
      <c r="X52" s="1277"/>
    </row>
    <row r="53" spans="1:24" s="1269" customFormat="1" ht="17.100000000000001" customHeight="1">
      <c r="A53" s="1273" t="s">
        <v>350</v>
      </c>
      <c r="B53" s="1275">
        <v>1176</v>
      </c>
      <c r="C53" s="1271">
        <v>100</v>
      </c>
      <c r="D53" s="1274">
        <v>8.523579729535799E-2</v>
      </c>
      <c r="E53" s="1273" t="s">
        <v>350</v>
      </c>
      <c r="F53" s="1275">
        <v>128745</v>
      </c>
      <c r="G53" s="1271">
        <v>92.051450715705485</v>
      </c>
      <c r="H53" s="1274">
        <v>9.7054626349677076</v>
      </c>
      <c r="I53" s="1273" t="s">
        <v>350</v>
      </c>
      <c r="J53" s="1275">
        <v>74081</v>
      </c>
      <c r="K53" s="1271">
        <v>77.444410759275328</v>
      </c>
      <c r="L53" s="1270">
        <v>5.6023758350890942</v>
      </c>
      <c r="M53" s="1276" t="s">
        <v>350</v>
      </c>
      <c r="N53" s="1275">
        <v>3756</v>
      </c>
      <c r="O53" s="1271">
        <v>60.13448607108549</v>
      </c>
      <c r="P53" s="1274">
        <v>0.30952455512025806</v>
      </c>
      <c r="Q53" s="1273" t="s">
        <v>350</v>
      </c>
      <c r="R53" s="1275">
        <v>268808</v>
      </c>
      <c r="S53" s="1271">
        <v>76.327311757122814</v>
      </c>
      <c r="T53" s="1274">
        <v>27.405421993216137</v>
      </c>
      <c r="U53" s="1273"/>
      <c r="V53" s="1362"/>
      <c r="W53" s="1334"/>
      <c r="X53" s="1361"/>
    </row>
    <row r="54" spans="1:24" s="1262" customFormat="1" ht="11.25" customHeight="1" thickBot="1">
      <c r="A54" s="1358"/>
      <c r="B54" s="1407"/>
      <c r="C54" s="1397"/>
      <c r="D54" s="1396"/>
      <c r="E54" s="1358"/>
      <c r="F54" s="1407"/>
      <c r="G54" s="1397"/>
      <c r="H54" s="1396"/>
      <c r="I54" s="1358"/>
      <c r="J54" s="1407"/>
      <c r="K54" s="1397"/>
      <c r="L54" s="1407"/>
      <c r="M54" s="1360"/>
      <c r="N54" s="1407"/>
      <c r="O54" s="1397"/>
      <c r="P54" s="1396"/>
      <c r="Q54" s="1408"/>
      <c r="R54" s="1407"/>
      <c r="S54" s="1397"/>
      <c r="T54" s="1396"/>
      <c r="U54" s="1358"/>
      <c r="V54" s="1357"/>
      <c r="W54" s="1356"/>
      <c r="X54" s="1355"/>
    </row>
  </sheetData>
  <mergeCells count="120">
    <mergeCell ref="A9:A10"/>
    <mergeCell ref="E9:E10"/>
    <mergeCell ref="I9:I10"/>
    <mergeCell ref="M9:M10"/>
    <mergeCell ref="Q9:Q10"/>
    <mergeCell ref="U9:U10"/>
    <mergeCell ref="A7:A8"/>
    <mergeCell ref="E7:E8"/>
    <mergeCell ref="I7:I8"/>
    <mergeCell ref="M7:M8"/>
    <mergeCell ref="Q7:Q8"/>
    <mergeCell ref="U7:U8"/>
    <mergeCell ref="A13:A14"/>
    <mergeCell ref="E13:E14"/>
    <mergeCell ref="I13:I14"/>
    <mergeCell ref="M13:M14"/>
    <mergeCell ref="Q13:Q14"/>
    <mergeCell ref="U13:U14"/>
    <mergeCell ref="A11:A12"/>
    <mergeCell ref="E11:E12"/>
    <mergeCell ref="I11:I12"/>
    <mergeCell ref="M11:M12"/>
    <mergeCell ref="Q11:Q12"/>
    <mergeCell ref="U11:U12"/>
    <mergeCell ref="A17:A18"/>
    <mergeCell ref="E17:E18"/>
    <mergeCell ref="I17:I18"/>
    <mergeCell ref="M17:M18"/>
    <mergeCell ref="Q17:Q18"/>
    <mergeCell ref="U17:U18"/>
    <mergeCell ref="A15:A16"/>
    <mergeCell ref="E15:E16"/>
    <mergeCell ref="I15:I16"/>
    <mergeCell ref="M15:M16"/>
    <mergeCell ref="Q15:Q16"/>
    <mergeCell ref="U15:U16"/>
    <mergeCell ref="A21:A22"/>
    <mergeCell ref="E21:E22"/>
    <mergeCell ref="I21:I22"/>
    <mergeCell ref="M21:M22"/>
    <mergeCell ref="Q21:Q22"/>
    <mergeCell ref="U21:U22"/>
    <mergeCell ref="A19:A20"/>
    <mergeCell ref="E19:E20"/>
    <mergeCell ref="I19:I20"/>
    <mergeCell ref="M19:M20"/>
    <mergeCell ref="Q19:Q20"/>
    <mergeCell ref="U19:U20"/>
    <mergeCell ref="A25:A26"/>
    <mergeCell ref="E25:E26"/>
    <mergeCell ref="I25:I26"/>
    <mergeCell ref="M25:M26"/>
    <mergeCell ref="Q25:Q26"/>
    <mergeCell ref="U25:U26"/>
    <mergeCell ref="A23:A24"/>
    <mergeCell ref="E23:E24"/>
    <mergeCell ref="I23:I24"/>
    <mergeCell ref="M23:M24"/>
    <mergeCell ref="Q23:Q24"/>
    <mergeCell ref="U23:U24"/>
    <mergeCell ref="A35:A36"/>
    <mergeCell ref="E35:E36"/>
    <mergeCell ref="I35:I36"/>
    <mergeCell ref="M35:M36"/>
    <mergeCell ref="Q35:Q36"/>
    <mergeCell ref="U35:U36"/>
    <mergeCell ref="A33:A34"/>
    <mergeCell ref="E33:E34"/>
    <mergeCell ref="I33:I34"/>
    <mergeCell ref="M33:M34"/>
    <mergeCell ref="Q33:Q34"/>
    <mergeCell ref="U33:U34"/>
    <mergeCell ref="A39:A40"/>
    <mergeCell ref="E39:E40"/>
    <mergeCell ref="I39:I40"/>
    <mergeCell ref="M39:M40"/>
    <mergeCell ref="Q39:Q40"/>
    <mergeCell ref="U39:U40"/>
    <mergeCell ref="A37:A38"/>
    <mergeCell ref="E37:E38"/>
    <mergeCell ref="I37:I38"/>
    <mergeCell ref="M37:M38"/>
    <mergeCell ref="Q37:Q38"/>
    <mergeCell ref="U37:U38"/>
    <mergeCell ref="A43:A44"/>
    <mergeCell ref="E43:E44"/>
    <mergeCell ref="I43:I44"/>
    <mergeCell ref="M43:M44"/>
    <mergeCell ref="Q43:Q44"/>
    <mergeCell ref="U43:U44"/>
    <mergeCell ref="A41:A42"/>
    <mergeCell ref="E41:E42"/>
    <mergeCell ref="I41:I42"/>
    <mergeCell ref="M41:M42"/>
    <mergeCell ref="Q41:Q42"/>
    <mergeCell ref="U41:U42"/>
    <mergeCell ref="A47:A48"/>
    <mergeCell ref="E47:E48"/>
    <mergeCell ref="I47:I48"/>
    <mergeCell ref="M47:M48"/>
    <mergeCell ref="Q47:Q48"/>
    <mergeCell ref="U47:U48"/>
    <mergeCell ref="A45:A46"/>
    <mergeCell ref="E45:E46"/>
    <mergeCell ref="I45:I46"/>
    <mergeCell ref="M45:M46"/>
    <mergeCell ref="Q45:Q46"/>
    <mergeCell ref="U45:U46"/>
    <mergeCell ref="A51:A52"/>
    <mergeCell ref="E51:E52"/>
    <mergeCell ref="I51:I52"/>
    <mergeCell ref="M51:M52"/>
    <mergeCell ref="Q51:Q52"/>
    <mergeCell ref="U51:U52"/>
    <mergeCell ref="A49:A50"/>
    <mergeCell ref="E49:E50"/>
    <mergeCell ref="I49:I50"/>
    <mergeCell ref="M49:M50"/>
    <mergeCell ref="Q49:Q50"/>
    <mergeCell ref="U49:U50"/>
  </mergeCells>
  <phoneticPr fontId="11"/>
  <pageMargins left="0.78740157480314965" right="0.78740157480314965" top="0.59055118110236227" bottom="0.39370078740157483" header="0" footer="0.39370078740157483"/>
  <pageSetup paperSize="9" firstPageNumber="38" orientation="portrait" useFirstPageNumber="1" r:id="rId1"/>
  <headerFooter alignWithMargins="0">
    <oddFooter>&amp;C&amp;"ＭＳ Ｐゴシック"&amp;10  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showGridLines="0" zoomScaleNormal="100" workbookViewId="0"/>
  </sheetViews>
  <sheetFormatPr defaultRowHeight="15" customHeight="1"/>
  <cols>
    <col min="1" max="1" width="13.375" style="1261" customWidth="1"/>
    <col min="2" max="2" width="5.875" style="1261" customWidth="1"/>
    <col min="3" max="4" width="4.625" style="1261" customWidth="1"/>
    <col min="5" max="5" width="13.375" style="1261" customWidth="1"/>
    <col min="6" max="6" width="5.875" style="1261" customWidth="1"/>
    <col min="7" max="8" width="4.625" style="1261" customWidth="1"/>
    <col min="9" max="9" width="13.375" style="1261" customWidth="1"/>
    <col min="10" max="10" width="5.875" style="1261" customWidth="1"/>
    <col min="11" max="12" width="4.625" style="1261" customWidth="1"/>
    <col min="13" max="13" width="13.375" style="1261" customWidth="1"/>
    <col min="14" max="14" width="5.875" style="1261" customWidth="1"/>
    <col min="15" max="16" width="4.625" style="1261" customWidth="1"/>
    <col min="17" max="17" width="13.375" style="1261" customWidth="1"/>
    <col min="18" max="18" width="5.875" style="1261" customWidth="1"/>
    <col min="19" max="20" width="4.625" style="1261" customWidth="1"/>
    <col min="21" max="21" width="13.375" style="1261" customWidth="1"/>
    <col min="22" max="22" width="5.875" style="1261" customWidth="1"/>
    <col min="23" max="24" width="4.625" style="1261" customWidth="1"/>
    <col min="25" max="16384" width="9" style="1261"/>
  </cols>
  <sheetData>
    <row r="1" spans="1:24" ht="24" customHeight="1">
      <c r="E1" s="1353"/>
    </row>
    <row r="2" spans="1:24" s="1351" customFormat="1" ht="18" customHeight="1">
      <c r="A2" s="1352"/>
      <c r="L2" s="474" t="s">
        <v>954</v>
      </c>
      <c r="M2" s="473" t="s">
        <v>953</v>
      </c>
    </row>
    <row r="3" spans="1:24" ht="11.25" customHeight="1" thickBot="1">
      <c r="A3" s="1350" t="s">
        <v>125</v>
      </c>
      <c r="X3" s="1349" t="s">
        <v>924</v>
      </c>
    </row>
    <row r="4" spans="1:24" ht="21" customHeight="1" thickBot="1">
      <c r="A4" s="1322" t="s">
        <v>940</v>
      </c>
      <c r="B4" s="1322" t="s">
        <v>920</v>
      </c>
      <c r="C4" s="1321" t="s">
        <v>74</v>
      </c>
      <c r="D4" s="1323" t="s">
        <v>73</v>
      </c>
      <c r="E4" s="1322" t="s">
        <v>940</v>
      </c>
      <c r="F4" s="1322" t="s">
        <v>920</v>
      </c>
      <c r="G4" s="1321" t="s">
        <v>74</v>
      </c>
      <c r="H4" s="1323" t="s">
        <v>73</v>
      </c>
      <c r="I4" s="1322" t="s">
        <v>940</v>
      </c>
      <c r="J4" s="1322" t="s">
        <v>920</v>
      </c>
      <c r="K4" s="1321" t="s">
        <v>74</v>
      </c>
      <c r="L4" s="1320" t="s">
        <v>73</v>
      </c>
      <c r="M4" s="1324" t="s">
        <v>940</v>
      </c>
      <c r="N4" s="1322" t="s">
        <v>920</v>
      </c>
      <c r="O4" s="1321" t="s">
        <v>74</v>
      </c>
      <c r="P4" s="1323" t="s">
        <v>73</v>
      </c>
      <c r="Q4" s="1322" t="s">
        <v>940</v>
      </c>
      <c r="R4" s="1322" t="s">
        <v>920</v>
      </c>
      <c r="S4" s="1321" t="s">
        <v>74</v>
      </c>
      <c r="T4" s="1323" t="s">
        <v>73</v>
      </c>
      <c r="U4" s="1322" t="s">
        <v>940</v>
      </c>
      <c r="V4" s="1322" t="s">
        <v>920</v>
      </c>
      <c r="W4" s="1321" t="s">
        <v>74</v>
      </c>
      <c r="X4" s="1320" t="s">
        <v>73</v>
      </c>
    </row>
    <row r="5" spans="1:24" s="1310" customFormat="1" ht="19.5" customHeight="1">
      <c r="A5" s="1348" t="s">
        <v>167</v>
      </c>
      <c r="B5" s="1313">
        <v>14022980</v>
      </c>
      <c r="C5" s="1312">
        <v>86.814712697247145</v>
      </c>
      <c r="D5" s="1315">
        <v>100</v>
      </c>
      <c r="E5" s="1316" t="s">
        <v>254</v>
      </c>
      <c r="F5" s="1313">
        <v>3268156</v>
      </c>
      <c r="G5" s="1312">
        <v>98.609723577068962</v>
      </c>
      <c r="H5" s="1315">
        <v>23.305716759205247</v>
      </c>
      <c r="I5" s="1316" t="s">
        <v>366</v>
      </c>
      <c r="J5" s="1313">
        <v>1150864</v>
      </c>
      <c r="K5" s="1312">
        <v>81.520671226035873</v>
      </c>
      <c r="L5" s="1311">
        <v>8.2069859616144356</v>
      </c>
      <c r="M5" s="1316" t="s">
        <v>391</v>
      </c>
      <c r="N5" s="1313">
        <v>874404</v>
      </c>
      <c r="O5" s="1312">
        <v>98.402984486745922</v>
      </c>
      <c r="P5" s="1315">
        <v>6.2355077166194341</v>
      </c>
      <c r="Q5" s="1317" t="s">
        <v>388</v>
      </c>
      <c r="R5" s="1313">
        <v>848933</v>
      </c>
      <c r="S5" s="1312">
        <v>98.395641969227199</v>
      </c>
      <c r="T5" s="1315">
        <v>6.0538701474294339</v>
      </c>
      <c r="U5" s="1317" t="s">
        <v>361</v>
      </c>
      <c r="V5" s="1313">
        <v>779352</v>
      </c>
      <c r="W5" s="1312">
        <v>95.114146446241449</v>
      </c>
      <c r="X5" s="1311">
        <v>5.5576774694109234</v>
      </c>
    </row>
    <row r="6" spans="1:24" s="1300" customFormat="1" ht="12" customHeight="1">
      <c r="A6" s="1347"/>
      <c r="B6" s="1433"/>
      <c r="C6" s="1405"/>
      <c r="D6" s="1387"/>
      <c r="E6" s="1375" t="s">
        <v>374</v>
      </c>
      <c r="F6" s="1435">
        <v>366638</v>
      </c>
      <c r="G6" s="1434">
        <v>85.579703886633823</v>
      </c>
      <c r="H6" s="1387">
        <v>2.6145512580065011</v>
      </c>
      <c r="I6" s="1390"/>
      <c r="J6" s="1433"/>
      <c r="K6" s="1428"/>
      <c r="L6" s="1391"/>
      <c r="M6" s="1390"/>
      <c r="N6" s="1433"/>
      <c r="O6" s="1428"/>
      <c r="P6" s="1387"/>
      <c r="Q6" s="1390"/>
      <c r="R6" s="1433"/>
      <c r="S6" s="1428"/>
      <c r="T6" s="1387"/>
      <c r="U6" s="1374"/>
      <c r="V6" s="1433"/>
      <c r="W6" s="1428"/>
      <c r="X6" s="1391"/>
    </row>
    <row r="7" spans="1:24" s="1269" customFormat="1" ht="17.100000000000001" customHeight="1">
      <c r="A7" s="1870" t="s">
        <v>392</v>
      </c>
      <c r="B7" s="1289">
        <v>3005210</v>
      </c>
      <c r="C7" s="1299">
        <v>73.870081806935033</v>
      </c>
      <c r="D7" s="1287">
        <v>21.430608900533269</v>
      </c>
      <c r="E7" s="1870" t="s">
        <v>814</v>
      </c>
      <c r="F7" s="1289">
        <v>874660</v>
      </c>
      <c r="G7" s="1299">
        <v>109.64278909313356</v>
      </c>
      <c r="H7" s="1287">
        <v>26.763104331616972</v>
      </c>
      <c r="I7" s="1870" t="s">
        <v>392</v>
      </c>
      <c r="J7" s="1289">
        <v>333942</v>
      </c>
      <c r="K7" s="1299">
        <v>63.445820398144171</v>
      </c>
      <c r="L7" s="1284">
        <v>29.016634458980384</v>
      </c>
      <c r="M7" s="1872" t="s">
        <v>814</v>
      </c>
      <c r="N7" s="1289">
        <v>156509</v>
      </c>
      <c r="O7" s="1299">
        <v>101.03090787027473</v>
      </c>
      <c r="P7" s="1287">
        <v>17.898934588588343</v>
      </c>
      <c r="Q7" s="1870" t="s">
        <v>360</v>
      </c>
      <c r="R7" s="1289">
        <v>218294</v>
      </c>
      <c r="S7" s="1299">
        <v>88.930442505275678</v>
      </c>
      <c r="T7" s="1287">
        <v>25.713925598368775</v>
      </c>
      <c r="U7" s="1870" t="s">
        <v>389</v>
      </c>
      <c r="V7" s="1289">
        <v>183601</v>
      </c>
      <c r="W7" s="1299">
        <v>129.87910556510545</v>
      </c>
      <c r="X7" s="1284">
        <v>23.558161138997527</v>
      </c>
    </row>
    <row r="8" spans="1:24" s="1262" customFormat="1" ht="12" customHeight="1">
      <c r="A8" s="1864"/>
      <c r="B8" s="1398"/>
      <c r="C8" s="1401"/>
      <c r="D8" s="1294"/>
      <c r="E8" s="1865"/>
      <c r="F8" s="1398">
        <v>89207</v>
      </c>
      <c r="G8" s="1400">
        <v>83.239556214950213</v>
      </c>
      <c r="H8" s="1294">
        <v>2.72958206401408</v>
      </c>
      <c r="I8" s="1865"/>
      <c r="J8" s="1398"/>
      <c r="K8" s="1383"/>
      <c r="L8" s="1385"/>
      <c r="M8" s="1873"/>
      <c r="N8" s="1398"/>
      <c r="O8" s="1383"/>
      <c r="P8" s="1382"/>
      <c r="Q8" s="1865"/>
      <c r="R8" s="1398"/>
      <c r="S8" s="1383"/>
      <c r="T8" s="1382"/>
      <c r="U8" s="1871"/>
      <c r="V8" s="1398"/>
      <c r="W8" s="1383"/>
      <c r="X8" s="1385"/>
    </row>
    <row r="9" spans="1:24" s="1269" customFormat="1" ht="17.100000000000001" customHeight="1">
      <c r="A9" s="1864" t="s">
        <v>814</v>
      </c>
      <c r="B9" s="1289">
        <v>1914074</v>
      </c>
      <c r="C9" s="1285">
        <v>99.549599684615771</v>
      </c>
      <c r="D9" s="1287">
        <v>13.649552377597344</v>
      </c>
      <c r="E9" s="1864" t="s">
        <v>392</v>
      </c>
      <c r="F9" s="1289">
        <v>398452</v>
      </c>
      <c r="G9" s="1285">
        <v>109.11709935370797</v>
      </c>
      <c r="H9" s="1287">
        <v>12.191951669381755</v>
      </c>
      <c r="I9" s="1864" t="s">
        <v>814</v>
      </c>
      <c r="J9" s="1289">
        <v>135600</v>
      </c>
      <c r="K9" s="1285">
        <v>86.567926455566905</v>
      </c>
      <c r="L9" s="1284">
        <v>11.782452140305024</v>
      </c>
      <c r="M9" s="1866" t="s">
        <v>387</v>
      </c>
      <c r="N9" s="1289">
        <v>118140</v>
      </c>
      <c r="O9" s="1285">
        <v>124.08490793937548</v>
      </c>
      <c r="P9" s="1287">
        <v>13.510917150424747</v>
      </c>
      <c r="Q9" s="1864" t="s">
        <v>387</v>
      </c>
      <c r="R9" s="1289">
        <v>153661</v>
      </c>
      <c r="S9" s="1285">
        <v>116.95386114197859</v>
      </c>
      <c r="T9" s="1287">
        <v>18.100486139660021</v>
      </c>
      <c r="U9" s="1864" t="s">
        <v>387</v>
      </c>
      <c r="V9" s="1289">
        <v>169051</v>
      </c>
      <c r="W9" s="1285">
        <v>116.4888852138201</v>
      </c>
      <c r="X9" s="1284">
        <v>21.691225530953918</v>
      </c>
    </row>
    <row r="10" spans="1:24" s="1262" customFormat="1" ht="12" customHeight="1">
      <c r="A10" s="1865"/>
      <c r="B10" s="1398"/>
      <c r="C10" s="1401"/>
      <c r="D10" s="1294"/>
      <c r="E10" s="1865"/>
      <c r="F10" s="1398">
        <v>26423</v>
      </c>
      <c r="G10" s="1400">
        <v>82.820336008024071</v>
      </c>
      <c r="H10" s="1294">
        <v>0.80849873751436596</v>
      </c>
      <c r="I10" s="1865"/>
      <c r="J10" s="1398"/>
      <c r="K10" s="1383"/>
      <c r="L10" s="1385"/>
      <c r="M10" s="1873"/>
      <c r="N10" s="1398"/>
      <c r="O10" s="1383"/>
      <c r="P10" s="1382"/>
      <c r="Q10" s="1865"/>
      <c r="R10" s="1398"/>
      <c r="S10" s="1383"/>
      <c r="T10" s="1382"/>
      <c r="U10" s="1871"/>
      <c r="V10" s="1398"/>
      <c r="W10" s="1383"/>
      <c r="X10" s="1385"/>
    </row>
    <row r="11" spans="1:24" s="1269" customFormat="1" ht="17.100000000000001" customHeight="1">
      <c r="A11" s="1864" t="s">
        <v>393</v>
      </c>
      <c r="B11" s="1289">
        <v>1281997</v>
      </c>
      <c r="C11" s="1285">
        <v>90.007336808663752</v>
      </c>
      <c r="D11" s="1287">
        <v>9.1421152993158366</v>
      </c>
      <c r="E11" s="1864" t="s">
        <v>360</v>
      </c>
      <c r="F11" s="1289">
        <v>363248</v>
      </c>
      <c r="G11" s="1285">
        <v>93.082515253316529</v>
      </c>
      <c r="H11" s="1287">
        <v>11.114769307217893</v>
      </c>
      <c r="I11" s="1864" t="s">
        <v>389</v>
      </c>
      <c r="J11" s="1289">
        <v>104360</v>
      </c>
      <c r="K11" s="1285">
        <v>200.43790573502861</v>
      </c>
      <c r="L11" s="1284">
        <v>9.0679698035562843</v>
      </c>
      <c r="M11" s="1866" t="s">
        <v>360</v>
      </c>
      <c r="N11" s="1289">
        <v>70113</v>
      </c>
      <c r="O11" s="1285">
        <v>97.194227650165658</v>
      </c>
      <c r="P11" s="1287">
        <v>8.0183759452152561</v>
      </c>
      <c r="Q11" s="1864" t="s">
        <v>814</v>
      </c>
      <c r="R11" s="1289">
        <v>86976</v>
      </c>
      <c r="S11" s="1285">
        <v>102.14445096887846</v>
      </c>
      <c r="T11" s="1287">
        <v>10.245331492591287</v>
      </c>
      <c r="U11" s="1864" t="s">
        <v>392</v>
      </c>
      <c r="V11" s="1289">
        <v>130552</v>
      </c>
      <c r="W11" s="1285">
        <v>70.588871406402916</v>
      </c>
      <c r="X11" s="1284">
        <v>16.751352405588232</v>
      </c>
    </row>
    <row r="12" spans="1:24" s="1262" customFormat="1" ht="12" customHeight="1">
      <c r="A12" s="1865"/>
      <c r="B12" s="1398"/>
      <c r="C12" s="1401"/>
      <c r="D12" s="1294"/>
      <c r="E12" s="1865"/>
      <c r="F12" s="1398">
        <v>36064</v>
      </c>
      <c r="G12" s="1400">
        <v>71.306548560582101</v>
      </c>
      <c r="H12" s="1294">
        <v>1.1034968954970326</v>
      </c>
      <c r="I12" s="1865"/>
      <c r="J12" s="1398"/>
      <c r="K12" s="1383"/>
      <c r="L12" s="1385"/>
      <c r="M12" s="1873"/>
      <c r="N12" s="1398"/>
      <c r="O12" s="1383"/>
      <c r="P12" s="1382"/>
      <c r="Q12" s="1865"/>
      <c r="R12" s="1398"/>
      <c r="S12" s="1383"/>
      <c r="T12" s="1382"/>
      <c r="U12" s="1871"/>
      <c r="V12" s="1398"/>
      <c r="W12" s="1383"/>
      <c r="X12" s="1385"/>
    </row>
    <row r="13" spans="1:24" s="1269" customFormat="1" ht="17.100000000000001" customHeight="1">
      <c r="A13" s="1864" t="s">
        <v>360</v>
      </c>
      <c r="B13" s="1296">
        <v>1266970</v>
      </c>
      <c r="C13" s="1285">
        <v>82.675459489370695</v>
      </c>
      <c r="D13" s="1287">
        <v>9.0349554802188976</v>
      </c>
      <c r="E13" s="1864" t="s">
        <v>368</v>
      </c>
      <c r="F13" s="1296">
        <v>239773</v>
      </c>
      <c r="G13" s="1285">
        <v>104.74416044523464</v>
      </c>
      <c r="H13" s="1287">
        <v>7.3366448847607026</v>
      </c>
      <c r="I13" s="1864" t="s">
        <v>360</v>
      </c>
      <c r="J13" s="1296">
        <v>79332</v>
      </c>
      <c r="K13" s="1285">
        <v>77.18472106010779</v>
      </c>
      <c r="L13" s="1284">
        <v>6.8932558495182743</v>
      </c>
      <c r="M13" s="1866" t="s">
        <v>367</v>
      </c>
      <c r="N13" s="1296">
        <v>62877</v>
      </c>
      <c r="O13" s="1285">
        <v>141.7905062577517</v>
      </c>
      <c r="P13" s="1287">
        <v>7.190840847022657</v>
      </c>
      <c r="Q13" s="1864" t="s">
        <v>392</v>
      </c>
      <c r="R13" s="1296">
        <v>55978</v>
      </c>
      <c r="S13" s="1285">
        <v>90.148965295112333</v>
      </c>
      <c r="T13" s="1287">
        <v>6.5939243733015447</v>
      </c>
      <c r="U13" s="1864" t="s">
        <v>814</v>
      </c>
      <c r="V13" s="1296">
        <v>94593</v>
      </c>
      <c r="W13" s="1285">
        <v>103.97005968279092</v>
      </c>
      <c r="X13" s="1284">
        <v>12.137391063344932</v>
      </c>
    </row>
    <row r="14" spans="1:24" s="1262" customFormat="1" ht="12" customHeight="1">
      <c r="A14" s="1865"/>
      <c r="B14" s="1398"/>
      <c r="C14" s="1401"/>
      <c r="D14" s="1294"/>
      <c r="E14" s="1865"/>
      <c r="F14" s="1398">
        <v>20852</v>
      </c>
      <c r="G14" s="1400">
        <v>102.72933293920583</v>
      </c>
      <c r="H14" s="1294">
        <v>0.63803563844565558</v>
      </c>
      <c r="I14" s="1865"/>
      <c r="J14" s="1398"/>
      <c r="K14" s="1383"/>
      <c r="L14" s="1385"/>
      <c r="M14" s="1873"/>
      <c r="N14" s="1398"/>
      <c r="O14" s="1383"/>
      <c r="P14" s="1382"/>
      <c r="Q14" s="1865"/>
      <c r="R14" s="1398"/>
      <c r="S14" s="1383"/>
      <c r="T14" s="1382"/>
      <c r="U14" s="1871"/>
      <c r="V14" s="1398"/>
      <c r="W14" s="1383"/>
      <c r="X14" s="1385"/>
    </row>
    <row r="15" spans="1:24" s="1269" customFormat="1" ht="17.100000000000001" customHeight="1">
      <c r="A15" s="1864" t="s">
        <v>368</v>
      </c>
      <c r="B15" s="1289">
        <v>720305</v>
      </c>
      <c r="C15" s="1285">
        <v>96.099223126625162</v>
      </c>
      <c r="D15" s="1287">
        <v>5.1366043451534553</v>
      </c>
      <c r="E15" s="1864" t="s">
        <v>389</v>
      </c>
      <c r="F15" s="1289">
        <v>151254</v>
      </c>
      <c r="G15" s="1285">
        <v>108.10497877267464</v>
      </c>
      <c r="H15" s="1287">
        <v>4.628114447413159</v>
      </c>
      <c r="I15" s="1864" t="s">
        <v>393</v>
      </c>
      <c r="J15" s="1289">
        <v>69127</v>
      </c>
      <c r="K15" s="1285">
        <v>74.106989708404797</v>
      </c>
      <c r="L15" s="1284">
        <v>6.0065307455963524</v>
      </c>
      <c r="M15" s="1866" t="s">
        <v>392</v>
      </c>
      <c r="N15" s="1289">
        <v>51150</v>
      </c>
      <c r="O15" s="1285">
        <v>61.412671541259954</v>
      </c>
      <c r="P15" s="1287">
        <v>5.8496987662453508</v>
      </c>
      <c r="Q15" s="1864" t="s">
        <v>368</v>
      </c>
      <c r="R15" s="1289">
        <v>37916</v>
      </c>
      <c r="S15" s="1285">
        <v>112.01512600076813</v>
      </c>
      <c r="T15" s="1287">
        <v>4.4663124180589042</v>
      </c>
      <c r="U15" s="1864" t="s">
        <v>929</v>
      </c>
      <c r="V15" s="1289">
        <v>35037</v>
      </c>
      <c r="W15" s="1285">
        <v>118.77351774636429</v>
      </c>
      <c r="X15" s="1284">
        <v>4.4956579312043852</v>
      </c>
    </row>
    <row r="16" spans="1:24" s="1262" customFormat="1" ht="12" customHeight="1">
      <c r="A16" s="1865"/>
      <c r="B16" s="1398"/>
      <c r="C16" s="1401"/>
      <c r="D16" s="1294"/>
      <c r="E16" s="1865"/>
      <c r="F16" s="1398">
        <v>16573</v>
      </c>
      <c r="G16" s="1400">
        <v>79.723879161054455</v>
      </c>
      <c r="H16" s="1294">
        <v>0.5071055359658474</v>
      </c>
      <c r="I16" s="1865"/>
      <c r="J16" s="1398"/>
      <c r="K16" s="1383"/>
      <c r="L16" s="1385"/>
      <c r="M16" s="1873"/>
      <c r="N16" s="1398"/>
      <c r="O16" s="1383"/>
      <c r="P16" s="1382"/>
      <c r="Q16" s="1865"/>
      <c r="R16" s="1398"/>
      <c r="S16" s="1383"/>
      <c r="T16" s="1382"/>
      <c r="U16" s="1871"/>
      <c r="V16" s="1398"/>
      <c r="W16" s="1383"/>
      <c r="X16" s="1385"/>
    </row>
    <row r="17" spans="1:24" s="1269" customFormat="1" ht="17.100000000000001" customHeight="1">
      <c r="A17" s="1864" t="s">
        <v>387</v>
      </c>
      <c r="B17" s="1289">
        <v>696439</v>
      </c>
      <c r="C17" s="1285">
        <v>88.157058625464884</v>
      </c>
      <c r="D17" s="1287">
        <v>4.9664122747090849</v>
      </c>
      <c r="E17" s="1864" t="s">
        <v>407</v>
      </c>
      <c r="F17" s="1289">
        <v>130855</v>
      </c>
      <c r="G17" s="1285">
        <v>130.25971311108236</v>
      </c>
      <c r="H17" s="1287">
        <v>4.0039398364092778</v>
      </c>
      <c r="I17" s="1864" t="s">
        <v>368</v>
      </c>
      <c r="J17" s="1289">
        <v>65300</v>
      </c>
      <c r="K17" s="1285">
        <v>287.28552573691155</v>
      </c>
      <c r="L17" s="1284">
        <v>5.6739979702206345</v>
      </c>
      <c r="M17" s="1866" t="s">
        <v>389</v>
      </c>
      <c r="N17" s="1289">
        <v>38929</v>
      </c>
      <c r="O17" s="1285">
        <v>89.524882715481553</v>
      </c>
      <c r="P17" s="1287">
        <v>4.4520610610198492</v>
      </c>
      <c r="Q17" s="1864" t="s">
        <v>393</v>
      </c>
      <c r="R17" s="1289">
        <v>35580</v>
      </c>
      <c r="S17" s="1285">
        <v>227.62459215661187</v>
      </c>
      <c r="T17" s="1287">
        <v>4.1911434706861437</v>
      </c>
      <c r="U17" s="1864" t="s">
        <v>407</v>
      </c>
      <c r="V17" s="1289">
        <v>28537</v>
      </c>
      <c r="W17" s="1285">
        <v>119.41666317947859</v>
      </c>
      <c r="X17" s="1284">
        <v>3.6616317145526023</v>
      </c>
    </row>
    <row r="18" spans="1:24" s="1262" customFormat="1" ht="12" customHeight="1">
      <c r="A18" s="1865"/>
      <c r="B18" s="1398"/>
      <c r="C18" s="1401"/>
      <c r="D18" s="1294"/>
      <c r="E18" s="1865"/>
      <c r="F18" s="1398">
        <v>15270</v>
      </c>
      <c r="G18" s="1432">
        <v>106.59685863874347</v>
      </c>
      <c r="H18" s="1294">
        <v>0.46723595813663726</v>
      </c>
      <c r="I18" s="1865"/>
      <c r="J18" s="1398"/>
      <c r="K18" s="1383"/>
      <c r="L18" s="1385"/>
      <c r="M18" s="1873"/>
      <c r="N18" s="1398"/>
      <c r="O18" s="1383"/>
      <c r="P18" s="1382"/>
      <c r="Q18" s="1865"/>
      <c r="R18" s="1398"/>
      <c r="S18" s="1383"/>
      <c r="T18" s="1382"/>
      <c r="U18" s="1871"/>
      <c r="V18" s="1398"/>
      <c r="W18" s="1383"/>
      <c r="X18" s="1385"/>
    </row>
    <row r="19" spans="1:24" s="1269" customFormat="1" ht="17.100000000000001" customHeight="1">
      <c r="A19" s="1864" t="s">
        <v>389</v>
      </c>
      <c r="B19" s="1289">
        <v>630858</v>
      </c>
      <c r="C19" s="1285">
        <v>125.8986517230644</v>
      </c>
      <c r="D19" s="1287">
        <v>4.4987442041563206</v>
      </c>
      <c r="E19" s="1864" t="s">
        <v>393</v>
      </c>
      <c r="F19" s="1289">
        <v>120047</v>
      </c>
      <c r="G19" s="1285">
        <v>104.67450255480179</v>
      </c>
      <c r="H19" s="1287">
        <v>3.6732334686593906</v>
      </c>
      <c r="I19" s="1864" t="s">
        <v>390</v>
      </c>
      <c r="J19" s="1289">
        <v>56078</v>
      </c>
      <c r="K19" s="1285">
        <v>93.783761184045488</v>
      </c>
      <c r="L19" s="1284">
        <v>4.8726869551919254</v>
      </c>
      <c r="M19" s="1866" t="s">
        <v>407</v>
      </c>
      <c r="N19" s="1289">
        <v>37804</v>
      </c>
      <c r="O19" s="1285">
        <v>117.06199293986499</v>
      </c>
      <c r="P19" s="1287">
        <v>4.3234019972461244</v>
      </c>
      <c r="Q19" s="1864" t="s">
        <v>390</v>
      </c>
      <c r="R19" s="1289">
        <v>34988</v>
      </c>
      <c r="S19" s="1285">
        <v>92.895072217502133</v>
      </c>
      <c r="T19" s="1287">
        <v>4.1214088744341426</v>
      </c>
      <c r="U19" s="1864" t="s">
        <v>360</v>
      </c>
      <c r="V19" s="1289">
        <v>20648</v>
      </c>
      <c r="W19" s="1285">
        <v>82.060249582704074</v>
      </c>
      <c r="X19" s="1284">
        <v>2.6493805109886162</v>
      </c>
    </row>
    <row r="20" spans="1:24" s="1262" customFormat="1" ht="12" customHeight="1">
      <c r="A20" s="1865"/>
      <c r="B20" s="1398"/>
      <c r="C20" s="1281"/>
      <c r="D20" s="1294"/>
      <c r="E20" s="1865"/>
      <c r="F20" s="1398">
        <v>2901</v>
      </c>
      <c r="G20" s="1400">
        <v>100.65926439972242</v>
      </c>
      <c r="H20" s="1294">
        <v>8.8765652557589059E-2</v>
      </c>
      <c r="I20" s="1865"/>
      <c r="J20" s="1398"/>
      <c r="K20" s="1386"/>
      <c r="L20" s="1385"/>
      <c r="M20" s="1873"/>
      <c r="N20" s="1398"/>
      <c r="O20" s="1386"/>
      <c r="P20" s="1382"/>
      <c r="Q20" s="1865"/>
      <c r="R20" s="1398"/>
      <c r="S20" s="1386"/>
      <c r="T20" s="1382"/>
      <c r="U20" s="1871"/>
      <c r="V20" s="1398"/>
      <c r="W20" s="1386"/>
      <c r="X20" s="1385"/>
    </row>
    <row r="21" spans="1:24" s="1269" customFormat="1" ht="17.100000000000001" customHeight="1">
      <c r="A21" s="1864" t="s">
        <v>386</v>
      </c>
      <c r="B21" s="1289">
        <v>583752</v>
      </c>
      <c r="C21" s="1285">
        <v>70.939767938129791</v>
      </c>
      <c r="D21" s="1287">
        <v>4.1628241643359685</v>
      </c>
      <c r="E21" s="1864" t="s">
        <v>387</v>
      </c>
      <c r="F21" s="1289">
        <v>108828</v>
      </c>
      <c r="G21" s="1285">
        <v>45.731238417803702</v>
      </c>
      <c r="H21" s="1287">
        <v>3.3299512018398141</v>
      </c>
      <c r="I21" s="1864" t="s">
        <v>387</v>
      </c>
      <c r="J21" s="1289">
        <v>41514</v>
      </c>
      <c r="K21" s="1285">
        <v>60.031234635740518</v>
      </c>
      <c r="L21" s="1284">
        <v>3.6072029362287807</v>
      </c>
      <c r="M21" s="1866" t="s">
        <v>472</v>
      </c>
      <c r="N21" s="1289">
        <v>36298</v>
      </c>
      <c r="O21" s="1285">
        <v>120.47528958810449</v>
      </c>
      <c r="P21" s="1287">
        <v>4.1511703972076974</v>
      </c>
      <c r="Q21" s="1864" t="s">
        <v>453</v>
      </c>
      <c r="R21" s="1289">
        <v>32904</v>
      </c>
      <c r="S21" s="1285">
        <v>79.51667472208797</v>
      </c>
      <c r="T21" s="1287">
        <v>3.8759242484389231</v>
      </c>
      <c r="U21" s="1864" t="s">
        <v>368</v>
      </c>
      <c r="V21" s="1289">
        <v>14249</v>
      </c>
      <c r="W21" s="1285">
        <v>93.027355226219228</v>
      </c>
      <c r="X21" s="1284">
        <v>1.8283137786263459</v>
      </c>
    </row>
    <row r="22" spans="1:24" s="1262" customFormat="1" ht="12" customHeight="1">
      <c r="A22" s="1865"/>
      <c r="B22" s="1398"/>
      <c r="C22" s="1401"/>
      <c r="D22" s="1294"/>
      <c r="E22" s="1865"/>
      <c r="F22" s="1398">
        <v>18158</v>
      </c>
      <c r="G22" s="1400">
        <v>45.700047819193109</v>
      </c>
      <c r="H22" s="1294">
        <v>0.55560383286477144</v>
      </c>
      <c r="I22" s="1865"/>
      <c r="J22" s="1398"/>
      <c r="K22" s="1383"/>
      <c r="L22" s="1385"/>
      <c r="M22" s="1873"/>
      <c r="N22" s="1398"/>
      <c r="O22" s="1383"/>
      <c r="P22" s="1382"/>
      <c r="Q22" s="1865"/>
      <c r="R22" s="1398"/>
      <c r="S22" s="1383"/>
      <c r="T22" s="1382"/>
      <c r="U22" s="1871"/>
      <c r="V22" s="1398"/>
      <c r="W22" s="1383"/>
      <c r="X22" s="1385"/>
    </row>
    <row r="23" spans="1:24" s="1269" customFormat="1" ht="17.100000000000001" customHeight="1">
      <c r="A23" s="1864" t="s">
        <v>370</v>
      </c>
      <c r="B23" s="1289">
        <v>368631</v>
      </c>
      <c r="C23" s="1285">
        <v>95.924463885628924</v>
      </c>
      <c r="D23" s="1287">
        <v>2.6287636436763084</v>
      </c>
      <c r="E23" s="1864" t="s">
        <v>469</v>
      </c>
      <c r="F23" s="1289">
        <v>95163</v>
      </c>
      <c r="G23" s="1285">
        <v>225.45131485429994</v>
      </c>
      <c r="H23" s="1287">
        <v>2.9118255064935701</v>
      </c>
      <c r="I23" s="1864" t="s">
        <v>356</v>
      </c>
      <c r="J23" s="1289">
        <v>37408</v>
      </c>
      <c r="K23" s="1285">
        <v>114.84358210788076</v>
      </c>
      <c r="L23" s="1284">
        <v>3.2504275049006659</v>
      </c>
      <c r="M23" s="1866" t="s">
        <v>370</v>
      </c>
      <c r="N23" s="1289">
        <v>32432</v>
      </c>
      <c r="O23" s="1285">
        <v>109.76781967102144</v>
      </c>
      <c r="P23" s="1287">
        <v>3.7090406722750582</v>
      </c>
      <c r="Q23" s="1864" t="s">
        <v>370</v>
      </c>
      <c r="R23" s="1289">
        <v>32080</v>
      </c>
      <c r="S23" s="1285">
        <v>109.761521880453</v>
      </c>
      <c r="T23" s="1287">
        <v>3.7788612293314081</v>
      </c>
      <c r="U23" s="1864" t="s">
        <v>370</v>
      </c>
      <c r="V23" s="1289">
        <v>13332</v>
      </c>
      <c r="W23" s="1285">
        <v>98.573012939001842</v>
      </c>
      <c r="X23" s="1284">
        <v>1.7106519262156252</v>
      </c>
    </row>
    <row r="24" spans="1:24" s="1262" customFormat="1" ht="12" customHeight="1">
      <c r="A24" s="1865"/>
      <c r="B24" s="1398"/>
      <c r="C24" s="1401"/>
      <c r="D24" s="1294"/>
      <c r="E24" s="1865"/>
      <c r="F24" s="1398">
        <v>1771</v>
      </c>
      <c r="G24" s="1400">
        <v>89.761784085149515</v>
      </c>
      <c r="H24" s="1294">
        <v>5.4189579689586424E-2</v>
      </c>
      <c r="I24" s="1871"/>
      <c r="J24" s="1398"/>
      <c r="K24" s="1383"/>
      <c r="L24" s="1385"/>
      <c r="M24" s="1873"/>
      <c r="N24" s="1398"/>
      <c r="O24" s="1383"/>
      <c r="P24" s="1382"/>
      <c r="Q24" s="1865"/>
      <c r="R24" s="1398"/>
      <c r="S24" s="1383"/>
      <c r="T24" s="1382"/>
      <c r="U24" s="1871"/>
      <c r="V24" s="1398"/>
      <c r="W24" s="1383"/>
      <c r="X24" s="1385"/>
    </row>
    <row r="25" spans="1:24" s="1269" customFormat="1" ht="17.100000000000001" customHeight="1">
      <c r="A25" s="1864" t="s">
        <v>407</v>
      </c>
      <c r="B25" s="1289">
        <v>323783</v>
      </c>
      <c r="C25" s="1285">
        <v>118.34303738710585</v>
      </c>
      <c r="D25" s="1287">
        <v>2.3089457447703698</v>
      </c>
      <c r="E25" s="1864" t="s">
        <v>370</v>
      </c>
      <c r="F25" s="1289">
        <v>75779</v>
      </c>
      <c r="G25" s="1285">
        <v>118.20337238141289</v>
      </c>
      <c r="H25" s="1287">
        <v>2.3187081644817442</v>
      </c>
      <c r="I25" s="1864" t="s">
        <v>469</v>
      </c>
      <c r="J25" s="1289">
        <v>26275</v>
      </c>
      <c r="K25" s="1285">
        <v>155.53779672053514</v>
      </c>
      <c r="L25" s="1284">
        <v>2.2830673302840299</v>
      </c>
      <c r="M25" s="1866" t="s">
        <v>469</v>
      </c>
      <c r="N25" s="1289">
        <v>31451</v>
      </c>
      <c r="O25" s="1285">
        <v>91.961988304093566</v>
      </c>
      <c r="P25" s="1287">
        <v>3.5968499686643702</v>
      </c>
      <c r="Q25" s="1864" t="s">
        <v>508</v>
      </c>
      <c r="R25" s="1289">
        <v>22412</v>
      </c>
      <c r="S25" s="1285">
        <v>143.30839567747299</v>
      </c>
      <c r="T25" s="1287">
        <v>2.640019883783526</v>
      </c>
      <c r="U25" s="1864" t="s">
        <v>386</v>
      </c>
      <c r="V25" s="1289">
        <v>9829</v>
      </c>
      <c r="W25" s="1285">
        <v>81.990323656990327</v>
      </c>
      <c r="X25" s="1284">
        <v>1.2611759513031338</v>
      </c>
    </row>
    <row r="26" spans="1:24" s="1262" customFormat="1" ht="12" customHeight="1">
      <c r="A26" s="1865"/>
      <c r="B26" s="1398"/>
      <c r="C26" s="1401"/>
      <c r="D26" s="1294"/>
      <c r="E26" s="1865"/>
      <c r="F26" s="1398">
        <v>42695</v>
      </c>
      <c r="G26" s="1400">
        <v>114.92597577388963</v>
      </c>
      <c r="H26" s="1399">
        <v>1.3063941868136038</v>
      </c>
      <c r="I26" s="1865"/>
      <c r="J26" s="1398"/>
      <c r="K26" s="1383"/>
      <c r="L26" s="1385"/>
      <c r="M26" s="1873"/>
      <c r="N26" s="1398"/>
      <c r="O26" s="1383"/>
      <c r="P26" s="1382"/>
      <c r="Q26" s="1865"/>
      <c r="R26" s="1398"/>
      <c r="S26" s="1383"/>
      <c r="T26" s="1382"/>
      <c r="U26" s="1871"/>
      <c r="V26" s="1398"/>
      <c r="W26" s="1383"/>
      <c r="X26" s="1385"/>
    </row>
    <row r="27" spans="1:24" s="1269" customFormat="1" ht="17.100000000000001" customHeight="1">
      <c r="A27" s="1273" t="s">
        <v>219</v>
      </c>
      <c r="B27" s="1275">
        <v>3230961</v>
      </c>
      <c r="C27" s="1334">
        <v>87.711762259434494</v>
      </c>
      <c r="D27" s="1335">
        <v>23.040473565533144</v>
      </c>
      <c r="E27" s="1273" t="s">
        <v>350</v>
      </c>
      <c r="F27" s="1275">
        <v>710097</v>
      </c>
      <c r="G27" s="1271">
        <v>85.262934181203406</v>
      </c>
      <c r="H27" s="1274">
        <v>21.727757181725718</v>
      </c>
      <c r="I27" s="1273" t="s">
        <v>350</v>
      </c>
      <c r="J27" s="1275">
        <v>201928</v>
      </c>
      <c r="K27" s="1271">
        <v>72.248738774195857</v>
      </c>
      <c r="L27" s="1270">
        <v>17.545774305217645</v>
      </c>
      <c r="M27" s="1276" t="s">
        <v>350</v>
      </c>
      <c r="N27" s="1275">
        <v>238701</v>
      </c>
      <c r="O27" s="1271">
        <v>88.719940531499716</v>
      </c>
      <c r="P27" s="1274">
        <v>27.29870860609055</v>
      </c>
      <c r="Q27" s="1273" t="s">
        <v>350</v>
      </c>
      <c r="R27" s="1275">
        <v>138144</v>
      </c>
      <c r="S27" s="1271">
        <v>83.577755190939456</v>
      </c>
      <c r="T27" s="1274">
        <v>16.272662271345322</v>
      </c>
      <c r="U27" s="1273" t="s">
        <v>350</v>
      </c>
      <c r="V27" s="1275">
        <v>79923</v>
      </c>
      <c r="W27" s="1271">
        <v>58.089908056837594</v>
      </c>
      <c r="X27" s="1270">
        <v>10.255058048224679</v>
      </c>
    </row>
    <row r="28" spans="1:24" s="1262" customFormat="1" ht="11.25" customHeight="1" thickBot="1">
      <c r="A28" s="1358"/>
      <c r="B28" s="1393"/>
      <c r="C28" s="1397"/>
      <c r="D28" s="1396"/>
      <c r="E28" s="1380"/>
      <c r="F28" s="1393">
        <v>96724</v>
      </c>
      <c r="G28" s="1395">
        <v>95.182987433452411</v>
      </c>
      <c r="H28" s="1394">
        <v>2.9595894443227313</v>
      </c>
      <c r="I28" s="1380"/>
      <c r="J28" s="1393"/>
      <c r="K28" s="1378"/>
      <c r="L28" s="1379"/>
      <c r="M28" s="1380"/>
      <c r="N28" s="1393"/>
      <c r="O28" s="1378"/>
      <c r="P28" s="1377"/>
      <c r="Q28" s="1380"/>
      <c r="R28" s="1393"/>
      <c r="S28" s="1378"/>
      <c r="T28" s="1377"/>
      <c r="U28" s="1380"/>
      <c r="V28" s="1393"/>
      <c r="W28" s="1378"/>
      <c r="X28" s="1379"/>
    </row>
    <row r="29" spans="1:24" ht="14.25" customHeight="1" thickBot="1">
      <c r="A29" s="1325"/>
      <c r="L29" s="1325"/>
      <c r="X29" s="1325"/>
    </row>
    <row r="30" spans="1:24" ht="21" customHeight="1" thickBot="1">
      <c r="A30" s="1322" t="s">
        <v>940</v>
      </c>
      <c r="B30" s="1322" t="s">
        <v>920</v>
      </c>
      <c r="C30" s="1321" t="s">
        <v>74</v>
      </c>
      <c r="D30" s="1323" t="s">
        <v>73</v>
      </c>
      <c r="E30" s="1322" t="s">
        <v>940</v>
      </c>
      <c r="F30" s="1322" t="s">
        <v>920</v>
      </c>
      <c r="G30" s="1321" t="s">
        <v>74</v>
      </c>
      <c r="H30" s="1323" t="s">
        <v>73</v>
      </c>
      <c r="I30" s="1322" t="s">
        <v>940</v>
      </c>
      <c r="J30" s="1322" t="s">
        <v>920</v>
      </c>
      <c r="K30" s="1321" t="s">
        <v>74</v>
      </c>
      <c r="L30" s="1320" t="s">
        <v>73</v>
      </c>
      <c r="M30" s="1431" t="s">
        <v>940</v>
      </c>
      <c r="N30" s="1430" t="s">
        <v>920</v>
      </c>
      <c r="O30" s="1321" t="s">
        <v>74</v>
      </c>
      <c r="P30" s="1323" t="s">
        <v>73</v>
      </c>
      <c r="Q30" s="1322" t="s">
        <v>940</v>
      </c>
      <c r="R30" s="1322" t="s">
        <v>920</v>
      </c>
      <c r="S30" s="1321" t="s">
        <v>74</v>
      </c>
      <c r="T30" s="1323" t="s">
        <v>73</v>
      </c>
      <c r="U30" s="1322" t="s">
        <v>940</v>
      </c>
      <c r="V30" s="1322" t="s">
        <v>920</v>
      </c>
      <c r="W30" s="1321" t="s">
        <v>74</v>
      </c>
      <c r="X30" s="1320" t="s">
        <v>73</v>
      </c>
    </row>
    <row r="31" spans="1:24" s="1310" customFormat="1" ht="19.5" customHeight="1">
      <c r="A31" s="1348" t="s">
        <v>358</v>
      </c>
      <c r="B31" s="1313">
        <v>679136</v>
      </c>
      <c r="C31" s="1312">
        <v>75.477586312285723</v>
      </c>
      <c r="D31" s="1315">
        <v>4.8430219539641364</v>
      </c>
      <c r="E31" s="1316" t="s">
        <v>241</v>
      </c>
      <c r="F31" s="1313">
        <v>600979</v>
      </c>
      <c r="G31" s="1312">
        <v>94.033587279830883</v>
      </c>
      <c r="H31" s="1315">
        <v>4.2856725175390675</v>
      </c>
      <c r="I31" s="1316" t="s">
        <v>355</v>
      </c>
      <c r="J31" s="1313">
        <v>542533</v>
      </c>
      <c r="K31" s="1312">
        <v>89.393839532576919</v>
      </c>
      <c r="L31" s="1311">
        <v>3.8688852155533278</v>
      </c>
      <c r="M31" s="1317" t="s">
        <v>229</v>
      </c>
      <c r="N31" s="1313">
        <v>482532</v>
      </c>
      <c r="O31" s="1312">
        <v>66.085608399231958</v>
      </c>
      <c r="P31" s="1315">
        <v>3.4410089724152786</v>
      </c>
      <c r="Q31" s="1316" t="s">
        <v>385</v>
      </c>
      <c r="R31" s="1313">
        <v>340375</v>
      </c>
      <c r="S31" s="1312">
        <v>80.367536119644029</v>
      </c>
      <c r="T31" s="1315">
        <v>2.4272658165382821</v>
      </c>
      <c r="U31" s="1316" t="s">
        <v>219</v>
      </c>
      <c r="V31" s="1313">
        <v>4455716</v>
      </c>
      <c r="W31" s="1312">
        <v>80.18850538967331</v>
      </c>
      <c r="X31" s="1311">
        <v>31.77438746971043</v>
      </c>
    </row>
    <row r="32" spans="1:24" s="1300" customFormat="1" ht="12" customHeight="1">
      <c r="A32" s="1392"/>
      <c r="B32" s="1429"/>
      <c r="C32" s="1428"/>
      <c r="D32" s="1387"/>
      <c r="E32" s="1390"/>
      <c r="F32" s="1429"/>
      <c r="G32" s="1428"/>
      <c r="H32" s="1387"/>
      <c r="I32" s="1390"/>
      <c r="J32" s="1429"/>
      <c r="K32" s="1428"/>
      <c r="L32" s="1391"/>
      <c r="M32" s="1390"/>
      <c r="N32" s="1429"/>
      <c r="O32" s="1428"/>
      <c r="P32" s="1387"/>
      <c r="Q32" s="1390"/>
      <c r="R32" s="1429"/>
      <c r="S32" s="1428"/>
      <c r="T32" s="1387"/>
      <c r="U32" s="1304"/>
      <c r="V32" s="1343"/>
      <c r="W32" s="1302"/>
      <c r="X32" s="1301"/>
    </row>
    <row r="33" spans="1:24" s="1269" customFormat="1" ht="17.100000000000001" customHeight="1">
      <c r="A33" s="1870" t="s">
        <v>392</v>
      </c>
      <c r="B33" s="1289">
        <v>382119</v>
      </c>
      <c r="C33" s="1299">
        <v>73.702127823725462</v>
      </c>
      <c r="D33" s="1287">
        <v>56.265460820807611</v>
      </c>
      <c r="E33" s="1870" t="s">
        <v>389</v>
      </c>
      <c r="F33" s="1289">
        <v>94527</v>
      </c>
      <c r="G33" s="1299">
        <v>115.54455445544554</v>
      </c>
      <c r="H33" s="1287">
        <v>15.72883578294749</v>
      </c>
      <c r="I33" s="1870" t="s">
        <v>392</v>
      </c>
      <c r="J33" s="1289">
        <v>271055</v>
      </c>
      <c r="K33" s="1299">
        <v>107.5841347585008</v>
      </c>
      <c r="L33" s="1284">
        <v>49.961016196249815</v>
      </c>
      <c r="M33" s="1872" t="s">
        <v>392</v>
      </c>
      <c r="N33" s="1289">
        <v>118934</v>
      </c>
      <c r="O33" s="1299">
        <v>52.757791637463733</v>
      </c>
      <c r="P33" s="1287">
        <v>24.647898999444596</v>
      </c>
      <c r="Q33" s="1870" t="s">
        <v>392</v>
      </c>
      <c r="R33" s="1289">
        <v>108634</v>
      </c>
      <c r="S33" s="1299">
        <v>67.194071948141925</v>
      </c>
      <c r="T33" s="1287">
        <v>31.915975027543155</v>
      </c>
      <c r="U33" s="1868"/>
      <c r="V33" s="1289"/>
      <c r="W33" s="1299"/>
      <c r="X33" s="1284"/>
    </row>
    <row r="34" spans="1:24" s="1262" customFormat="1" ht="12" customHeight="1">
      <c r="A34" s="1871"/>
      <c r="B34" s="1384"/>
      <c r="C34" s="1383"/>
      <c r="D34" s="1382"/>
      <c r="E34" s="1871"/>
      <c r="F34" s="1384"/>
      <c r="G34" s="1383"/>
      <c r="H34" s="1382"/>
      <c r="I34" s="1871"/>
      <c r="J34" s="1384"/>
      <c r="K34" s="1383"/>
      <c r="L34" s="1385"/>
      <c r="M34" s="1873"/>
      <c r="N34" s="1384"/>
      <c r="O34" s="1383"/>
      <c r="P34" s="1382"/>
      <c r="Q34" s="1871"/>
      <c r="R34" s="1384"/>
      <c r="S34" s="1383"/>
      <c r="T34" s="1382"/>
      <c r="U34" s="1869"/>
      <c r="V34" s="1293"/>
      <c r="W34" s="1281"/>
      <c r="X34" s="1283"/>
    </row>
    <row r="35" spans="1:24" s="1269" customFormat="1" ht="17.100000000000001" customHeight="1">
      <c r="A35" s="1864" t="s">
        <v>368</v>
      </c>
      <c r="B35" s="1289">
        <v>66548</v>
      </c>
      <c r="C35" s="1285">
        <v>157.75649535368862</v>
      </c>
      <c r="D35" s="1287">
        <v>9.7989209819535397</v>
      </c>
      <c r="E35" s="1864" t="s">
        <v>814</v>
      </c>
      <c r="F35" s="1289">
        <v>91489</v>
      </c>
      <c r="G35" s="1285">
        <v>92.223095842909558</v>
      </c>
      <c r="H35" s="1287">
        <v>15.223327271002814</v>
      </c>
      <c r="I35" s="1864" t="s">
        <v>393</v>
      </c>
      <c r="J35" s="1289">
        <v>156686</v>
      </c>
      <c r="K35" s="1285">
        <v>85.207763463431348</v>
      </c>
      <c r="L35" s="1284">
        <v>28.880455198116984</v>
      </c>
      <c r="M35" s="1866" t="s">
        <v>420</v>
      </c>
      <c r="N35" s="1289">
        <v>61063</v>
      </c>
      <c r="O35" s="1285">
        <v>113.21170995791385</v>
      </c>
      <c r="P35" s="1287">
        <v>12.654704765694296</v>
      </c>
      <c r="Q35" s="1864" t="s">
        <v>360</v>
      </c>
      <c r="R35" s="1289">
        <v>31189</v>
      </c>
      <c r="S35" s="1285">
        <v>72.74741678912136</v>
      </c>
      <c r="T35" s="1287">
        <v>9.1631289019463829</v>
      </c>
      <c r="U35" s="1868"/>
      <c r="V35" s="1286"/>
      <c r="W35" s="1285"/>
      <c r="X35" s="1284"/>
    </row>
    <row r="36" spans="1:24" s="1262" customFormat="1" ht="12" customHeight="1">
      <c r="A36" s="1871"/>
      <c r="B36" s="1384"/>
      <c r="C36" s="1383"/>
      <c r="D36" s="1382"/>
      <c r="E36" s="1871"/>
      <c r="F36" s="1384"/>
      <c r="G36" s="1383"/>
      <c r="H36" s="1382"/>
      <c r="I36" s="1871"/>
      <c r="J36" s="1384"/>
      <c r="K36" s="1383"/>
      <c r="L36" s="1385"/>
      <c r="M36" s="1873"/>
      <c r="N36" s="1384"/>
      <c r="O36" s="1383"/>
      <c r="P36" s="1382"/>
      <c r="Q36" s="1871"/>
      <c r="R36" s="1384"/>
      <c r="S36" s="1383"/>
      <c r="T36" s="1382"/>
      <c r="U36" s="1869"/>
      <c r="V36" s="1298"/>
      <c r="W36" s="1290"/>
      <c r="X36" s="1277"/>
    </row>
    <row r="37" spans="1:24" s="1269" customFormat="1" ht="17.100000000000001" customHeight="1">
      <c r="A37" s="1864" t="s">
        <v>360</v>
      </c>
      <c r="B37" s="1289">
        <v>48107</v>
      </c>
      <c r="C37" s="1285">
        <v>81.613368394265834</v>
      </c>
      <c r="D37" s="1287">
        <v>7.0835591103990954</v>
      </c>
      <c r="E37" s="1864" t="s">
        <v>360</v>
      </c>
      <c r="F37" s="1289">
        <v>67280</v>
      </c>
      <c r="G37" s="1285">
        <v>92.397275324104584</v>
      </c>
      <c r="H37" s="1287">
        <v>11.195066716141495</v>
      </c>
      <c r="I37" s="1864" t="s">
        <v>386</v>
      </c>
      <c r="J37" s="1289">
        <v>65960</v>
      </c>
      <c r="K37" s="1285">
        <v>53.98857367361304</v>
      </c>
      <c r="L37" s="1284">
        <v>12.157785793675222</v>
      </c>
      <c r="M37" s="1866" t="s">
        <v>814</v>
      </c>
      <c r="N37" s="1289">
        <v>43229</v>
      </c>
      <c r="O37" s="1285">
        <v>74.505782389134964</v>
      </c>
      <c r="P37" s="1287">
        <v>8.9587840806412835</v>
      </c>
      <c r="Q37" s="1864" t="s">
        <v>356</v>
      </c>
      <c r="R37" s="1289">
        <v>30677</v>
      </c>
      <c r="S37" s="1285">
        <v>121.10935649427557</v>
      </c>
      <c r="T37" s="1287">
        <v>9.0127065736320233</v>
      </c>
      <c r="U37" s="1868"/>
      <c r="V37" s="1286"/>
      <c r="W37" s="1285"/>
      <c r="X37" s="1284"/>
    </row>
    <row r="38" spans="1:24" s="1262" customFormat="1" ht="12" customHeight="1">
      <c r="A38" s="1871"/>
      <c r="B38" s="1384"/>
      <c r="C38" s="1383"/>
      <c r="D38" s="1382"/>
      <c r="E38" s="1871"/>
      <c r="F38" s="1384"/>
      <c r="G38" s="1383"/>
      <c r="H38" s="1382"/>
      <c r="I38" s="1871"/>
      <c r="J38" s="1384"/>
      <c r="K38" s="1383"/>
      <c r="L38" s="1385"/>
      <c r="M38" s="1873"/>
      <c r="N38" s="1384"/>
      <c r="O38" s="1383"/>
      <c r="P38" s="1382"/>
      <c r="Q38" s="1871"/>
      <c r="R38" s="1384"/>
      <c r="S38" s="1383"/>
      <c r="T38" s="1382"/>
      <c r="U38" s="1869"/>
      <c r="V38" s="1298"/>
      <c r="W38" s="1290"/>
      <c r="X38" s="1277"/>
    </row>
    <row r="39" spans="1:24" s="1269" customFormat="1" ht="17.100000000000001" customHeight="1">
      <c r="A39" s="1864" t="s">
        <v>386</v>
      </c>
      <c r="B39" s="1296">
        <v>44765</v>
      </c>
      <c r="C39" s="1285">
        <v>56.791078859230694</v>
      </c>
      <c r="D39" s="1287">
        <v>6.5914632709795971</v>
      </c>
      <c r="E39" s="1864" t="s">
        <v>472</v>
      </c>
      <c r="F39" s="1296">
        <v>43739</v>
      </c>
      <c r="G39" s="1285">
        <v>96.066329892378661</v>
      </c>
      <c r="H39" s="1287">
        <v>7.2779581316485267</v>
      </c>
      <c r="I39" s="1864" t="s">
        <v>368</v>
      </c>
      <c r="J39" s="1296">
        <v>9998</v>
      </c>
      <c r="K39" s="1285">
        <v>127.26578411405296</v>
      </c>
      <c r="L39" s="1284">
        <v>1.842837209902439</v>
      </c>
      <c r="M39" s="1866" t="s">
        <v>360</v>
      </c>
      <c r="N39" s="1296">
        <v>40485</v>
      </c>
      <c r="O39" s="1285">
        <v>39.917374928516494</v>
      </c>
      <c r="P39" s="1287">
        <v>8.3901171321280241</v>
      </c>
      <c r="Q39" s="1864" t="s">
        <v>453</v>
      </c>
      <c r="R39" s="1296">
        <v>23507</v>
      </c>
      <c r="S39" s="1285">
        <v>96.502319471242657</v>
      </c>
      <c r="T39" s="1287">
        <v>6.9062063900110173</v>
      </c>
      <c r="U39" s="1868"/>
      <c r="V39" s="1286"/>
      <c r="W39" s="1285"/>
      <c r="X39" s="1284"/>
    </row>
    <row r="40" spans="1:24" s="1262" customFormat="1" ht="12" customHeight="1">
      <c r="A40" s="1871"/>
      <c r="B40" s="1384"/>
      <c r="C40" s="1383"/>
      <c r="D40" s="1382"/>
      <c r="E40" s="1871"/>
      <c r="F40" s="1384"/>
      <c r="G40" s="1383"/>
      <c r="H40" s="1382"/>
      <c r="I40" s="1871"/>
      <c r="J40" s="1384"/>
      <c r="K40" s="1383"/>
      <c r="L40" s="1385"/>
      <c r="M40" s="1873"/>
      <c r="N40" s="1384"/>
      <c r="O40" s="1383"/>
      <c r="P40" s="1382"/>
      <c r="Q40" s="1871"/>
      <c r="R40" s="1384"/>
      <c r="S40" s="1383"/>
      <c r="T40" s="1382"/>
      <c r="U40" s="1869"/>
      <c r="V40" s="1298"/>
      <c r="W40" s="1290"/>
      <c r="X40" s="1277"/>
    </row>
    <row r="41" spans="1:24" s="1269" customFormat="1" ht="17.100000000000001" customHeight="1">
      <c r="A41" s="1864" t="s">
        <v>814</v>
      </c>
      <c r="B41" s="1289">
        <v>36657</v>
      </c>
      <c r="C41" s="1285">
        <v>82.371578805446944</v>
      </c>
      <c r="D41" s="1287">
        <v>5.3975934128068603</v>
      </c>
      <c r="E41" s="1864" t="s">
        <v>386</v>
      </c>
      <c r="F41" s="1289">
        <v>38252</v>
      </c>
      <c r="G41" s="1285">
        <v>214.74204232863642</v>
      </c>
      <c r="H41" s="1287">
        <v>6.3649478600749783</v>
      </c>
      <c r="I41" s="1864" t="s">
        <v>360</v>
      </c>
      <c r="J41" s="1289">
        <v>8242</v>
      </c>
      <c r="K41" s="1285">
        <v>107.45762711864406</v>
      </c>
      <c r="L41" s="1284">
        <v>1.519170262454081</v>
      </c>
      <c r="M41" s="1866" t="s">
        <v>386</v>
      </c>
      <c r="N41" s="1289">
        <v>38962</v>
      </c>
      <c r="O41" s="1285">
        <v>76.778465297757464</v>
      </c>
      <c r="P41" s="1287">
        <v>8.0744903964918393</v>
      </c>
      <c r="Q41" s="1864" t="s">
        <v>814</v>
      </c>
      <c r="R41" s="1289">
        <v>21226</v>
      </c>
      <c r="S41" s="1285">
        <v>106.96971224109258</v>
      </c>
      <c r="T41" s="1287">
        <v>6.2360631656261472</v>
      </c>
      <c r="U41" s="1868"/>
      <c r="V41" s="1286"/>
      <c r="W41" s="1285"/>
      <c r="X41" s="1284"/>
    </row>
    <row r="42" spans="1:24" s="1262" customFormat="1" ht="12" customHeight="1">
      <c r="A42" s="1871"/>
      <c r="B42" s="1384"/>
      <c r="C42" s="1383"/>
      <c r="D42" s="1382"/>
      <c r="E42" s="1871"/>
      <c r="F42" s="1384"/>
      <c r="G42" s="1383"/>
      <c r="H42" s="1382"/>
      <c r="I42" s="1871"/>
      <c r="J42" s="1384"/>
      <c r="K42" s="1383"/>
      <c r="L42" s="1385"/>
      <c r="M42" s="1873"/>
      <c r="N42" s="1384"/>
      <c r="O42" s="1383"/>
      <c r="P42" s="1382"/>
      <c r="Q42" s="1871"/>
      <c r="R42" s="1384"/>
      <c r="S42" s="1383"/>
      <c r="T42" s="1382"/>
      <c r="U42" s="1869"/>
      <c r="V42" s="1298"/>
      <c r="W42" s="1290"/>
      <c r="X42" s="1277"/>
    </row>
    <row r="43" spans="1:24" s="1269" customFormat="1" ht="17.100000000000001" customHeight="1">
      <c r="A43" s="1864" t="s">
        <v>390</v>
      </c>
      <c r="B43" s="1289">
        <v>23259</v>
      </c>
      <c r="C43" s="1285">
        <v>51.755674232309744</v>
      </c>
      <c r="D43" s="1287">
        <v>3.4247926777552653</v>
      </c>
      <c r="E43" s="1864" t="s">
        <v>392</v>
      </c>
      <c r="F43" s="1289">
        <v>32109</v>
      </c>
      <c r="G43" s="1285">
        <v>69.008575297126526</v>
      </c>
      <c r="H43" s="1287">
        <v>5.342782360115744</v>
      </c>
      <c r="I43" s="1864" t="s">
        <v>814</v>
      </c>
      <c r="J43" s="1289">
        <v>5658</v>
      </c>
      <c r="K43" s="1285">
        <v>154.59016393442624</v>
      </c>
      <c r="L43" s="1284">
        <v>1.0428858705369075</v>
      </c>
      <c r="M43" s="1866" t="s">
        <v>485</v>
      </c>
      <c r="N43" s="1289">
        <v>24748</v>
      </c>
      <c r="O43" s="1285">
        <v>94.375166838271753</v>
      </c>
      <c r="P43" s="1287">
        <v>5.1287790239818287</v>
      </c>
      <c r="Q43" s="1864" t="s">
        <v>393</v>
      </c>
      <c r="R43" s="1289">
        <v>19679</v>
      </c>
      <c r="S43" s="1285">
        <v>112.70259435312984</v>
      </c>
      <c r="T43" s="1287">
        <v>5.7815644509731916</v>
      </c>
      <c r="U43" s="1868"/>
      <c r="V43" s="1286"/>
      <c r="W43" s="1285"/>
      <c r="X43" s="1284"/>
    </row>
    <row r="44" spans="1:24" s="1262" customFormat="1" ht="12" customHeight="1">
      <c r="A44" s="1871"/>
      <c r="B44" s="1384"/>
      <c r="C44" s="1383"/>
      <c r="D44" s="1382"/>
      <c r="E44" s="1871"/>
      <c r="F44" s="1384"/>
      <c r="G44" s="1383"/>
      <c r="H44" s="1382"/>
      <c r="I44" s="1871"/>
      <c r="J44" s="1384"/>
      <c r="K44" s="1383"/>
      <c r="L44" s="1385"/>
      <c r="M44" s="1873"/>
      <c r="N44" s="1384"/>
      <c r="O44" s="1383"/>
      <c r="P44" s="1382"/>
      <c r="Q44" s="1871"/>
      <c r="R44" s="1384"/>
      <c r="S44" s="1383"/>
      <c r="T44" s="1382"/>
      <c r="U44" s="1869"/>
      <c r="V44" s="1298"/>
      <c r="W44" s="1290"/>
      <c r="X44" s="1277"/>
    </row>
    <row r="45" spans="1:24" s="1269" customFormat="1" ht="17.100000000000001" customHeight="1">
      <c r="A45" s="1864" t="s">
        <v>491</v>
      </c>
      <c r="B45" s="1289">
        <v>14086</v>
      </c>
      <c r="C45" s="1285">
        <v>81.019210859312082</v>
      </c>
      <c r="D45" s="1287">
        <v>2.0741059228195824</v>
      </c>
      <c r="E45" s="1864" t="s">
        <v>453</v>
      </c>
      <c r="F45" s="1289">
        <v>23659</v>
      </c>
      <c r="G45" s="1285">
        <v>124.6588334474946</v>
      </c>
      <c r="H45" s="1287">
        <v>3.9367432139891747</v>
      </c>
      <c r="I45" s="1864" t="s">
        <v>489</v>
      </c>
      <c r="J45" s="1289">
        <v>3589</v>
      </c>
      <c r="K45" s="1285">
        <v>144.54289166331051</v>
      </c>
      <c r="L45" s="1284">
        <v>0.66152657994997544</v>
      </c>
      <c r="M45" s="1866" t="s">
        <v>370</v>
      </c>
      <c r="N45" s="1289">
        <v>21197</v>
      </c>
      <c r="O45" s="1285">
        <v>67.754514943263544</v>
      </c>
      <c r="P45" s="1287">
        <v>4.3928692812082923</v>
      </c>
      <c r="Q45" s="1864" t="s">
        <v>368</v>
      </c>
      <c r="R45" s="1289">
        <v>19421</v>
      </c>
      <c r="S45" s="1285">
        <v>89.156681816095116</v>
      </c>
      <c r="T45" s="1287">
        <v>5.705765699596034</v>
      </c>
      <c r="U45" s="1868"/>
      <c r="V45" s="1286"/>
      <c r="W45" s="1285"/>
      <c r="X45" s="1284"/>
    </row>
    <row r="46" spans="1:24" s="1262" customFormat="1" ht="12" customHeight="1">
      <c r="A46" s="1871"/>
      <c r="B46" s="1384"/>
      <c r="C46" s="1386"/>
      <c r="D46" s="1382"/>
      <c r="E46" s="1871"/>
      <c r="F46" s="1384"/>
      <c r="G46" s="1386"/>
      <c r="H46" s="1382"/>
      <c r="I46" s="1871"/>
      <c r="J46" s="1384"/>
      <c r="K46" s="1386"/>
      <c r="L46" s="1385"/>
      <c r="M46" s="1873"/>
      <c r="N46" s="1384"/>
      <c r="O46" s="1386"/>
      <c r="P46" s="1382"/>
      <c r="Q46" s="1871"/>
      <c r="R46" s="1384"/>
      <c r="S46" s="1386"/>
      <c r="T46" s="1382"/>
      <c r="U46" s="1869"/>
      <c r="V46" s="1298"/>
      <c r="W46" s="1290"/>
      <c r="X46" s="1277"/>
    </row>
    <row r="47" spans="1:24" s="1269" customFormat="1" ht="17.100000000000001" customHeight="1">
      <c r="A47" s="1864" t="s">
        <v>939</v>
      </c>
      <c r="B47" s="1289">
        <v>6686</v>
      </c>
      <c r="C47" s="1285">
        <v>59.515755741499021</v>
      </c>
      <c r="D47" s="1287">
        <v>0.98448617066390232</v>
      </c>
      <c r="E47" s="1864" t="s">
        <v>387</v>
      </c>
      <c r="F47" s="1289">
        <v>22191</v>
      </c>
      <c r="G47" s="1285">
        <v>70.067253954721991</v>
      </c>
      <c r="H47" s="1287">
        <v>3.6924751114431618</v>
      </c>
      <c r="I47" s="1864" t="s">
        <v>370</v>
      </c>
      <c r="J47" s="1289">
        <v>3257</v>
      </c>
      <c r="K47" s="1285">
        <v>41.612367446020187</v>
      </c>
      <c r="L47" s="1284">
        <v>0.60033214569436333</v>
      </c>
      <c r="M47" s="1866" t="s">
        <v>356</v>
      </c>
      <c r="N47" s="1289">
        <v>19755</v>
      </c>
      <c r="O47" s="1285">
        <v>63.36808340016038</v>
      </c>
      <c r="P47" s="1287">
        <v>4.0940289970406107</v>
      </c>
      <c r="Q47" s="1864" t="s">
        <v>487</v>
      </c>
      <c r="R47" s="1289">
        <v>11265</v>
      </c>
      <c r="S47" s="1285">
        <v>97.76099973965114</v>
      </c>
      <c r="T47" s="1287">
        <v>3.3095850165258907</v>
      </c>
      <c r="U47" s="1868"/>
      <c r="V47" s="1286"/>
      <c r="W47" s="1285"/>
      <c r="X47" s="1284"/>
    </row>
    <row r="48" spans="1:24" s="1262" customFormat="1" ht="12" customHeight="1">
      <c r="A48" s="1871"/>
      <c r="B48" s="1384"/>
      <c r="C48" s="1383"/>
      <c r="D48" s="1382"/>
      <c r="E48" s="1871"/>
      <c r="F48" s="1384"/>
      <c r="G48" s="1383"/>
      <c r="H48" s="1382"/>
      <c r="I48" s="1871"/>
      <c r="J48" s="1384"/>
      <c r="K48" s="1383"/>
      <c r="L48" s="1385"/>
      <c r="M48" s="1873"/>
      <c r="N48" s="1384"/>
      <c r="O48" s="1383"/>
      <c r="P48" s="1382"/>
      <c r="Q48" s="1871"/>
      <c r="R48" s="1384"/>
      <c r="S48" s="1383"/>
      <c r="T48" s="1382"/>
      <c r="U48" s="1869"/>
      <c r="V48" s="1298"/>
      <c r="W48" s="1290"/>
      <c r="X48" s="1277"/>
    </row>
    <row r="49" spans="1:24" s="1269" customFormat="1" ht="17.100000000000001" customHeight="1">
      <c r="A49" s="1864" t="s">
        <v>407</v>
      </c>
      <c r="B49" s="1289">
        <v>6407</v>
      </c>
      <c r="C49" s="1285">
        <v>79.937616968184656</v>
      </c>
      <c r="D49" s="1287">
        <v>0.94340456108938409</v>
      </c>
      <c r="E49" s="1864" t="s">
        <v>489</v>
      </c>
      <c r="F49" s="1289">
        <v>19043</v>
      </c>
      <c r="G49" s="1285">
        <v>108.63091842555619</v>
      </c>
      <c r="H49" s="1287">
        <v>3.1686631313240565</v>
      </c>
      <c r="I49" s="1864" t="s">
        <v>487</v>
      </c>
      <c r="J49" s="1289">
        <v>2428</v>
      </c>
      <c r="K49" s="1285">
        <v>136.02240896358543</v>
      </c>
      <c r="L49" s="1284">
        <v>0.44753038064044032</v>
      </c>
      <c r="M49" s="1866" t="s">
        <v>472</v>
      </c>
      <c r="N49" s="1289">
        <v>14667</v>
      </c>
      <c r="O49" s="1285">
        <v>82.766209581852038</v>
      </c>
      <c r="P49" s="1287">
        <v>3.0395911566486782</v>
      </c>
      <c r="Q49" s="1864" t="s">
        <v>389</v>
      </c>
      <c r="R49" s="1289">
        <v>9081</v>
      </c>
      <c r="S49" s="1285">
        <v>138.24021921144771</v>
      </c>
      <c r="T49" s="1287">
        <v>2.6679397723099521</v>
      </c>
      <c r="U49" s="1868"/>
      <c r="V49" s="1286"/>
      <c r="W49" s="1285"/>
      <c r="X49" s="1284"/>
    </row>
    <row r="50" spans="1:24" s="1262" customFormat="1" ht="12" customHeight="1">
      <c r="A50" s="1871"/>
      <c r="B50" s="1384"/>
      <c r="C50" s="1383"/>
      <c r="D50" s="1382"/>
      <c r="E50" s="1871"/>
      <c r="F50" s="1384"/>
      <c r="G50" s="1383"/>
      <c r="H50" s="1382"/>
      <c r="I50" s="1871"/>
      <c r="J50" s="1384"/>
      <c r="K50" s="1383"/>
      <c r="L50" s="1385"/>
      <c r="M50" s="1873"/>
      <c r="N50" s="1384"/>
      <c r="O50" s="1383"/>
      <c r="P50" s="1382"/>
      <c r="Q50" s="1871"/>
      <c r="R50" s="1384"/>
      <c r="S50" s="1383"/>
      <c r="T50" s="1382"/>
      <c r="U50" s="1869"/>
      <c r="V50" s="1298"/>
      <c r="W50" s="1290"/>
      <c r="X50" s="1277"/>
    </row>
    <row r="51" spans="1:24" s="1269" customFormat="1" ht="17.100000000000001" customHeight="1">
      <c r="A51" s="1864" t="s">
        <v>485</v>
      </c>
      <c r="B51" s="1289">
        <v>6058</v>
      </c>
      <c r="C51" s="1285">
        <v>33.745543672014264</v>
      </c>
      <c r="D51" s="1287">
        <v>0.89201573764312292</v>
      </c>
      <c r="E51" s="1864" t="s">
        <v>939</v>
      </c>
      <c r="F51" s="1289">
        <v>17754</v>
      </c>
      <c r="G51" s="1285">
        <v>78.945262128151541</v>
      </c>
      <c r="H51" s="1287">
        <v>2.954179763352796</v>
      </c>
      <c r="I51" s="1864" t="s">
        <v>488</v>
      </c>
      <c r="J51" s="1289">
        <v>2170</v>
      </c>
      <c r="K51" s="1285">
        <v>80.044264109184809</v>
      </c>
      <c r="L51" s="1284">
        <v>0.39997566968276582</v>
      </c>
      <c r="M51" s="1866" t="s">
        <v>368</v>
      </c>
      <c r="N51" s="1289">
        <v>13537</v>
      </c>
      <c r="O51" s="1285">
        <v>50.284164778425769</v>
      </c>
      <c r="P51" s="1287">
        <v>2.8054097966559732</v>
      </c>
      <c r="Q51" s="1864" t="s">
        <v>407</v>
      </c>
      <c r="R51" s="1289">
        <v>8894</v>
      </c>
      <c r="S51" s="1285">
        <v>95.902523183092512</v>
      </c>
      <c r="T51" s="1287">
        <v>2.6130003672420123</v>
      </c>
      <c r="U51" s="1868"/>
      <c r="V51" s="1286"/>
      <c r="W51" s="1285"/>
      <c r="X51" s="1284"/>
    </row>
    <row r="52" spans="1:24" s="1262" customFormat="1" ht="12" customHeight="1">
      <c r="A52" s="1871"/>
      <c r="B52" s="1384"/>
      <c r="C52" s="1383"/>
      <c r="D52" s="1382"/>
      <c r="E52" s="1871"/>
      <c r="F52" s="1384"/>
      <c r="G52" s="1383"/>
      <c r="H52" s="1382"/>
      <c r="I52" s="1871"/>
      <c r="J52" s="1384"/>
      <c r="K52" s="1383"/>
      <c r="L52" s="1385"/>
      <c r="M52" s="1873"/>
      <c r="N52" s="1384"/>
      <c r="O52" s="1383"/>
      <c r="P52" s="1382"/>
      <c r="Q52" s="1871"/>
      <c r="R52" s="1384"/>
      <c r="S52" s="1383"/>
      <c r="T52" s="1382"/>
      <c r="U52" s="1869"/>
      <c r="V52" s="1363"/>
      <c r="W52" s="1278"/>
      <c r="X52" s="1277"/>
    </row>
    <row r="53" spans="1:24" s="1269" customFormat="1" ht="17.100000000000001" customHeight="1">
      <c r="A53" s="1273" t="s">
        <v>350</v>
      </c>
      <c r="B53" s="1275">
        <v>44444</v>
      </c>
      <c r="C53" s="1271">
        <v>77.510943685798495</v>
      </c>
      <c r="D53" s="1274">
        <v>6.5441973330820327</v>
      </c>
      <c r="E53" s="1273" t="s">
        <v>350</v>
      </c>
      <c r="F53" s="1275">
        <v>150936</v>
      </c>
      <c r="G53" s="1271">
        <v>81.70185125040598</v>
      </c>
      <c r="H53" s="1274">
        <v>25.115020657959764</v>
      </c>
      <c r="I53" s="1273" t="s">
        <v>350</v>
      </c>
      <c r="J53" s="1275">
        <v>13490</v>
      </c>
      <c r="K53" s="1271">
        <v>90.524761776942697</v>
      </c>
      <c r="L53" s="1270">
        <v>2.4864846930970099</v>
      </c>
      <c r="M53" s="1276" t="s">
        <v>350</v>
      </c>
      <c r="N53" s="1275">
        <v>85955</v>
      </c>
      <c r="O53" s="1271">
        <v>80.12435097924066</v>
      </c>
      <c r="P53" s="1274">
        <v>17.813326370064576</v>
      </c>
      <c r="Q53" s="1273" t="s">
        <v>350</v>
      </c>
      <c r="R53" s="1275">
        <v>56802</v>
      </c>
      <c r="S53" s="1271">
        <v>68.571635520788064</v>
      </c>
      <c r="T53" s="1274">
        <v>16.688064634594195</v>
      </c>
      <c r="U53" s="1273"/>
      <c r="V53" s="1362"/>
      <c r="W53" s="1334"/>
      <c r="X53" s="1361"/>
    </row>
    <row r="54" spans="1:24" s="1262" customFormat="1" ht="11.25" customHeight="1" thickBot="1">
      <c r="A54" s="1381"/>
      <c r="B54" s="1379"/>
      <c r="C54" s="1378"/>
      <c r="D54" s="1377"/>
      <c r="E54" s="1380"/>
      <c r="F54" s="1379"/>
      <c r="G54" s="1378"/>
      <c r="H54" s="1377"/>
      <c r="I54" s="1380"/>
      <c r="J54" s="1379"/>
      <c r="K54" s="1378"/>
      <c r="L54" s="1379"/>
      <c r="M54" s="1380"/>
      <c r="N54" s="1379"/>
      <c r="O54" s="1378"/>
      <c r="P54" s="1377"/>
      <c r="Q54" s="1380"/>
      <c r="R54" s="1379"/>
      <c r="S54" s="1378"/>
      <c r="T54" s="1377"/>
      <c r="U54" s="1358"/>
      <c r="V54" s="1357"/>
      <c r="W54" s="1356"/>
      <c r="X54" s="1355"/>
    </row>
    <row r="56" spans="1:24" ht="15" customHeight="1">
      <c r="H56" s="1326"/>
    </row>
  </sheetData>
  <mergeCells count="120">
    <mergeCell ref="A49:A50"/>
    <mergeCell ref="E49:E50"/>
    <mergeCell ref="I49:I50"/>
    <mergeCell ref="M49:M50"/>
    <mergeCell ref="Q49:Q50"/>
    <mergeCell ref="U49:U50"/>
    <mergeCell ref="A51:A52"/>
    <mergeCell ref="E51:E52"/>
    <mergeCell ref="I51:I52"/>
    <mergeCell ref="M51:M52"/>
    <mergeCell ref="Q51:Q52"/>
    <mergeCell ref="U51:U52"/>
    <mergeCell ref="A45:A46"/>
    <mergeCell ref="E45:E46"/>
    <mergeCell ref="I45:I46"/>
    <mergeCell ref="M45:M46"/>
    <mergeCell ref="Q45:Q46"/>
    <mergeCell ref="U45:U46"/>
    <mergeCell ref="A47:A48"/>
    <mergeCell ref="E47:E48"/>
    <mergeCell ref="I47:I48"/>
    <mergeCell ref="M47:M48"/>
    <mergeCell ref="Q47:Q48"/>
    <mergeCell ref="U47:U48"/>
    <mergeCell ref="A41:A42"/>
    <mergeCell ref="E41:E42"/>
    <mergeCell ref="I41:I42"/>
    <mergeCell ref="M41:M42"/>
    <mergeCell ref="Q41:Q42"/>
    <mergeCell ref="U41:U42"/>
    <mergeCell ref="A43:A44"/>
    <mergeCell ref="E43:E44"/>
    <mergeCell ref="I43:I44"/>
    <mergeCell ref="M43:M44"/>
    <mergeCell ref="Q43:Q44"/>
    <mergeCell ref="U43:U44"/>
    <mergeCell ref="A37:A38"/>
    <mergeCell ref="E37:E38"/>
    <mergeCell ref="I37:I38"/>
    <mergeCell ref="M37:M38"/>
    <mergeCell ref="Q37:Q38"/>
    <mergeCell ref="U37:U38"/>
    <mergeCell ref="A39:A40"/>
    <mergeCell ref="E39:E40"/>
    <mergeCell ref="I39:I40"/>
    <mergeCell ref="M39:M40"/>
    <mergeCell ref="Q39:Q40"/>
    <mergeCell ref="U39:U40"/>
    <mergeCell ref="A33:A34"/>
    <mergeCell ref="E33:E34"/>
    <mergeCell ref="I33:I34"/>
    <mergeCell ref="M33:M34"/>
    <mergeCell ref="Q33:Q34"/>
    <mergeCell ref="U33:U34"/>
    <mergeCell ref="A35:A36"/>
    <mergeCell ref="E35:E36"/>
    <mergeCell ref="I35:I36"/>
    <mergeCell ref="M35:M36"/>
    <mergeCell ref="Q35:Q36"/>
    <mergeCell ref="U35:U36"/>
    <mergeCell ref="A23:A24"/>
    <mergeCell ref="E23:E24"/>
    <mergeCell ref="I23:I24"/>
    <mergeCell ref="M23:M24"/>
    <mergeCell ref="Q23:Q24"/>
    <mergeCell ref="U23:U24"/>
    <mergeCell ref="A25:A26"/>
    <mergeCell ref="E25:E26"/>
    <mergeCell ref="I25:I26"/>
    <mergeCell ref="M25:M26"/>
    <mergeCell ref="Q25:Q26"/>
    <mergeCell ref="U25:U26"/>
    <mergeCell ref="A19:A20"/>
    <mergeCell ref="E19:E20"/>
    <mergeCell ref="I19:I20"/>
    <mergeCell ref="M19:M20"/>
    <mergeCell ref="Q19:Q20"/>
    <mergeCell ref="U19:U20"/>
    <mergeCell ref="A21:A22"/>
    <mergeCell ref="E21:E22"/>
    <mergeCell ref="I21:I22"/>
    <mergeCell ref="M21:M22"/>
    <mergeCell ref="Q21:Q22"/>
    <mergeCell ref="U21:U22"/>
    <mergeCell ref="A15:A16"/>
    <mergeCell ref="E15:E16"/>
    <mergeCell ref="I15:I16"/>
    <mergeCell ref="M15:M16"/>
    <mergeCell ref="Q15:Q16"/>
    <mergeCell ref="U15:U16"/>
    <mergeCell ref="A17:A18"/>
    <mergeCell ref="E17:E18"/>
    <mergeCell ref="I17:I18"/>
    <mergeCell ref="M17:M18"/>
    <mergeCell ref="Q17:Q18"/>
    <mergeCell ref="U17:U18"/>
    <mergeCell ref="A11:A12"/>
    <mergeCell ref="E11:E12"/>
    <mergeCell ref="I11:I12"/>
    <mergeCell ref="M11:M12"/>
    <mergeCell ref="Q11:Q12"/>
    <mergeCell ref="U11:U12"/>
    <mergeCell ref="A13:A14"/>
    <mergeCell ref="E13:E14"/>
    <mergeCell ref="I13:I14"/>
    <mergeCell ref="M13:M14"/>
    <mergeCell ref="Q13:Q14"/>
    <mergeCell ref="U13:U14"/>
    <mergeCell ref="A7:A8"/>
    <mergeCell ref="E7:E8"/>
    <mergeCell ref="I7:I8"/>
    <mergeCell ref="M7:M8"/>
    <mergeCell ref="Q7:Q8"/>
    <mergeCell ref="U7:U8"/>
    <mergeCell ref="A9:A10"/>
    <mergeCell ref="E9:E10"/>
    <mergeCell ref="I9:I10"/>
    <mergeCell ref="M9:M10"/>
    <mergeCell ref="Q9:Q10"/>
    <mergeCell ref="U9:U10"/>
  </mergeCells>
  <phoneticPr fontId="11"/>
  <pageMargins left="0.78740157480314965" right="0.78740157480314965" top="0.59055118110236227" bottom="0.39370078740157483" header="0" footer="0.39370078740157483"/>
  <pageSetup paperSize="9" firstPageNumber="40" orientation="portrait" useFirstPageNumber="1" r:id="rId1"/>
  <headerFooter alignWithMargins="0">
    <oddFooter>&amp;C&amp;"ＭＳ Ｐゴシック"&amp;10  - &amp;P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showGridLines="0" zoomScaleNormal="100" workbookViewId="0"/>
  </sheetViews>
  <sheetFormatPr defaultRowHeight="15" customHeight="1"/>
  <cols>
    <col min="1" max="1" width="13.375" style="1261" customWidth="1"/>
    <col min="2" max="2" width="5.875" style="1261" customWidth="1"/>
    <col min="3" max="4" width="4.625" style="1261" customWidth="1"/>
    <col min="5" max="5" width="13.375" style="1261" customWidth="1"/>
    <col min="6" max="6" width="5.875" style="1261" customWidth="1"/>
    <col min="7" max="8" width="4.625" style="1261" customWidth="1"/>
    <col min="9" max="9" width="13.375" style="1261" customWidth="1"/>
    <col min="10" max="10" width="5.875" style="1261" customWidth="1"/>
    <col min="11" max="12" width="4.625" style="1261" customWidth="1"/>
    <col min="13" max="13" width="13.375" style="1261" customWidth="1"/>
    <col min="14" max="14" width="5.875" style="1261" customWidth="1"/>
    <col min="15" max="16" width="4.625" style="1261" customWidth="1"/>
    <col min="17" max="17" width="13.375" style="1261" customWidth="1"/>
    <col min="18" max="18" width="5.875" style="1261" customWidth="1"/>
    <col min="19" max="20" width="4.625" style="1261" customWidth="1"/>
    <col min="21" max="21" width="13.375" style="1261" customWidth="1"/>
    <col min="22" max="22" width="5.875" style="1261" customWidth="1"/>
    <col min="23" max="24" width="4.625" style="1261" customWidth="1"/>
    <col min="25" max="16384" width="9" style="1261"/>
  </cols>
  <sheetData>
    <row r="1" spans="1:24" ht="24" customHeight="1"/>
    <row r="2" spans="1:24" s="1351" customFormat="1" ht="18" customHeight="1">
      <c r="A2" s="1352"/>
      <c r="L2" s="474" t="s">
        <v>956</v>
      </c>
      <c r="M2" s="473" t="s">
        <v>953</v>
      </c>
    </row>
    <row r="3" spans="1:24" ht="11.25" customHeight="1" thickBot="1">
      <c r="A3" s="1350" t="s">
        <v>125</v>
      </c>
      <c r="X3" s="1349" t="s">
        <v>924</v>
      </c>
    </row>
    <row r="4" spans="1:24" ht="21" customHeight="1" thickBot="1">
      <c r="A4" s="1322" t="s">
        <v>940</v>
      </c>
      <c r="B4" s="1322" t="s">
        <v>920</v>
      </c>
      <c r="C4" s="1321" t="s">
        <v>74</v>
      </c>
      <c r="D4" s="1323" t="s">
        <v>73</v>
      </c>
      <c r="E4" s="1322" t="s">
        <v>940</v>
      </c>
      <c r="F4" s="1322" t="s">
        <v>920</v>
      </c>
      <c r="G4" s="1321" t="s">
        <v>74</v>
      </c>
      <c r="H4" s="1323" t="s">
        <v>73</v>
      </c>
      <c r="I4" s="1322" t="s">
        <v>940</v>
      </c>
      <c r="J4" s="1322" t="s">
        <v>920</v>
      </c>
      <c r="K4" s="1321" t="s">
        <v>74</v>
      </c>
      <c r="L4" s="1320" t="s">
        <v>73</v>
      </c>
      <c r="M4" s="1324" t="s">
        <v>940</v>
      </c>
      <c r="N4" s="1322" t="s">
        <v>920</v>
      </c>
      <c r="O4" s="1321" t="s">
        <v>74</v>
      </c>
      <c r="P4" s="1323" t="s">
        <v>73</v>
      </c>
      <c r="Q4" s="1322" t="s">
        <v>940</v>
      </c>
      <c r="R4" s="1322" t="s">
        <v>920</v>
      </c>
      <c r="S4" s="1321" t="s">
        <v>74</v>
      </c>
      <c r="T4" s="1323" t="s">
        <v>73</v>
      </c>
      <c r="U4" s="1322" t="s">
        <v>940</v>
      </c>
      <c r="V4" s="1322" t="s">
        <v>920</v>
      </c>
      <c r="W4" s="1321" t="s">
        <v>74</v>
      </c>
      <c r="X4" s="1320" t="s">
        <v>73</v>
      </c>
    </row>
    <row r="5" spans="1:24" s="1310" customFormat="1" ht="19.5" customHeight="1">
      <c r="A5" s="1348" t="s">
        <v>167</v>
      </c>
      <c r="B5" s="1313">
        <v>21955748</v>
      </c>
      <c r="C5" s="1312">
        <v>91.484177818182317</v>
      </c>
      <c r="D5" s="1315">
        <v>100</v>
      </c>
      <c r="E5" s="1316" t="s">
        <v>254</v>
      </c>
      <c r="F5" s="1313">
        <v>7320885</v>
      </c>
      <c r="G5" s="1312">
        <v>92.960089515331418</v>
      </c>
      <c r="H5" s="1315">
        <v>33.343819577451882</v>
      </c>
      <c r="I5" s="1316" t="s">
        <v>229</v>
      </c>
      <c r="J5" s="1313">
        <v>2221141</v>
      </c>
      <c r="K5" s="1312">
        <v>86.093005552084321</v>
      </c>
      <c r="L5" s="1311">
        <v>10.116444222260156</v>
      </c>
      <c r="M5" s="1316" t="s">
        <v>366</v>
      </c>
      <c r="N5" s="1313">
        <v>1594753</v>
      </c>
      <c r="O5" s="1312">
        <v>84.937751490635421</v>
      </c>
      <c r="P5" s="1315">
        <v>7.2634874475695383</v>
      </c>
      <c r="Q5" s="1317" t="s">
        <v>372</v>
      </c>
      <c r="R5" s="1313">
        <v>1110455</v>
      </c>
      <c r="S5" s="1312">
        <v>87.302598114250358</v>
      </c>
      <c r="T5" s="1315">
        <v>5.057696052988037</v>
      </c>
      <c r="U5" s="1317" t="s">
        <v>358</v>
      </c>
      <c r="V5" s="1313">
        <v>910866</v>
      </c>
      <c r="W5" s="1312">
        <v>109.80851207468561</v>
      </c>
      <c r="X5" s="1311">
        <v>4.1486448104614793</v>
      </c>
    </row>
    <row r="6" spans="1:24" s="1300" customFormat="1" ht="12" customHeight="1">
      <c r="A6" s="1347"/>
      <c r="B6" s="1433"/>
      <c r="C6" s="1405"/>
      <c r="D6" s="1387"/>
      <c r="E6" s="1375" t="s">
        <v>374</v>
      </c>
      <c r="F6" s="1435">
        <v>325994</v>
      </c>
      <c r="G6" s="1434">
        <v>91.973344167202725</v>
      </c>
      <c r="H6" s="1387">
        <v>1.484777471484916</v>
      </c>
      <c r="I6" s="1390"/>
      <c r="J6" s="1433"/>
      <c r="K6" s="1428"/>
      <c r="L6" s="1391"/>
      <c r="M6" s="1390"/>
      <c r="N6" s="1433"/>
      <c r="O6" s="1428"/>
      <c r="P6" s="1387"/>
      <c r="Q6" s="1390"/>
      <c r="R6" s="1433"/>
      <c r="S6" s="1428"/>
      <c r="T6" s="1387"/>
      <c r="U6" s="1374"/>
      <c r="V6" s="1433"/>
      <c r="W6" s="1428"/>
      <c r="X6" s="1391"/>
    </row>
    <row r="7" spans="1:24" s="1269" customFormat="1" ht="17.100000000000001" customHeight="1">
      <c r="A7" s="1870" t="s">
        <v>370</v>
      </c>
      <c r="B7" s="1289">
        <v>1975197</v>
      </c>
      <c r="C7" s="1299">
        <v>95.252601583398473</v>
      </c>
      <c r="D7" s="1287">
        <v>8.9962637574452025</v>
      </c>
      <c r="E7" s="1870" t="s">
        <v>368</v>
      </c>
      <c r="F7" s="1289">
        <v>1212873</v>
      </c>
      <c r="G7" s="1299">
        <v>107.95256710137033</v>
      </c>
      <c r="H7" s="1287">
        <v>16.567300264926988</v>
      </c>
      <c r="I7" s="1870" t="s">
        <v>948</v>
      </c>
      <c r="J7" s="1289">
        <v>346355</v>
      </c>
      <c r="K7" s="1299">
        <v>68.770898029529263</v>
      </c>
      <c r="L7" s="1284">
        <v>15.593562047614268</v>
      </c>
      <c r="M7" s="1872" t="s">
        <v>368</v>
      </c>
      <c r="N7" s="1289">
        <v>347451</v>
      </c>
      <c r="O7" s="1299">
        <v>97.11384465742627</v>
      </c>
      <c r="P7" s="1287">
        <v>21.787135688097152</v>
      </c>
      <c r="Q7" s="1870" t="s">
        <v>399</v>
      </c>
      <c r="R7" s="1289">
        <v>292859</v>
      </c>
      <c r="S7" s="1299">
        <v>91.397336029760567</v>
      </c>
      <c r="T7" s="1287">
        <v>26.372883187522234</v>
      </c>
      <c r="U7" s="1870" t="s">
        <v>367</v>
      </c>
      <c r="V7" s="1289">
        <v>390485</v>
      </c>
      <c r="W7" s="1299">
        <v>130.82407255403191</v>
      </c>
      <c r="X7" s="1284">
        <v>42.869642735594475</v>
      </c>
    </row>
    <row r="8" spans="1:24" s="1262" customFormat="1" ht="12" customHeight="1">
      <c r="A8" s="1864"/>
      <c r="B8" s="1398"/>
      <c r="C8" s="1401"/>
      <c r="D8" s="1294"/>
      <c r="E8" s="1865"/>
      <c r="F8" s="1398">
        <v>143573</v>
      </c>
      <c r="G8" s="1400">
        <v>130.58026375625283</v>
      </c>
      <c r="H8" s="1294">
        <v>1.961142676056242</v>
      </c>
      <c r="I8" s="1865"/>
      <c r="J8" s="1398"/>
      <c r="K8" s="1383"/>
      <c r="L8" s="1385"/>
      <c r="M8" s="1873"/>
      <c r="N8" s="1398"/>
      <c r="O8" s="1383"/>
      <c r="P8" s="1382"/>
      <c r="Q8" s="1865"/>
      <c r="R8" s="1398"/>
      <c r="S8" s="1383"/>
      <c r="T8" s="1382"/>
      <c r="U8" s="1871"/>
      <c r="V8" s="1398"/>
      <c r="W8" s="1383"/>
      <c r="X8" s="1385"/>
    </row>
    <row r="9" spans="1:24" s="1269" customFormat="1" ht="17.100000000000001" customHeight="1">
      <c r="A9" s="1864" t="s">
        <v>368</v>
      </c>
      <c r="B9" s="1289">
        <v>1815559</v>
      </c>
      <c r="C9" s="1285">
        <v>103.34107251512783</v>
      </c>
      <c r="D9" s="1287">
        <v>8.2691739766734447</v>
      </c>
      <c r="E9" s="1864" t="s">
        <v>929</v>
      </c>
      <c r="F9" s="1289">
        <v>878292</v>
      </c>
      <c r="G9" s="1285">
        <v>83.488546955249618</v>
      </c>
      <c r="H9" s="1287">
        <v>11.997074124234979</v>
      </c>
      <c r="I9" s="1864" t="s">
        <v>370</v>
      </c>
      <c r="J9" s="1289">
        <v>271546</v>
      </c>
      <c r="K9" s="1285">
        <v>91.857990967982005</v>
      </c>
      <c r="L9" s="1284">
        <v>12.225518325941486</v>
      </c>
      <c r="M9" s="1866" t="s">
        <v>365</v>
      </c>
      <c r="N9" s="1289">
        <v>211904</v>
      </c>
      <c r="O9" s="1285">
        <v>88.493180432476677</v>
      </c>
      <c r="P9" s="1287">
        <v>13.28757494107238</v>
      </c>
      <c r="Q9" s="1864" t="s">
        <v>948</v>
      </c>
      <c r="R9" s="1289">
        <v>265843</v>
      </c>
      <c r="S9" s="1285">
        <v>95.142708873897249</v>
      </c>
      <c r="T9" s="1287">
        <v>23.940006573881877</v>
      </c>
      <c r="U9" s="1864" t="s">
        <v>399</v>
      </c>
      <c r="V9" s="1289">
        <v>238155</v>
      </c>
      <c r="W9" s="1285">
        <v>107.77219657887591</v>
      </c>
      <c r="X9" s="1284">
        <v>26.145997325621988</v>
      </c>
    </row>
    <row r="10" spans="1:24" s="1262" customFormat="1" ht="12" customHeight="1">
      <c r="A10" s="1865"/>
      <c r="B10" s="1398"/>
      <c r="C10" s="1401"/>
      <c r="D10" s="1294"/>
      <c r="E10" s="1865"/>
      <c r="F10" s="1398">
        <v>9382</v>
      </c>
      <c r="G10" s="1400">
        <v>34.762310570973362</v>
      </c>
      <c r="H10" s="1294">
        <v>0.12815390488991427</v>
      </c>
      <c r="I10" s="1865"/>
      <c r="J10" s="1398"/>
      <c r="K10" s="1383"/>
      <c r="L10" s="1385"/>
      <c r="M10" s="1873"/>
      <c r="N10" s="1398"/>
      <c r="O10" s="1383"/>
      <c r="P10" s="1382"/>
      <c r="Q10" s="1865"/>
      <c r="R10" s="1398"/>
      <c r="S10" s="1383"/>
      <c r="T10" s="1382"/>
      <c r="U10" s="1871"/>
      <c r="V10" s="1398"/>
      <c r="W10" s="1383"/>
      <c r="X10" s="1385"/>
    </row>
    <row r="11" spans="1:24" s="1269" customFormat="1" ht="17.100000000000001" customHeight="1">
      <c r="A11" s="1864" t="s">
        <v>367</v>
      </c>
      <c r="B11" s="1289">
        <v>1468711</v>
      </c>
      <c r="C11" s="1285">
        <v>114.75201187592781</v>
      </c>
      <c r="D11" s="1287">
        <v>6.6894145442004529</v>
      </c>
      <c r="E11" s="1864" t="s">
        <v>356</v>
      </c>
      <c r="F11" s="1289">
        <v>656112</v>
      </c>
      <c r="G11" s="1285">
        <v>116.15850096133077</v>
      </c>
      <c r="H11" s="1287">
        <v>8.9621951444395034</v>
      </c>
      <c r="I11" s="1864" t="s">
        <v>365</v>
      </c>
      <c r="J11" s="1289">
        <v>152039</v>
      </c>
      <c r="K11" s="1285">
        <v>104.54517324605135</v>
      </c>
      <c r="L11" s="1284">
        <v>6.8450854763385127</v>
      </c>
      <c r="M11" s="1866" t="s">
        <v>370</v>
      </c>
      <c r="N11" s="1289">
        <v>197820</v>
      </c>
      <c r="O11" s="1285">
        <v>94.279014793350612</v>
      </c>
      <c r="P11" s="1287">
        <v>12.404428773609455</v>
      </c>
      <c r="Q11" s="1864" t="s">
        <v>370</v>
      </c>
      <c r="R11" s="1289">
        <v>132284</v>
      </c>
      <c r="S11" s="1285">
        <v>88.997429997712558</v>
      </c>
      <c r="T11" s="1287">
        <v>11.912594386985514</v>
      </c>
      <c r="U11" s="1864" t="s">
        <v>392</v>
      </c>
      <c r="V11" s="1289">
        <v>51877</v>
      </c>
      <c r="W11" s="1285">
        <v>100.05207328833173</v>
      </c>
      <c r="X11" s="1284">
        <v>5.6953492610329075</v>
      </c>
    </row>
    <row r="12" spans="1:24" s="1262" customFormat="1" ht="12" customHeight="1">
      <c r="A12" s="1865"/>
      <c r="B12" s="1398"/>
      <c r="C12" s="1401"/>
      <c r="D12" s="1294"/>
      <c r="E12" s="1865"/>
      <c r="F12" s="1398">
        <v>9021</v>
      </c>
      <c r="G12" s="1400">
        <v>77.307395663724392</v>
      </c>
      <c r="H12" s="1294">
        <v>0.12322280707865237</v>
      </c>
      <c r="I12" s="1865"/>
      <c r="J12" s="1398"/>
      <c r="K12" s="1383"/>
      <c r="L12" s="1385"/>
      <c r="M12" s="1873"/>
      <c r="N12" s="1398"/>
      <c r="O12" s="1383"/>
      <c r="P12" s="1382"/>
      <c r="Q12" s="1865"/>
      <c r="R12" s="1398"/>
      <c r="S12" s="1383"/>
      <c r="T12" s="1382"/>
      <c r="U12" s="1871"/>
      <c r="V12" s="1398"/>
      <c r="W12" s="1383"/>
      <c r="X12" s="1385"/>
    </row>
    <row r="13" spans="1:24" s="1269" customFormat="1" ht="17.100000000000001" customHeight="1">
      <c r="A13" s="1864" t="s">
        <v>365</v>
      </c>
      <c r="B13" s="1296">
        <v>1303932</v>
      </c>
      <c r="C13" s="1285">
        <v>99.753815552920472</v>
      </c>
      <c r="D13" s="1287">
        <v>5.9389094828379339</v>
      </c>
      <c r="E13" s="1864" t="s">
        <v>360</v>
      </c>
      <c r="F13" s="1296">
        <v>635476</v>
      </c>
      <c r="G13" s="1285">
        <v>81.985583925832174</v>
      </c>
      <c r="H13" s="1287">
        <v>8.6803166557048765</v>
      </c>
      <c r="I13" s="1864" t="s">
        <v>367</v>
      </c>
      <c r="J13" s="1296">
        <v>122280</v>
      </c>
      <c r="K13" s="1285">
        <v>104.39415023947136</v>
      </c>
      <c r="L13" s="1284">
        <v>5.50527859329957</v>
      </c>
      <c r="M13" s="1866" t="s">
        <v>360</v>
      </c>
      <c r="N13" s="1296">
        <v>143807</v>
      </c>
      <c r="O13" s="1285">
        <v>97.672412622084565</v>
      </c>
      <c r="P13" s="1287">
        <v>9.0175092945427906</v>
      </c>
      <c r="Q13" s="1864" t="s">
        <v>367</v>
      </c>
      <c r="R13" s="1296">
        <v>88690</v>
      </c>
      <c r="S13" s="1285">
        <v>99.502989913948809</v>
      </c>
      <c r="T13" s="1287">
        <v>7.9868162149749429</v>
      </c>
      <c r="U13" s="1864" t="s">
        <v>465</v>
      </c>
      <c r="V13" s="1296">
        <v>40253</v>
      </c>
      <c r="W13" s="1285">
        <v>103.91357100446601</v>
      </c>
      <c r="X13" s="1284">
        <v>4.4192010679946341</v>
      </c>
    </row>
    <row r="14" spans="1:24" s="1262" customFormat="1" ht="12" customHeight="1">
      <c r="A14" s="1681"/>
      <c r="B14" s="1398"/>
      <c r="C14" s="1401"/>
      <c r="D14" s="1294"/>
      <c r="E14" s="1865"/>
      <c r="F14" s="1398">
        <v>46427</v>
      </c>
      <c r="G14" s="1400">
        <v>144.19218585005279</v>
      </c>
      <c r="H14" s="1294">
        <v>0.63417196145001586</v>
      </c>
      <c r="I14" s="1865"/>
      <c r="J14" s="1398"/>
      <c r="K14" s="1383"/>
      <c r="L14" s="1385"/>
      <c r="M14" s="1873"/>
      <c r="N14" s="1398"/>
      <c r="O14" s="1383"/>
      <c r="P14" s="1382"/>
      <c r="Q14" s="1865"/>
      <c r="R14" s="1398"/>
      <c r="S14" s="1383"/>
      <c r="T14" s="1382"/>
      <c r="U14" s="1871"/>
      <c r="V14" s="1398"/>
      <c r="W14" s="1383"/>
      <c r="X14" s="1385"/>
    </row>
    <row r="15" spans="1:24" s="1269" customFormat="1" ht="17.100000000000001" customHeight="1">
      <c r="A15" s="1864" t="s">
        <v>929</v>
      </c>
      <c r="B15" s="1289">
        <v>1298766</v>
      </c>
      <c r="C15" s="1285">
        <v>84.504738388264798</v>
      </c>
      <c r="D15" s="1287">
        <v>5.9153803368484645</v>
      </c>
      <c r="E15" s="1864" t="s">
        <v>370</v>
      </c>
      <c r="F15" s="1289">
        <v>530054</v>
      </c>
      <c r="G15" s="1285">
        <v>91.274056012453329</v>
      </c>
      <c r="H15" s="1287">
        <v>7.2402994993091676</v>
      </c>
      <c r="I15" s="1864" t="s">
        <v>469</v>
      </c>
      <c r="J15" s="1289">
        <v>122249</v>
      </c>
      <c r="K15" s="1285">
        <v>92.55117800254375</v>
      </c>
      <c r="L15" s="1284">
        <v>5.5038829142319194</v>
      </c>
      <c r="M15" s="1866" t="s">
        <v>392</v>
      </c>
      <c r="N15" s="1289">
        <v>124157</v>
      </c>
      <c r="O15" s="1285">
        <v>45.168859800707963</v>
      </c>
      <c r="P15" s="1287">
        <v>7.785343561040488</v>
      </c>
      <c r="Q15" s="1864" t="s">
        <v>510</v>
      </c>
      <c r="R15" s="1289">
        <v>87902</v>
      </c>
      <c r="S15" s="1285">
        <v>84.139290910483183</v>
      </c>
      <c r="T15" s="1287">
        <v>7.9158543119712199</v>
      </c>
      <c r="U15" s="1864" t="s">
        <v>453</v>
      </c>
      <c r="V15" s="1289">
        <v>36972</v>
      </c>
      <c r="W15" s="1285">
        <v>61.370426930482701</v>
      </c>
      <c r="X15" s="1284">
        <v>4.0589944075198767</v>
      </c>
    </row>
    <row r="16" spans="1:24" s="1262" customFormat="1" ht="12" customHeight="1">
      <c r="A16" s="1865"/>
      <c r="B16" s="1398"/>
      <c r="C16" s="1401"/>
      <c r="D16" s="1294"/>
      <c r="E16" s="1865"/>
      <c r="F16" s="1398">
        <v>6279</v>
      </c>
      <c r="G16" s="1400">
        <v>125.30433047295948</v>
      </c>
      <c r="H16" s="1294">
        <v>8.5768318994219953E-2</v>
      </c>
      <c r="I16" s="1865"/>
      <c r="J16" s="1398"/>
      <c r="K16" s="1383"/>
      <c r="L16" s="1385"/>
      <c r="M16" s="1873"/>
      <c r="N16" s="1398"/>
      <c r="O16" s="1383"/>
      <c r="P16" s="1382"/>
      <c r="Q16" s="1865"/>
      <c r="R16" s="1398"/>
      <c r="S16" s="1383"/>
      <c r="T16" s="1382"/>
      <c r="U16" s="1871"/>
      <c r="V16" s="1398"/>
      <c r="W16" s="1383"/>
      <c r="X16" s="1385"/>
    </row>
    <row r="17" spans="1:24" s="1269" customFormat="1" ht="17.100000000000001" customHeight="1">
      <c r="A17" s="1864" t="s">
        <v>356</v>
      </c>
      <c r="B17" s="1289">
        <v>1111569</v>
      </c>
      <c r="C17" s="1285">
        <v>107.27276762966508</v>
      </c>
      <c r="D17" s="1287">
        <v>5.0627698951545623</v>
      </c>
      <c r="E17" s="1864" t="s">
        <v>491</v>
      </c>
      <c r="F17" s="1289">
        <v>414307</v>
      </c>
      <c r="G17" s="1285">
        <v>96.762267323726562</v>
      </c>
      <c r="H17" s="1287">
        <v>5.6592474816910796</v>
      </c>
      <c r="I17" s="1864" t="s">
        <v>399</v>
      </c>
      <c r="J17" s="1289">
        <v>119398</v>
      </c>
      <c r="K17" s="1285">
        <v>184.39276006918706</v>
      </c>
      <c r="L17" s="1284">
        <v>5.3755254619134938</v>
      </c>
      <c r="M17" s="1866" t="s">
        <v>386</v>
      </c>
      <c r="N17" s="1289">
        <v>91276</v>
      </c>
      <c r="O17" s="1285">
        <v>64.904608514481154</v>
      </c>
      <c r="P17" s="1287">
        <v>5.7235195669799648</v>
      </c>
      <c r="Q17" s="1864" t="s">
        <v>462</v>
      </c>
      <c r="R17" s="1289">
        <v>40654</v>
      </c>
      <c r="S17" s="1285">
        <v>77.114512794248753</v>
      </c>
      <c r="T17" s="1287">
        <v>3.6610218333926183</v>
      </c>
      <c r="U17" s="1864" t="s">
        <v>368</v>
      </c>
      <c r="V17" s="1289">
        <v>26920</v>
      </c>
      <c r="W17" s="1285">
        <v>102.95636210655141</v>
      </c>
      <c r="X17" s="1284">
        <v>2.9554292288876738</v>
      </c>
    </row>
    <row r="18" spans="1:24" s="1262" customFormat="1" ht="12" customHeight="1">
      <c r="A18" s="1865"/>
      <c r="B18" s="1398"/>
      <c r="C18" s="1401"/>
      <c r="D18" s="1294"/>
      <c r="E18" s="1865"/>
      <c r="F18" s="1398">
        <v>6786</v>
      </c>
      <c r="G18" s="1432">
        <v>58.283947436227777</v>
      </c>
      <c r="H18" s="1294">
        <v>9.2693711211144558E-2</v>
      </c>
      <c r="I18" s="1865"/>
      <c r="J18" s="1398"/>
      <c r="K18" s="1383"/>
      <c r="L18" s="1385"/>
      <c r="M18" s="1873"/>
      <c r="N18" s="1398"/>
      <c r="O18" s="1383"/>
      <c r="P18" s="1382"/>
      <c r="Q18" s="1865"/>
      <c r="R18" s="1398"/>
      <c r="S18" s="1383"/>
      <c r="T18" s="1382"/>
      <c r="U18" s="1871"/>
      <c r="V18" s="1398"/>
      <c r="W18" s="1383"/>
      <c r="X18" s="1385"/>
    </row>
    <row r="19" spans="1:24" s="1269" customFormat="1" ht="17.100000000000001" customHeight="1">
      <c r="A19" s="1864" t="s">
        <v>360</v>
      </c>
      <c r="B19" s="1289">
        <v>1075529</v>
      </c>
      <c r="C19" s="1285">
        <v>83.505879028050387</v>
      </c>
      <c r="D19" s="1287">
        <v>4.8986215363739829</v>
      </c>
      <c r="E19" s="1864" t="s">
        <v>367</v>
      </c>
      <c r="F19" s="1289">
        <v>277042</v>
      </c>
      <c r="G19" s="1285">
        <v>93.324125850569288</v>
      </c>
      <c r="H19" s="1287">
        <v>3.7842692516000453</v>
      </c>
      <c r="I19" s="1864" t="s">
        <v>465</v>
      </c>
      <c r="J19" s="1289">
        <v>118786</v>
      </c>
      <c r="K19" s="1285">
        <v>85.352551896587642</v>
      </c>
      <c r="L19" s="1284">
        <v>5.3479720558037513</v>
      </c>
      <c r="M19" s="1866" t="s">
        <v>491</v>
      </c>
      <c r="N19" s="1289">
        <v>85529</v>
      </c>
      <c r="O19" s="1285">
        <v>112.70721872282108</v>
      </c>
      <c r="P19" s="1287">
        <v>5.363150280952599</v>
      </c>
      <c r="Q19" s="1864" t="s">
        <v>407</v>
      </c>
      <c r="R19" s="1289">
        <v>35397</v>
      </c>
      <c r="S19" s="1285">
        <v>43.551066107262812</v>
      </c>
      <c r="T19" s="1287">
        <v>3.1876122850543247</v>
      </c>
      <c r="U19" s="1864" t="s">
        <v>370</v>
      </c>
      <c r="V19" s="1289">
        <v>24273</v>
      </c>
      <c r="W19" s="1285">
        <v>259.82658959537571</v>
      </c>
      <c r="X19" s="1284">
        <v>2.6648266594647292</v>
      </c>
    </row>
    <row r="20" spans="1:24" s="1262" customFormat="1" ht="12" customHeight="1">
      <c r="A20" s="1865"/>
      <c r="B20" s="1398"/>
      <c r="C20" s="1281"/>
      <c r="D20" s="1294"/>
      <c r="E20" s="1865"/>
      <c r="F20" s="1436" t="s">
        <v>933</v>
      </c>
      <c r="G20" s="1400">
        <v>223.52941176470588</v>
      </c>
      <c r="H20" s="1294">
        <v>6.2287551300150195E-3</v>
      </c>
      <c r="I20" s="1865"/>
      <c r="J20" s="1398"/>
      <c r="K20" s="1386"/>
      <c r="L20" s="1385"/>
      <c r="M20" s="1873"/>
      <c r="N20" s="1398"/>
      <c r="O20" s="1386"/>
      <c r="P20" s="1382"/>
      <c r="Q20" s="1865"/>
      <c r="R20" s="1398"/>
      <c r="S20" s="1386"/>
      <c r="T20" s="1382"/>
      <c r="U20" s="1871"/>
      <c r="V20" s="1398"/>
      <c r="W20" s="1386"/>
      <c r="X20" s="1385"/>
    </row>
    <row r="21" spans="1:24" s="1269" customFormat="1" ht="17.100000000000001" customHeight="1">
      <c r="A21" s="1864" t="s">
        <v>948</v>
      </c>
      <c r="B21" s="1289">
        <v>974558</v>
      </c>
      <c r="C21" s="1285">
        <v>83.281177095920185</v>
      </c>
      <c r="D21" s="1287">
        <v>4.4387374094474037</v>
      </c>
      <c r="E21" s="1864" t="s">
        <v>392</v>
      </c>
      <c r="F21" s="1289">
        <v>264614</v>
      </c>
      <c r="G21" s="1285">
        <v>78.852967557564696</v>
      </c>
      <c r="H21" s="1287">
        <v>3.6145083552056887</v>
      </c>
      <c r="I21" s="1864" t="s">
        <v>356</v>
      </c>
      <c r="J21" s="1289">
        <v>118030</v>
      </c>
      <c r="K21" s="1285">
        <v>103.418968176083</v>
      </c>
      <c r="L21" s="1284">
        <v>5.3139354953152456</v>
      </c>
      <c r="M21" s="1866" t="s">
        <v>356</v>
      </c>
      <c r="N21" s="1289">
        <v>56055</v>
      </c>
      <c r="O21" s="1285">
        <v>133.70304114490162</v>
      </c>
      <c r="P21" s="1287">
        <v>3.5149643863344355</v>
      </c>
      <c r="Q21" s="1864" t="s">
        <v>465</v>
      </c>
      <c r="R21" s="1289">
        <v>27903</v>
      </c>
      <c r="S21" s="1285">
        <v>80.528138528138527</v>
      </c>
      <c r="T21" s="1287">
        <v>2.5127537811077438</v>
      </c>
      <c r="U21" s="1864" t="s">
        <v>491</v>
      </c>
      <c r="V21" s="1289">
        <v>23858</v>
      </c>
      <c r="W21" s="1285">
        <v>93.777760308163977</v>
      </c>
      <c r="X21" s="1284">
        <v>2.6192656219465871</v>
      </c>
    </row>
    <row r="22" spans="1:24" s="1262" customFormat="1" ht="12" customHeight="1">
      <c r="A22" s="1865"/>
      <c r="B22" s="1398"/>
      <c r="C22" s="1401"/>
      <c r="D22" s="1294"/>
      <c r="E22" s="1865"/>
      <c r="F22" s="1398">
        <v>3315</v>
      </c>
      <c r="G22" s="1400">
        <v>32.926102502979738</v>
      </c>
      <c r="H22" s="1294">
        <v>4.528141064912234E-2</v>
      </c>
      <c r="I22" s="1865"/>
      <c r="J22" s="1398"/>
      <c r="K22" s="1383"/>
      <c r="L22" s="1385"/>
      <c r="M22" s="1873"/>
      <c r="N22" s="1398"/>
      <c r="O22" s="1383"/>
      <c r="P22" s="1382"/>
      <c r="Q22" s="1865"/>
      <c r="R22" s="1398"/>
      <c r="S22" s="1383"/>
      <c r="T22" s="1382"/>
      <c r="U22" s="1871"/>
      <c r="V22" s="1398"/>
      <c r="W22" s="1383"/>
      <c r="X22" s="1385"/>
    </row>
    <row r="23" spans="1:24" s="1269" customFormat="1" ht="17.100000000000001" customHeight="1">
      <c r="A23" s="1864" t="s">
        <v>399</v>
      </c>
      <c r="B23" s="1289">
        <v>901786</v>
      </c>
      <c r="C23" s="1285">
        <v>95.502481323881071</v>
      </c>
      <c r="D23" s="1287">
        <v>4.107288897649946</v>
      </c>
      <c r="E23" s="1864" t="s">
        <v>365</v>
      </c>
      <c r="F23" s="1289">
        <v>250978</v>
      </c>
      <c r="G23" s="1285">
        <v>115.18881606726514</v>
      </c>
      <c r="H23" s="1287">
        <v>3.4282467215370822</v>
      </c>
      <c r="I23" s="1864" t="s">
        <v>464</v>
      </c>
      <c r="J23" s="1289">
        <v>86512</v>
      </c>
      <c r="K23" s="1285">
        <v>86.295398549640396</v>
      </c>
      <c r="L23" s="1284">
        <v>3.8949350806634966</v>
      </c>
      <c r="M23" s="1866" t="s">
        <v>939</v>
      </c>
      <c r="N23" s="1289">
        <v>49022</v>
      </c>
      <c r="O23" s="1285">
        <v>110.91954022988506</v>
      </c>
      <c r="P23" s="1287">
        <v>3.0739556533206081</v>
      </c>
      <c r="Q23" s="1864" t="s">
        <v>365</v>
      </c>
      <c r="R23" s="1289">
        <v>19762</v>
      </c>
      <c r="S23" s="1285">
        <v>85.661031642826174</v>
      </c>
      <c r="T23" s="1287">
        <v>1.7796308720299339</v>
      </c>
      <c r="U23" s="1864" t="s">
        <v>365</v>
      </c>
      <c r="V23" s="1289">
        <v>15037</v>
      </c>
      <c r="W23" s="1285">
        <v>122.51099885937755</v>
      </c>
      <c r="X23" s="1284">
        <v>1.6508465570127768</v>
      </c>
    </row>
    <row r="24" spans="1:24" s="1262" customFormat="1" ht="12" customHeight="1">
      <c r="A24" s="1865"/>
      <c r="B24" s="1398"/>
      <c r="C24" s="1401"/>
      <c r="D24" s="1294"/>
      <c r="E24" s="1865"/>
      <c r="F24" s="1398">
        <v>16741</v>
      </c>
      <c r="G24" s="1400">
        <v>112.48404219579386</v>
      </c>
      <c r="H24" s="1294">
        <v>0.22867453866574874</v>
      </c>
      <c r="I24" s="1871"/>
      <c r="J24" s="1398"/>
      <c r="K24" s="1383"/>
      <c r="L24" s="1385"/>
      <c r="M24" s="1873"/>
      <c r="N24" s="1398"/>
      <c r="O24" s="1383"/>
      <c r="P24" s="1382"/>
      <c r="Q24" s="1865"/>
      <c r="R24" s="1398"/>
      <c r="S24" s="1383"/>
      <c r="T24" s="1382"/>
      <c r="U24" s="1871"/>
      <c r="V24" s="1398"/>
      <c r="W24" s="1383"/>
      <c r="X24" s="1385"/>
    </row>
    <row r="25" spans="1:24" s="1269" customFormat="1" ht="17.100000000000001" customHeight="1">
      <c r="A25" s="1864" t="s">
        <v>392</v>
      </c>
      <c r="B25" s="1289">
        <v>867207</v>
      </c>
      <c r="C25" s="1285">
        <v>69.341556382338197</v>
      </c>
      <c r="D25" s="1287">
        <v>3.9497948327699879</v>
      </c>
      <c r="E25" s="1864" t="s">
        <v>472</v>
      </c>
      <c r="F25" s="1289">
        <v>247873</v>
      </c>
      <c r="G25" s="1285">
        <v>94.439322126887845</v>
      </c>
      <c r="H25" s="1287">
        <v>3.3858338165399404</v>
      </c>
      <c r="I25" s="1864" t="s">
        <v>513</v>
      </c>
      <c r="J25" s="1289">
        <v>86230</v>
      </c>
      <c r="K25" s="1285">
        <v>109.06768191649485</v>
      </c>
      <c r="L25" s="1284">
        <v>3.8822389033384188</v>
      </c>
      <c r="M25" s="1866" t="s">
        <v>948</v>
      </c>
      <c r="N25" s="1289">
        <v>42830</v>
      </c>
      <c r="O25" s="1285">
        <v>99.297521619177886</v>
      </c>
      <c r="P25" s="1287">
        <v>2.685682359587974</v>
      </c>
      <c r="Q25" s="1864" t="s">
        <v>516</v>
      </c>
      <c r="R25" s="1289">
        <v>16728</v>
      </c>
      <c r="S25" s="1285">
        <v>290.46709498176767</v>
      </c>
      <c r="T25" s="1287">
        <v>1.5064095348303173</v>
      </c>
      <c r="U25" s="1864" t="s">
        <v>389</v>
      </c>
      <c r="V25" s="1289">
        <v>9578</v>
      </c>
      <c r="W25" s="1285">
        <v>98.276215883439349</v>
      </c>
      <c r="X25" s="1284">
        <v>1.0515267887922044</v>
      </c>
    </row>
    <row r="26" spans="1:24" s="1262" customFormat="1" ht="12" customHeight="1">
      <c r="A26" s="1865"/>
      <c r="B26" s="1398"/>
      <c r="C26" s="1401"/>
      <c r="D26" s="1294"/>
      <c r="E26" s="1865"/>
      <c r="F26" s="1398">
        <v>3147</v>
      </c>
      <c r="G26" s="1400">
        <v>41.40244704644126</v>
      </c>
      <c r="H26" s="1399">
        <v>4.2986606127537859E-2</v>
      </c>
      <c r="I26" s="1865"/>
      <c r="J26" s="1398"/>
      <c r="K26" s="1383"/>
      <c r="L26" s="1385"/>
      <c r="M26" s="1873"/>
      <c r="N26" s="1398"/>
      <c r="O26" s="1383"/>
      <c r="P26" s="1382"/>
      <c r="Q26" s="1865"/>
      <c r="R26" s="1398"/>
      <c r="S26" s="1383"/>
      <c r="T26" s="1382"/>
      <c r="U26" s="1871"/>
      <c r="V26" s="1398"/>
      <c r="W26" s="1383"/>
      <c r="X26" s="1385"/>
    </row>
    <row r="27" spans="1:24" s="1269" customFormat="1" ht="17.100000000000001" customHeight="1">
      <c r="A27" s="1273" t="s">
        <v>219</v>
      </c>
      <c r="B27" s="1275">
        <v>9162934</v>
      </c>
      <c r="C27" s="1334">
        <v>88.481410320600887</v>
      </c>
      <c r="D27" s="1335">
        <v>41.73364533059862</v>
      </c>
      <c r="E27" s="1273" t="s">
        <v>350</v>
      </c>
      <c r="F27" s="1275">
        <v>1953264</v>
      </c>
      <c r="G27" s="1271">
        <v>87.271518480027666</v>
      </c>
      <c r="H27" s="1274">
        <v>26.68070868481065</v>
      </c>
      <c r="I27" s="1273" t="s">
        <v>350</v>
      </c>
      <c r="J27" s="1275">
        <v>677716</v>
      </c>
      <c r="K27" s="1271">
        <v>76.262001107275154</v>
      </c>
      <c r="L27" s="1270">
        <v>30.512065645539838</v>
      </c>
      <c r="M27" s="1276" t="s">
        <v>350</v>
      </c>
      <c r="N27" s="1275">
        <v>244902</v>
      </c>
      <c r="O27" s="1271">
        <v>80.927770324303253</v>
      </c>
      <c r="P27" s="1274">
        <v>15.356735494462152</v>
      </c>
      <c r="Q27" s="1273" t="s">
        <v>350</v>
      </c>
      <c r="R27" s="1275">
        <v>102433</v>
      </c>
      <c r="S27" s="1271">
        <v>77.363976919126316</v>
      </c>
      <c r="T27" s="1274">
        <v>9.2244170182492766</v>
      </c>
      <c r="U27" s="1273" t="s">
        <v>350</v>
      </c>
      <c r="V27" s="1275">
        <v>53458</v>
      </c>
      <c r="W27" s="1271">
        <v>70.097820670845252</v>
      </c>
      <c r="X27" s="1270">
        <v>5.8689203461321418</v>
      </c>
    </row>
    <row r="28" spans="1:24" s="1262" customFormat="1" ht="11.25" customHeight="1" thickBot="1">
      <c r="A28" s="1358"/>
      <c r="B28" s="1393"/>
      <c r="C28" s="1397"/>
      <c r="D28" s="1396"/>
      <c r="E28" s="1380"/>
      <c r="F28" s="1393">
        <v>80867</v>
      </c>
      <c r="G28" s="1395">
        <v>65.095630614676239</v>
      </c>
      <c r="H28" s="1394">
        <v>1.1046068883748346</v>
      </c>
      <c r="I28" s="1380"/>
      <c r="J28" s="1393"/>
      <c r="K28" s="1378"/>
      <c r="L28" s="1379"/>
      <c r="M28" s="1380"/>
      <c r="N28" s="1393"/>
      <c r="O28" s="1378"/>
      <c r="P28" s="1377"/>
      <c r="Q28" s="1380"/>
      <c r="R28" s="1393"/>
      <c r="S28" s="1378"/>
      <c r="T28" s="1377"/>
      <c r="U28" s="1380"/>
      <c r="V28" s="1393"/>
      <c r="W28" s="1378"/>
      <c r="X28" s="1379"/>
    </row>
    <row r="29" spans="1:24" ht="14.25" customHeight="1" thickBot="1">
      <c r="L29" s="1325"/>
      <c r="X29" s="1325"/>
    </row>
    <row r="30" spans="1:24" ht="21" customHeight="1" thickBot="1">
      <c r="A30" s="1322" t="s">
        <v>940</v>
      </c>
      <c r="B30" s="1322" t="s">
        <v>920</v>
      </c>
      <c r="C30" s="1321" t="s">
        <v>74</v>
      </c>
      <c r="D30" s="1323" t="s">
        <v>73</v>
      </c>
      <c r="E30" s="1322" t="s">
        <v>940</v>
      </c>
      <c r="F30" s="1322" t="s">
        <v>920</v>
      </c>
      <c r="G30" s="1321" t="s">
        <v>74</v>
      </c>
      <c r="H30" s="1323" t="s">
        <v>73</v>
      </c>
      <c r="I30" s="1322" t="s">
        <v>940</v>
      </c>
      <c r="J30" s="1322" t="s">
        <v>920</v>
      </c>
      <c r="K30" s="1321" t="s">
        <v>74</v>
      </c>
      <c r="L30" s="1320" t="s">
        <v>73</v>
      </c>
      <c r="M30" s="1324" t="s">
        <v>940</v>
      </c>
      <c r="N30" s="1322" t="s">
        <v>920</v>
      </c>
      <c r="O30" s="1321" t="s">
        <v>74</v>
      </c>
      <c r="P30" s="1323" t="s">
        <v>73</v>
      </c>
      <c r="Q30" s="1322" t="s">
        <v>940</v>
      </c>
      <c r="R30" s="1322" t="s">
        <v>920</v>
      </c>
      <c r="S30" s="1321" t="s">
        <v>74</v>
      </c>
      <c r="T30" s="1323" t="s">
        <v>73</v>
      </c>
      <c r="U30" s="1322" t="s">
        <v>940</v>
      </c>
      <c r="V30" s="1322" t="s">
        <v>920</v>
      </c>
      <c r="W30" s="1321" t="s">
        <v>74</v>
      </c>
      <c r="X30" s="1320" t="s">
        <v>73</v>
      </c>
    </row>
    <row r="31" spans="1:24" s="1310" customFormat="1" ht="19.5" customHeight="1">
      <c r="A31" s="1348" t="s">
        <v>388</v>
      </c>
      <c r="B31" s="1313">
        <v>808523</v>
      </c>
      <c r="C31" s="1312">
        <v>91.035329935978709</v>
      </c>
      <c r="D31" s="1315">
        <v>3.6825117504536853</v>
      </c>
      <c r="E31" s="1316" t="s">
        <v>241</v>
      </c>
      <c r="F31" s="1313">
        <v>644917</v>
      </c>
      <c r="G31" s="1312">
        <v>86.728321180840396</v>
      </c>
      <c r="H31" s="1315">
        <v>2.9373492535986476</v>
      </c>
      <c r="I31" s="1316" t="s">
        <v>391</v>
      </c>
      <c r="J31" s="1313">
        <v>579361</v>
      </c>
      <c r="K31" s="1312">
        <v>88.665670883441322</v>
      </c>
      <c r="L31" s="1311">
        <v>2.6387668504848936</v>
      </c>
      <c r="M31" s="1317" t="s">
        <v>398</v>
      </c>
      <c r="N31" s="1313">
        <v>540425</v>
      </c>
      <c r="O31" s="1312">
        <v>91.259179954980439</v>
      </c>
      <c r="P31" s="1315">
        <v>2.4614283239177275</v>
      </c>
      <c r="Q31" s="1316" t="s">
        <v>396</v>
      </c>
      <c r="R31" s="1313">
        <v>457840</v>
      </c>
      <c r="S31" s="1312">
        <v>202.39153018146453</v>
      </c>
      <c r="T31" s="1315">
        <v>2.0852853658185544</v>
      </c>
      <c r="U31" s="1316" t="s">
        <v>219</v>
      </c>
      <c r="V31" s="1313">
        <v>5766582</v>
      </c>
      <c r="W31" s="1312">
        <v>89.242766587017613</v>
      </c>
      <c r="X31" s="1311">
        <v>26.264566344995398</v>
      </c>
    </row>
    <row r="32" spans="1:24" s="1300" customFormat="1" ht="12" customHeight="1">
      <c r="A32" s="1392"/>
      <c r="B32" s="1429"/>
      <c r="C32" s="1428"/>
      <c r="D32" s="1387"/>
      <c r="E32" s="1390"/>
      <c r="F32" s="1429"/>
      <c r="G32" s="1428"/>
      <c r="H32" s="1387"/>
      <c r="I32" s="1390"/>
      <c r="J32" s="1429"/>
      <c r="K32" s="1428"/>
      <c r="L32" s="1391"/>
      <c r="M32" s="1390"/>
      <c r="N32" s="1429"/>
      <c r="O32" s="1428"/>
      <c r="P32" s="1387"/>
      <c r="Q32" s="1390"/>
      <c r="R32" s="1429"/>
      <c r="S32" s="1428"/>
      <c r="T32" s="1387"/>
      <c r="U32" s="1304"/>
      <c r="V32" s="1343"/>
      <c r="W32" s="1302"/>
      <c r="X32" s="1301"/>
    </row>
    <row r="33" spans="1:24" s="1269" customFormat="1" ht="17.100000000000001" customHeight="1">
      <c r="A33" s="1870" t="s">
        <v>944</v>
      </c>
      <c r="B33" s="1289">
        <v>177758</v>
      </c>
      <c r="C33" s="1299">
        <v>84.383070028862221</v>
      </c>
      <c r="D33" s="1287">
        <v>21.985521747680647</v>
      </c>
      <c r="E33" s="1870" t="s">
        <v>365</v>
      </c>
      <c r="F33" s="1289">
        <v>73534</v>
      </c>
      <c r="G33" s="1299">
        <v>90.504498516904818</v>
      </c>
      <c r="H33" s="1287">
        <v>11.402087400394159</v>
      </c>
      <c r="I33" s="1870" t="s">
        <v>365</v>
      </c>
      <c r="J33" s="1289">
        <v>131926</v>
      </c>
      <c r="K33" s="1299">
        <v>95.519643193304077</v>
      </c>
      <c r="L33" s="1284">
        <v>22.770949373533945</v>
      </c>
      <c r="M33" s="1872" t="s">
        <v>457</v>
      </c>
      <c r="N33" s="1289">
        <v>75212</v>
      </c>
      <c r="O33" s="1299">
        <v>105.53107899536973</v>
      </c>
      <c r="P33" s="1287">
        <v>13.917194800388582</v>
      </c>
      <c r="Q33" s="1870" t="s">
        <v>508</v>
      </c>
      <c r="R33" s="1289">
        <v>180955</v>
      </c>
      <c r="S33" s="1299">
        <v>365.67646761644943</v>
      </c>
      <c r="T33" s="1287">
        <v>39.52363271011707</v>
      </c>
      <c r="U33" s="1868"/>
      <c r="V33" s="1289"/>
      <c r="W33" s="1299"/>
      <c r="X33" s="1284"/>
    </row>
    <row r="34" spans="1:24" s="1262" customFormat="1" ht="12" customHeight="1">
      <c r="A34" s="1871"/>
      <c r="B34" s="1384"/>
      <c r="C34" s="1383"/>
      <c r="D34" s="1382"/>
      <c r="E34" s="1871"/>
      <c r="F34" s="1384"/>
      <c r="G34" s="1383"/>
      <c r="H34" s="1382"/>
      <c r="I34" s="1871"/>
      <c r="J34" s="1384"/>
      <c r="K34" s="1383"/>
      <c r="L34" s="1385"/>
      <c r="M34" s="1873"/>
      <c r="N34" s="1384"/>
      <c r="O34" s="1383"/>
      <c r="P34" s="1382"/>
      <c r="Q34" s="1871"/>
      <c r="R34" s="1384"/>
      <c r="S34" s="1383"/>
      <c r="T34" s="1382"/>
      <c r="U34" s="1869"/>
      <c r="V34" s="1293"/>
      <c r="W34" s="1281"/>
      <c r="X34" s="1283"/>
    </row>
    <row r="35" spans="1:24" s="1269" customFormat="1" ht="17.100000000000001" customHeight="1">
      <c r="A35" s="1864" t="s">
        <v>457</v>
      </c>
      <c r="B35" s="1289">
        <v>63959</v>
      </c>
      <c r="C35" s="1285">
        <v>96.854745896177846</v>
      </c>
      <c r="D35" s="1287">
        <v>7.9105974721807542</v>
      </c>
      <c r="E35" s="1864" t="s">
        <v>370</v>
      </c>
      <c r="F35" s="1289">
        <v>71431</v>
      </c>
      <c r="G35" s="1285">
        <v>107.49262625654607</v>
      </c>
      <c r="H35" s="1287">
        <v>11.075998926993707</v>
      </c>
      <c r="I35" s="1864" t="s">
        <v>453</v>
      </c>
      <c r="J35" s="1289">
        <v>54009</v>
      </c>
      <c r="K35" s="1285">
        <v>104.84130835678928</v>
      </c>
      <c r="L35" s="1284">
        <v>9.3221670081348247</v>
      </c>
      <c r="M35" s="1866" t="s">
        <v>929</v>
      </c>
      <c r="N35" s="1289">
        <v>62418</v>
      </c>
      <c r="O35" s="1285">
        <v>83.888396097088943</v>
      </c>
      <c r="P35" s="1287">
        <v>11.549798769486978</v>
      </c>
      <c r="Q35" s="1864" t="s">
        <v>465</v>
      </c>
      <c r="R35" s="1289">
        <v>130599</v>
      </c>
      <c r="S35" s="1285">
        <v>138.25120414968507</v>
      </c>
      <c r="T35" s="1287">
        <v>28.525030578367989</v>
      </c>
      <c r="U35" s="1868"/>
      <c r="V35" s="1286"/>
      <c r="W35" s="1285"/>
      <c r="X35" s="1284"/>
    </row>
    <row r="36" spans="1:24" s="1262" customFormat="1" ht="12" customHeight="1">
      <c r="A36" s="1871"/>
      <c r="B36" s="1384"/>
      <c r="C36" s="1383"/>
      <c r="D36" s="1382"/>
      <c r="E36" s="1871"/>
      <c r="F36" s="1384"/>
      <c r="G36" s="1383"/>
      <c r="H36" s="1382"/>
      <c r="I36" s="1871"/>
      <c r="J36" s="1384"/>
      <c r="K36" s="1383"/>
      <c r="L36" s="1385"/>
      <c r="M36" s="1873"/>
      <c r="N36" s="1384"/>
      <c r="O36" s="1383"/>
      <c r="P36" s="1382"/>
      <c r="Q36" s="1871"/>
      <c r="R36" s="1384"/>
      <c r="S36" s="1383"/>
      <c r="T36" s="1382"/>
      <c r="U36" s="1869"/>
      <c r="V36" s="1298"/>
      <c r="W36" s="1290"/>
      <c r="X36" s="1277"/>
    </row>
    <row r="37" spans="1:24" s="1269" customFormat="1" ht="17.100000000000001" customHeight="1">
      <c r="A37" s="1864" t="s">
        <v>370</v>
      </c>
      <c r="B37" s="1289">
        <v>62948</v>
      </c>
      <c r="C37" s="1285">
        <v>102.58131803663386</v>
      </c>
      <c r="D37" s="1287">
        <v>7.7855546471776309</v>
      </c>
      <c r="E37" s="1864" t="s">
        <v>491</v>
      </c>
      <c r="F37" s="1289">
        <v>63010</v>
      </c>
      <c r="G37" s="1285">
        <v>120.78517070178465</v>
      </c>
      <c r="H37" s="1287">
        <v>9.7702495049750588</v>
      </c>
      <c r="I37" s="1864" t="s">
        <v>360</v>
      </c>
      <c r="J37" s="1289">
        <v>47356</v>
      </c>
      <c r="K37" s="1285">
        <v>84.427091690288989</v>
      </c>
      <c r="L37" s="1284">
        <v>8.1738328952069601</v>
      </c>
      <c r="M37" s="1866" t="s">
        <v>469</v>
      </c>
      <c r="N37" s="1289">
        <v>47688</v>
      </c>
      <c r="O37" s="1285">
        <v>87.0695636297243</v>
      </c>
      <c r="P37" s="1287">
        <v>8.8241661655178802</v>
      </c>
      <c r="Q37" s="1864" t="s">
        <v>367</v>
      </c>
      <c r="R37" s="1289">
        <v>55644</v>
      </c>
      <c r="S37" s="1285">
        <v>260.94541361845808</v>
      </c>
      <c r="T37" s="1287">
        <v>12.153590774069544</v>
      </c>
      <c r="U37" s="1868"/>
      <c r="V37" s="1286"/>
      <c r="W37" s="1285"/>
      <c r="X37" s="1284"/>
    </row>
    <row r="38" spans="1:24" s="1262" customFormat="1" ht="12" customHeight="1">
      <c r="A38" s="1871"/>
      <c r="B38" s="1384"/>
      <c r="C38" s="1383"/>
      <c r="D38" s="1382"/>
      <c r="E38" s="1871"/>
      <c r="F38" s="1384"/>
      <c r="G38" s="1383"/>
      <c r="H38" s="1382"/>
      <c r="I38" s="1871"/>
      <c r="J38" s="1384"/>
      <c r="K38" s="1383"/>
      <c r="L38" s="1385"/>
      <c r="M38" s="1873"/>
      <c r="N38" s="1384"/>
      <c r="O38" s="1383"/>
      <c r="P38" s="1382"/>
      <c r="Q38" s="1871"/>
      <c r="R38" s="1384"/>
      <c r="S38" s="1383"/>
      <c r="T38" s="1382"/>
      <c r="U38" s="1869"/>
      <c r="V38" s="1298"/>
      <c r="W38" s="1290"/>
      <c r="X38" s="1277"/>
    </row>
    <row r="39" spans="1:24" s="1269" customFormat="1" ht="17.100000000000001" customHeight="1">
      <c r="A39" s="1864" t="s">
        <v>356</v>
      </c>
      <c r="B39" s="1296">
        <v>62121</v>
      </c>
      <c r="C39" s="1285">
        <v>94.258402245656626</v>
      </c>
      <c r="D39" s="1287">
        <v>7.6832693689604383</v>
      </c>
      <c r="E39" s="1864" t="s">
        <v>368</v>
      </c>
      <c r="F39" s="1296">
        <v>57501</v>
      </c>
      <c r="G39" s="1285">
        <v>92.939921446928182</v>
      </c>
      <c r="H39" s="1287">
        <v>8.9160310551590367</v>
      </c>
      <c r="I39" s="1864" t="s">
        <v>356</v>
      </c>
      <c r="J39" s="1296">
        <v>39665</v>
      </c>
      <c r="K39" s="1285">
        <v>77.001475384376462</v>
      </c>
      <c r="L39" s="1284">
        <v>6.8463358769402847</v>
      </c>
      <c r="M39" s="1866" t="s">
        <v>504</v>
      </c>
      <c r="N39" s="1296">
        <v>40524</v>
      </c>
      <c r="O39" s="1285">
        <v>70.385938097057704</v>
      </c>
      <c r="P39" s="1287">
        <v>7.4985428135263916</v>
      </c>
      <c r="Q39" s="1864" t="s">
        <v>399</v>
      </c>
      <c r="R39" s="1296">
        <v>15188</v>
      </c>
      <c r="S39" s="1285">
        <v>153.4451404324106</v>
      </c>
      <c r="T39" s="1287">
        <v>3.3173160929582384</v>
      </c>
      <c r="U39" s="1868"/>
      <c r="V39" s="1286"/>
      <c r="W39" s="1285"/>
      <c r="X39" s="1284"/>
    </row>
    <row r="40" spans="1:24" s="1262" customFormat="1" ht="12" customHeight="1">
      <c r="A40" s="1871"/>
      <c r="B40" s="1384"/>
      <c r="C40" s="1383"/>
      <c r="D40" s="1382"/>
      <c r="E40" s="1871"/>
      <c r="F40" s="1384"/>
      <c r="G40" s="1383"/>
      <c r="H40" s="1382"/>
      <c r="I40" s="1871"/>
      <c r="J40" s="1384"/>
      <c r="K40" s="1383"/>
      <c r="L40" s="1385"/>
      <c r="M40" s="1873"/>
      <c r="N40" s="1384"/>
      <c r="O40" s="1383"/>
      <c r="P40" s="1382"/>
      <c r="Q40" s="1871"/>
      <c r="R40" s="1384"/>
      <c r="S40" s="1383"/>
      <c r="T40" s="1382"/>
      <c r="U40" s="1869"/>
      <c r="V40" s="1298"/>
      <c r="W40" s="1290"/>
      <c r="X40" s="1277"/>
    </row>
    <row r="41" spans="1:24" s="1269" customFormat="1" ht="17.100000000000001" customHeight="1">
      <c r="A41" s="1864" t="s">
        <v>491</v>
      </c>
      <c r="B41" s="1289">
        <v>47904</v>
      </c>
      <c r="C41" s="1285">
        <v>138.94480378223165</v>
      </c>
      <c r="D41" s="1287">
        <v>5.9248778327889253</v>
      </c>
      <c r="E41" s="1864" t="s">
        <v>360</v>
      </c>
      <c r="F41" s="1289">
        <v>49040</v>
      </c>
      <c r="G41" s="1285">
        <v>79.923075669420953</v>
      </c>
      <c r="H41" s="1287">
        <v>7.6040792846211218</v>
      </c>
      <c r="I41" s="1864" t="s">
        <v>368</v>
      </c>
      <c r="J41" s="1289">
        <v>29738</v>
      </c>
      <c r="K41" s="1285">
        <v>92.454531322866472</v>
      </c>
      <c r="L41" s="1284">
        <v>5.1328964151884575</v>
      </c>
      <c r="M41" s="1866" t="s">
        <v>392</v>
      </c>
      <c r="N41" s="1289">
        <v>39375</v>
      </c>
      <c r="O41" s="1285">
        <v>113.66260608509901</v>
      </c>
      <c r="P41" s="1287">
        <v>7.2859323680436701</v>
      </c>
      <c r="Q41" s="1864" t="s">
        <v>370</v>
      </c>
      <c r="R41" s="1289">
        <v>14310</v>
      </c>
      <c r="S41" s="1285">
        <v>282.24852071005915</v>
      </c>
      <c r="T41" s="1287">
        <v>3.1255460422855146</v>
      </c>
      <c r="U41" s="1868"/>
      <c r="V41" s="1286"/>
      <c r="W41" s="1285"/>
      <c r="X41" s="1284"/>
    </row>
    <row r="42" spans="1:24" s="1262" customFormat="1" ht="12" customHeight="1">
      <c r="A42" s="1871"/>
      <c r="B42" s="1384"/>
      <c r="C42" s="1383"/>
      <c r="D42" s="1382"/>
      <c r="E42" s="1871"/>
      <c r="F42" s="1384"/>
      <c r="G42" s="1383"/>
      <c r="H42" s="1382"/>
      <c r="I42" s="1871"/>
      <c r="J42" s="1384"/>
      <c r="K42" s="1383"/>
      <c r="L42" s="1385"/>
      <c r="M42" s="1873"/>
      <c r="N42" s="1384"/>
      <c r="O42" s="1383"/>
      <c r="P42" s="1382"/>
      <c r="Q42" s="1871"/>
      <c r="R42" s="1384"/>
      <c r="S42" s="1383"/>
      <c r="T42" s="1382"/>
      <c r="U42" s="1869"/>
      <c r="V42" s="1298"/>
      <c r="W42" s="1290"/>
      <c r="X42" s="1277"/>
    </row>
    <row r="43" spans="1:24" s="1269" customFormat="1" ht="17.100000000000001" customHeight="1">
      <c r="A43" s="1864" t="s">
        <v>453</v>
      </c>
      <c r="B43" s="1289">
        <v>42729</v>
      </c>
      <c r="C43" s="1285">
        <v>93.804746328291372</v>
      </c>
      <c r="D43" s="1287">
        <v>5.2848218294346605</v>
      </c>
      <c r="E43" s="1864" t="s">
        <v>472</v>
      </c>
      <c r="F43" s="1289">
        <v>44150</v>
      </c>
      <c r="G43" s="1285">
        <v>73.845484804388917</v>
      </c>
      <c r="H43" s="1287">
        <v>6.845842178140753</v>
      </c>
      <c r="I43" s="1864" t="s">
        <v>392</v>
      </c>
      <c r="J43" s="1289">
        <v>27778</v>
      </c>
      <c r="K43" s="1285">
        <v>77.34803553030936</v>
      </c>
      <c r="L43" s="1284">
        <v>4.794592663296287</v>
      </c>
      <c r="M43" s="1866" t="s">
        <v>368</v>
      </c>
      <c r="N43" s="1289">
        <v>31731</v>
      </c>
      <c r="O43" s="1285">
        <v>107.5226186845583</v>
      </c>
      <c r="P43" s="1287">
        <v>5.8714900309941243</v>
      </c>
      <c r="Q43" s="1864" t="s">
        <v>469</v>
      </c>
      <c r="R43" s="1289">
        <v>14240</v>
      </c>
      <c r="S43" s="1285" t="s">
        <v>955</v>
      </c>
      <c r="T43" s="1287">
        <v>3.1102568582911059</v>
      </c>
      <c r="U43" s="1868"/>
      <c r="V43" s="1286"/>
      <c r="W43" s="1285"/>
      <c r="X43" s="1284"/>
    </row>
    <row r="44" spans="1:24" s="1262" customFormat="1" ht="12" customHeight="1">
      <c r="A44" s="1871"/>
      <c r="B44" s="1384"/>
      <c r="C44" s="1383"/>
      <c r="D44" s="1382"/>
      <c r="E44" s="1871"/>
      <c r="F44" s="1384"/>
      <c r="G44" s="1383"/>
      <c r="H44" s="1382"/>
      <c r="I44" s="1871"/>
      <c r="J44" s="1384"/>
      <c r="K44" s="1383"/>
      <c r="L44" s="1385"/>
      <c r="M44" s="1873"/>
      <c r="N44" s="1384"/>
      <c r="O44" s="1383"/>
      <c r="P44" s="1382"/>
      <c r="Q44" s="1871"/>
      <c r="R44" s="1384"/>
      <c r="S44" s="1383"/>
      <c r="T44" s="1382"/>
      <c r="U44" s="1869"/>
      <c r="V44" s="1298"/>
      <c r="W44" s="1290"/>
      <c r="X44" s="1277"/>
    </row>
    <row r="45" spans="1:24" s="1269" customFormat="1" ht="17.100000000000001" customHeight="1">
      <c r="A45" s="1864" t="s">
        <v>407</v>
      </c>
      <c r="B45" s="1289">
        <v>40646</v>
      </c>
      <c r="C45" s="1285">
        <v>69.958691910499141</v>
      </c>
      <c r="D45" s="1287">
        <v>5.0271915579396014</v>
      </c>
      <c r="E45" s="1864" t="s">
        <v>356</v>
      </c>
      <c r="F45" s="1289">
        <v>32738</v>
      </c>
      <c r="G45" s="1285">
        <v>102.84942351795419</v>
      </c>
      <c r="H45" s="1287">
        <v>5.0763121455939295</v>
      </c>
      <c r="I45" s="1864" t="s">
        <v>491</v>
      </c>
      <c r="J45" s="1289">
        <v>25761</v>
      </c>
      <c r="K45" s="1285">
        <v>70.32184096306608</v>
      </c>
      <c r="L45" s="1284">
        <v>4.4464504859664356</v>
      </c>
      <c r="M45" s="1866" t="s">
        <v>453</v>
      </c>
      <c r="N45" s="1289">
        <v>30636</v>
      </c>
      <c r="O45" s="1285">
        <v>100.41627060867285</v>
      </c>
      <c r="P45" s="1287">
        <v>5.6688717213304347</v>
      </c>
      <c r="Q45" s="1864" t="s">
        <v>498</v>
      </c>
      <c r="R45" s="1289">
        <v>10003</v>
      </c>
      <c r="S45" s="1285">
        <v>304.69083155650321</v>
      </c>
      <c r="T45" s="1287">
        <v>2.1848243928009783</v>
      </c>
      <c r="U45" s="1868"/>
      <c r="V45" s="1286"/>
      <c r="W45" s="1285"/>
      <c r="X45" s="1284"/>
    </row>
    <row r="46" spans="1:24" s="1262" customFormat="1" ht="12" customHeight="1">
      <c r="A46" s="1871"/>
      <c r="B46" s="1384"/>
      <c r="C46" s="1386"/>
      <c r="D46" s="1382"/>
      <c r="E46" s="1871"/>
      <c r="F46" s="1384"/>
      <c r="G46" s="1386"/>
      <c r="H46" s="1382"/>
      <c r="I46" s="1871"/>
      <c r="J46" s="1384"/>
      <c r="K46" s="1386"/>
      <c r="L46" s="1385"/>
      <c r="M46" s="1873"/>
      <c r="N46" s="1384"/>
      <c r="O46" s="1386"/>
      <c r="P46" s="1382"/>
      <c r="Q46" s="1871"/>
      <c r="R46" s="1384"/>
      <c r="S46" s="1386"/>
      <c r="T46" s="1382"/>
      <c r="U46" s="1869"/>
      <c r="V46" s="1298"/>
      <c r="W46" s="1290"/>
      <c r="X46" s="1277"/>
    </row>
    <row r="47" spans="1:24" s="1269" customFormat="1" ht="17.100000000000001" customHeight="1">
      <c r="A47" s="1864" t="s">
        <v>510</v>
      </c>
      <c r="B47" s="1289">
        <v>37104</v>
      </c>
      <c r="C47" s="1285">
        <v>116.30618769983072</v>
      </c>
      <c r="D47" s="1287">
        <v>4.5891087823104604</v>
      </c>
      <c r="E47" s="1864" t="s">
        <v>465</v>
      </c>
      <c r="F47" s="1289">
        <v>27052</v>
      </c>
      <c r="G47" s="1285">
        <v>90.456764528857079</v>
      </c>
      <c r="H47" s="1287">
        <v>4.1946483035801503</v>
      </c>
      <c r="I47" s="1864" t="s">
        <v>472</v>
      </c>
      <c r="J47" s="1289">
        <v>25236</v>
      </c>
      <c r="K47" s="1285">
        <v>89.807829181494654</v>
      </c>
      <c r="L47" s="1284">
        <v>4.3558334095667472</v>
      </c>
      <c r="M47" s="1866" t="s">
        <v>356</v>
      </c>
      <c r="N47" s="1289">
        <v>25004</v>
      </c>
      <c r="O47" s="1285">
        <v>94.877437960081963</v>
      </c>
      <c r="P47" s="1287">
        <v>4.6267289633159088</v>
      </c>
      <c r="Q47" s="1864" t="s">
        <v>505</v>
      </c>
      <c r="R47" s="1289">
        <v>9138</v>
      </c>
      <c r="S47" s="1285">
        <v>105.86190917516218</v>
      </c>
      <c r="T47" s="1287">
        <v>1.9958937620129302</v>
      </c>
      <c r="U47" s="1868"/>
      <c r="V47" s="1286"/>
      <c r="W47" s="1285"/>
      <c r="X47" s="1284"/>
    </row>
    <row r="48" spans="1:24" s="1262" customFormat="1" ht="12" customHeight="1">
      <c r="A48" s="1871"/>
      <c r="B48" s="1384"/>
      <c r="C48" s="1383"/>
      <c r="D48" s="1382"/>
      <c r="E48" s="1871"/>
      <c r="F48" s="1384"/>
      <c r="G48" s="1383"/>
      <c r="H48" s="1382"/>
      <c r="I48" s="1871"/>
      <c r="J48" s="1384"/>
      <c r="K48" s="1383"/>
      <c r="L48" s="1385"/>
      <c r="M48" s="1873"/>
      <c r="N48" s="1384"/>
      <c r="O48" s="1383"/>
      <c r="P48" s="1382"/>
      <c r="Q48" s="1871"/>
      <c r="R48" s="1384"/>
      <c r="S48" s="1383"/>
      <c r="T48" s="1382"/>
      <c r="U48" s="1869"/>
      <c r="V48" s="1298"/>
      <c r="W48" s="1290"/>
      <c r="X48" s="1277"/>
    </row>
    <row r="49" spans="1:24" s="1269" customFormat="1" ht="17.100000000000001" customHeight="1">
      <c r="A49" s="1864" t="s">
        <v>392</v>
      </c>
      <c r="B49" s="1289">
        <v>36924</v>
      </c>
      <c r="C49" s="1285">
        <v>71.724941724941729</v>
      </c>
      <c r="D49" s="1287">
        <v>4.5668459648024857</v>
      </c>
      <c r="E49" s="1864" t="s">
        <v>390</v>
      </c>
      <c r="F49" s="1289">
        <v>26876</v>
      </c>
      <c r="G49" s="1285">
        <v>67.111144405323742</v>
      </c>
      <c r="H49" s="1287">
        <v>4.1673579700953773</v>
      </c>
      <c r="I49" s="1864" t="s">
        <v>407</v>
      </c>
      <c r="J49" s="1289">
        <v>18947</v>
      </c>
      <c r="K49" s="1285">
        <v>79.599210183590301</v>
      </c>
      <c r="L49" s="1284">
        <v>3.2703271362760007</v>
      </c>
      <c r="M49" s="1866" t="s">
        <v>480</v>
      </c>
      <c r="N49" s="1289">
        <v>23991</v>
      </c>
      <c r="O49" s="1285">
        <v>99.841857755212445</v>
      </c>
      <c r="P49" s="1287">
        <v>4.4392838969329693</v>
      </c>
      <c r="Q49" s="1864" t="s">
        <v>948</v>
      </c>
      <c r="R49" s="1289">
        <v>8854</v>
      </c>
      <c r="S49" s="1285">
        <v>68.428781204111601</v>
      </c>
      <c r="T49" s="1287">
        <v>1.933863358378473</v>
      </c>
      <c r="U49" s="1868"/>
      <c r="V49" s="1286"/>
      <c r="W49" s="1285"/>
      <c r="X49" s="1284"/>
    </row>
    <row r="50" spans="1:24" s="1262" customFormat="1" ht="12" customHeight="1">
      <c r="A50" s="1871"/>
      <c r="B50" s="1384"/>
      <c r="C50" s="1383"/>
      <c r="D50" s="1382"/>
      <c r="E50" s="1871"/>
      <c r="F50" s="1384"/>
      <c r="G50" s="1383"/>
      <c r="H50" s="1382"/>
      <c r="I50" s="1871"/>
      <c r="J50" s="1384"/>
      <c r="K50" s="1383"/>
      <c r="L50" s="1385"/>
      <c r="M50" s="1873"/>
      <c r="N50" s="1384"/>
      <c r="O50" s="1383"/>
      <c r="P50" s="1382"/>
      <c r="Q50" s="1871"/>
      <c r="R50" s="1384"/>
      <c r="S50" s="1383"/>
      <c r="T50" s="1382"/>
      <c r="U50" s="1869"/>
      <c r="V50" s="1298"/>
      <c r="W50" s="1290"/>
      <c r="X50" s="1277"/>
    </row>
    <row r="51" spans="1:24" s="1269" customFormat="1" ht="17.100000000000001" customHeight="1">
      <c r="A51" s="1864" t="s">
        <v>360</v>
      </c>
      <c r="B51" s="1289">
        <v>36216</v>
      </c>
      <c r="C51" s="1285">
        <v>73.45299665348341</v>
      </c>
      <c r="D51" s="1287">
        <v>4.4792788826044534</v>
      </c>
      <c r="E51" s="1864" t="s">
        <v>392</v>
      </c>
      <c r="F51" s="1289">
        <v>20187</v>
      </c>
      <c r="G51" s="1285">
        <v>56.660491748063322</v>
      </c>
      <c r="H51" s="1287">
        <v>3.1301702389609822</v>
      </c>
      <c r="I51" s="1864" t="s">
        <v>370</v>
      </c>
      <c r="J51" s="1289">
        <v>18558</v>
      </c>
      <c r="K51" s="1285">
        <v>63.67036058599512</v>
      </c>
      <c r="L51" s="1284">
        <v>3.2031841977627074</v>
      </c>
      <c r="M51" s="1866" t="s">
        <v>365</v>
      </c>
      <c r="N51" s="1289">
        <v>23417</v>
      </c>
      <c r="O51" s="1285">
        <v>85.007441826696194</v>
      </c>
      <c r="P51" s="1287">
        <v>4.3330711939677107</v>
      </c>
      <c r="Q51" s="1864" t="s">
        <v>510</v>
      </c>
      <c r="R51" s="1289">
        <v>6472</v>
      </c>
      <c r="S51" s="1285">
        <v>169.37974352263805</v>
      </c>
      <c r="T51" s="1287">
        <v>1.4135942687401712</v>
      </c>
      <c r="U51" s="1868"/>
      <c r="V51" s="1286"/>
      <c r="W51" s="1285"/>
      <c r="X51" s="1284"/>
    </row>
    <row r="52" spans="1:24" s="1262" customFormat="1" ht="12" customHeight="1">
      <c r="A52" s="1871"/>
      <c r="B52" s="1384"/>
      <c r="C52" s="1383"/>
      <c r="D52" s="1382"/>
      <c r="E52" s="1871"/>
      <c r="F52" s="1384"/>
      <c r="G52" s="1383"/>
      <c r="H52" s="1382"/>
      <c r="I52" s="1871"/>
      <c r="J52" s="1384"/>
      <c r="K52" s="1383"/>
      <c r="L52" s="1385"/>
      <c r="M52" s="1873"/>
      <c r="N52" s="1384"/>
      <c r="O52" s="1383"/>
      <c r="P52" s="1382"/>
      <c r="Q52" s="1871"/>
      <c r="R52" s="1384"/>
      <c r="S52" s="1383"/>
      <c r="T52" s="1382"/>
      <c r="U52" s="1869"/>
      <c r="V52" s="1363"/>
      <c r="W52" s="1278"/>
      <c r="X52" s="1277"/>
    </row>
    <row r="53" spans="1:24" s="1269" customFormat="1" ht="17.100000000000001" customHeight="1">
      <c r="A53" s="1273" t="s">
        <v>350</v>
      </c>
      <c r="B53" s="1275">
        <v>200214</v>
      </c>
      <c r="C53" s="1271">
        <v>93.835943871094742</v>
      </c>
      <c r="D53" s="1274">
        <v>24.762931914119946</v>
      </c>
      <c r="E53" s="1273" t="s">
        <v>350</v>
      </c>
      <c r="F53" s="1275">
        <v>179398</v>
      </c>
      <c r="G53" s="1271">
        <v>80.335496236190778</v>
      </c>
      <c r="H53" s="1274">
        <v>27.817222991485725</v>
      </c>
      <c r="I53" s="1273" t="s">
        <v>350</v>
      </c>
      <c r="J53" s="1275">
        <v>160387</v>
      </c>
      <c r="K53" s="1271">
        <v>94.107810290502201</v>
      </c>
      <c r="L53" s="1270">
        <v>27.68343053812735</v>
      </c>
      <c r="M53" s="1276" t="s">
        <v>350</v>
      </c>
      <c r="N53" s="1275">
        <v>140429</v>
      </c>
      <c r="O53" s="1271">
        <v>86.912579297539835</v>
      </c>
      <c r="P53" s="1274">
        <v>25.984919276495351</v>
      </c>
      <c r="Q53" s="1273" t="s">
        <v>350</v>
      </c>
      <c r="R53" s="1275">
        <v>12437</v>
      </c>
      <c r="S53" s="1271">
        <v>75.193470374848843</v>
      </c>
      <c r="T53" s="1274">
        <v>2.7164511619779836</v>
      </c>
      <c r="U53" s="1273"/>
      <c r="V53" s="1362"/>
      <c r="W53" s="1334"/>
      <c r="X53" s="1361"/>
    </row>
    <row r="54" spans="1:24" s="1262" customFormat="1" ht="11.25" customHeight="1" thickBot="1">
      <c r="A54" s="1381"/>
      <c r="B54" s="1379"/>
      <c r="C54" s="1378"/>
      <c r="D54" s="1377"/>
      <c r="E54" s="1380"/>
      <c r="F54" s="1379"/>
      <c r="G54" s="1378"/>
      <c r="H54" s="1377"/>
      <c r="I54" s="1380"/>
      <c r="J54" s="1379"/>
      <c r="K54" s="1378"/>
      <c r="L54" s="1379"/>
      <c r="M54" s="1380"/>
      <c r="N54" s="1379"/>
      <c r="O54" s="1378"/>
      <c r="P54" s="1377"/>
      <c r="Q54" s="1380"/>
      <c r="R54" s="1379"/>
      <c r="S54" s="1378"/>
      <c r="T54" s="1377"/>
      <c r="U54" s="1358"/>
      <c r="V54" s="1357"/>
      <c r="W54" s="1356"/>
      <c r="X54" s="1355"/>
    </row>
  </sheetData>
  <mergeCells count="120">
    <mergeCell ref="A49:A50"/>
    <mergeCell ref="E49:E50"/>
    <mergeCell ref="I49:I50"/>
    <mergeCell ref="M49:M50"/>
    <mergeCell ref="Q49:Q50"/>
    <mergeCell ref="U49:U50"/>
    <mergeCell ref="A51:A52"/>
    <mergeCell ref="E51:E52"/>
    <mergeCell ref="I51:I52"/>
    <mergeCell ref="M51:M52"/>
    <mergeCell ref="Q51:Q52"/>
    <mergeCell ref="U51:U52"/>
    <mergeCell ref="A45:A46"/>
    <mergeCell ref="E45:E46"/>
    <mergeCell ref="I45:I46"/>
    <mergeCell ref="M45:M46"/>
    <mergeCell ref="Q45:Q46"/>
    <mergeCell ref="U45:U46"/>
    <mergeCell ref="A47:A48"/>
    <mergeCell ref="E47:E48"/>
    <mergeCell ref="I47:I48"/>
    <mergeCell ref="M47:M48"/>
    <mergeCell ref="Q47:Q48"/>
    <mergeCell ref="U47:U48"/>
    <mergeCell ref="A41:A42"/>
    <mergeCell ref="E41:E42"/>
    <mergeCell ref="I41:I42"/>
    <mergeCell ref="M41:M42"/>
    <mergeCell ref="Q41:Q42"/>
    <mergeCell ref="U41:U42"/>
    <mergeCell ref="A43:A44"/>
    <mergeCell ref="E43:E44"/>
    <mergeCell ref="I43:I44"/>
    <mergeCell ref="M43:M44"/>
    <mergeCell ref="Q43:Q44"/>
    <mergeCell ref="U43:U44"/>
    <mergeCell ref="A37:A38"/>
    <mergeCell ref="E37:E38"/>
    <mergeCell ref="I37:I38"/>
    <mergeCell ref="M37:M38"/>
    <mergeCell ref="Q37:Q38"/>
    <mergeCell ref="U37:U38"/>
    <mergeCell ref="A39:A40"/>
    <mergeCell ref="E39:E40"/>
    <mergeCell ref="I39:I40"/>
    <mergeCell ref="M39:M40"/>
    <mergeCell ref="Q39:Q40"/>
    <mergeCell ref="U39:U40"/>
    <mergeCell ref="A33:A34"/>
    <mergeCell ref="E33:E34"/>
    <mergeCell ref="I33:I34"/>
    <mergeCell ref="M33:M34"/>
    <mergeCell ref="Q33:Q34"/>
    <mergeCell ref="U33:U34"/>
    <mergeCell ref="A35:A36"/>
    <mergeCell ref="E35:E36"/>
    <mergeCell ref="I35:I36"/>
    <mergeCell ref="M35:M36"/>
    <mergeCell ref="Q35:Q36"/>
    <mergeCell ref="U35:U36"/>
    <mergeCell ref="A23:A24"/>
    <mergeCell ref="E23:E24"/>
    <mergeCell ref="I23:I24"/>
    <mergeCell ref="M23:M24"/>
    <mergeCell ref="Q23:Q24"/>
    <mergeCell ref="U23:U24"/>
    <mergeCell ref="A25:A26"/>
    <mergeCell ref="E25:E26"/>
    <mergeCell ref="I25:I26"/>
    <mergeCell ref="M25:M26"/>
    <mergeCell ref="Q25:Q26"/>
    <mergeCell ref="U25:U26"/>
    <mergeCell ref="A19:A20"/>
    <mergeCell ref="E19:E20"/>
    <mergeCell ref="I19:I20"/>
    <mergeCell ref="M19:M20"/>
    <mergeCell ref="Q19:Q20"/>
    <mergeCell ref="U19:U20"/>
    <mergeCell ref="A21:A22"/>
    <mergeCell ref="E21:E22"/>
    <mergeCell ref="I21:I22"/>
    <mergeCell ref="M21:M22"/>
    <mergeCell ref="Q21:Q22"/>
    <mergeCell ref="U21:U22"/>
    <mergeCell ref="A15:A16"/>
    <mergeCell ref="E15:E16"/>
    <mergeCell ref="I15:I16"/>
    <mergeCell ref="M15:M16"/>
    <mergeCell ref="Q15:Q16"/>
    <mergeCell ref="U15:U16"/>
    <mergeCell ref="A17:A18"/>
    <mergeCell ref="E17:E18"/>
    <mergeCell ref="I17:I18"/>
    <mergeCell ref="M17:M18"/>
    <mergeCell ref="Q17:Q18"/>
    <mergeCell ref="U17:U18"/>
    <mergeCell ref="A11:A12"/>
    <mergeCell ref="E11:E12"/>
    <mergeCell ref="I11:I12"/>
    <mergeCell ref="M11:M12"/>
    <mergeCell ref="Q11:Q12"/>
    <mergeCell ref="U11:U12"/>
    <mergeCell ref="A13:A14"/>
    <mergeCell ref="E13:E14"/>
    <mergeCell ref="I13:I14"/>
    <mergeCell ref="M13:M14"/>
    <mergeCell ref="Q13:Q14"/>
    <mergeCell ref="U13:U14"/>
    <mergeCell ref="A7:A8"/>
    <mergeCell ref="E7:E8"/>
    <mergeCell ref="I7:I8"/>
    <mergeCell ref="M7:M8"/>
    <mergeCell ref="Q7:Q8"/>
    <mergeCell ref="U7:U8"/>
    <mergeCell ref="A9:A10"/>
    <mergeCell ref="E9:E10"/>
    <mergeCell ref="I9:I10"/>
    <mergeCell ref="M9:M10"/>
    <mergeCell ref="Q9:Q10"/>
    <mergeCell ref="U9:U10"/>
  </mergeCells>
  <phoneticPr fontId="11"/>
  <pageMargins left="0.78740157480314965" right="0.78740157480314965" top="0.59055118110236227" bottom="0.39370078740157483" header="0" footer="0.39370078740157483"/>
  <pageSetup paperSize="9" firstPageNumber="42" orientation="portrait" useFirstPageNumber="1" r:id="rId1"/>
  <headerFooter alignWithMargins="0">
    <oddFooter>&amp;C&amp;"ＭＳ Ｐゴシック"&amp;10 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showGridLines="0" zoomScaleNormal="100" zoomScaleSheetLayoutView="100" workbookViewId="0">
      <selection activeCell="C1" sqref="C1"/>
    </sheetView>
  </sheetViews>
  <sheetFormatPr defaultRowHeight="13.5"/>
  <cols>
    <col min="1" max="1" width="8.625" style="109" customWidth="1"/>
    <col min="2" max="2" width="7.625" style="108" customWidth="1"/>
    <col min="3" max="3" width="12.625" style="108" customWidth="1"/>
    <col min="4" max="4" width="7" style="108" customWidth="1"/>
    <col min="5" max="5" width="12.625" style="108" customWidth="1"/>
    <col min="6" max="6" width="6.75" style="108" customWidth="1"/>
    <col min="7" max="7" width="12" style="108" customWidth="1"/>
    <col min="8" max="8" width="7.5" style="108" customWidth="1"/>
    <col min="9" max="9" width="11.375" style="108" customWidth="1"/>
    <col min="10" max="10" width="0.625" style="108" customWidth="1"/>
    <col min="11" max="13" width="9" style="108"/>
    <col min="14" max="14" width="9.125" style="108" bestFit="1" customWidth="1"/>
    <col min="15" max="15" width="13.875" style="108" bestFit="1" customWidth="1"/>
    <col min="16" max="16" width="9.125" style="108" bestFit="1" customWidth="1"/>
    <col min="17" max="17" width="13.875" style="108" bestFit="1" customWidth="1"/>
    <col min="18" max="18" width="9.125" style="108" bestFit="1" customWidth="1"/>
    <col min="19" max="19" width="12.75" style="108" bestFit="1" customWidth="1"/>
    <col min="20" max="16384" width="9" style="108"/>
  </cols>
  <sheetData>
    <row r="1" spans="1:9" ht="21">
      <c r="A1" s="177" t="s">
        <v>144</v>
      </c>
    </row>
    <row r="2" spans="1:9" ht="5.25" customHeight="1"/>
    <row r="3" spans="1:9" s="174" customFormat="1" ht="21" customHeight="1">
      <c r="A3" s="176" t="s">
        <v>143</v>
      </c>
      <c r="B3" s="175"/>
      <c r="C3" s="175"/>
      <c r="D3" s="175"/>
      <c r="E3" s="175"/>
      <c r="F3" s="175"/>
      <c r="G3" s="175"/>
      <c r="H3" s="175"/>
      <c r="I3" s="175"/>
    </row>
    <row r="4" spans="1:9" s="172" customFormat="1" ht="5.25" customHeight="1">
      <c r="A4" s="173"/>
      <c r="B4" s="173"/>
      <c r="C4" s="173"/>
      <c r="D4" s="173"/>
      <c r="E4" s="173"/>
      <c r="F4" s="173"/>
      <c r="G4" s="173"/>
      <c r="H4" s="173"/>
      <c r="I4" s="173"/>
    </row>
    <row r="5" spans="1:9" s="113" customFormat="1" ht="17.25" customHeight="1" thickBot="1">
      <c r="A5" s="171"/>
      <c r="B5" s="169"/>
      <c r="C5" s="169"/>
      <c r="D5" s="170"/>
      <c r="E5" s="170"/>
      <c r="F5" s="170"/>
      <c r="G5" s="170"/>
      <c r="H5" s="169"/>
      <c r="I5" s="168" t="s">
        <v>142</v>
      </c>
    </row>
    <row r="6" spans="1:9" s="159" customFormat="1" ht="16.5" customHeight="1">
      <c r="A6" s="1608" t="s">
        <v>141</v>
      </c>
      <c r="B6" s="167" t="s">
        <v>140</v>
      </c>
      <c r="C6" s="166"/>
      <c r="D6" s="165" t="s">
        <v>139</v>
      </c>
      <c r="E6" s="164"/>
      <c r="F6" s="164"/>
      <c r="G6" s="164"/>
      <c r="H6" s="163" t="s">
        <v>138</v>
      </c>
      <c r="I6" s="162"/>
    </row>
    <row r="7" spans="1:9" s="159" customFormat="1" ht="16.5" customHeight="1">
      <c r="A7" s="1609"/>
      <c r="B7" s="1611" t="s">
        <v>136</v>
      </c>
      <c r="C7" s="1611" t="s">
        <v>135</v>
      </c>
      <c r="D7" s="1614" t="s">
        <v>136</v>
      </c>
      <c r="E7" s="1606" t="s">
        <v>135</v>
      </c>
      <c r="F7" s="1615" t="s">
        <v>137</v>
      </c>
      <c r="G7" s="1616"/>
      <c r="H7" s="1604" t="s">
        <v>136</v>
      </c>
      <c r="I7" s="1606" t="s">
        <v>135</v>
      </c>
    </row>
    <row r="8" spans="1:9" s="159" customFormat="1" ht="16.5" customHeight="1">
      <c r="A8" s="1610"/>
      <c r="B8" s="1612"/>
      <c r="C8" s="1613"/>
      <c r="D8" s="1605"/>
      <c r="E8" s="1607"/>
      <c r="F8" s="161" t="s">
        <v>136</v>
      </c>
      <c r="G8" s="160" t="s">
        <v>135</v>
      </c>
      <c r="H8" s="1605"/>
      <c r="I8" s="1607"/>
    </row>
    <row r="9" spans="1:9" s="113" customFormat="1" ht="8.25" customHeight="1">
      <c r="A9" s="158"/>
      <c r="B9" s="157"/>
      <c r="C9" s="157"/>
      <c r="D9" s="156"/>
      <c r="E9" s="155"/>
      <c r="F9" s="155"/>
      <c r="G9" s="155"/>
      <c r="H9" s="155"/>
      <c r="I9" s="154"/>
    </row>
    <row r="10" spans="1:9" s="113" customFormat="1" ht="16.5" customHeight="1">
      <c r="A10" s="145" t="s">
        <v>134</v>
      </c>
      <c r="B10" s="120">
        <v>37249</v>
      </c>
      <c r="C10" s="120">
        <v>276361377</v>
      </c>
      <c r="D10" s="119">
        <v>10709</v>
      </c>
      <c r="E10" s="119">
        <v>237431276</v>
      </c>
      <c r="F10" s="119">
        <v>5390</v>
      </c>
      <c r="G10" s="119">
        <v>132663994</v>
      </c>
      <c r="H10" s="119">
        <v>26540</v>
      </c>
      <c r="I10" s="118">
        <v>38930101</v>
      </c>
    </row>
    <row r="11" spans="1:9" s="146" customFormat="1" ht="15.75" customHeight="1">
      <c r="A11" s="150"/>
      <c r="B11" s="153"/>
      <c r="C11" s="153"/>
      <c r="D11" s="152"/>
      <c r="E11" s="152"/>
      <c r="F11" s="152"/>
      <c r="G11" s="152"/>
      <c r="H11" s="152"/>
      <c r="I11" s="151"/>
    </row>
    <row r="12" spans="1:9" s="113" customFormat="1" ht="16.5" customHeight="1">
      <c r="A12" s="145" t="s">
        <v>133</v>
      </c>
      <c r="B12" s="120">
        <v>37047</v>
      </c>
      <c r="C12" s="120">
        <v>273870015</v>
      </c>
      <c r="D12" s="119">
        <v>10313</v>
      </c>
      <c r="E12" s="119">
        <v>231686787</v>
      </c>
      <c r="F12" s="119">
        <v>5097</v>
      </c>
      <c r="G12" s="119">
        <v>122284586</v>
      </c>
      <c r="H12" s="119">
        <v>26734</v>
      </c>
      <c r="I12" s="118">
        <v>42183228</v>
      </c>
    </row>
    <row r="13" spans="1:9" s="146" customFormat="1" ht="15.75" customHeight="1">
      <c r="A13" s="150"/>
      <c r="B13" s="153"/>
      <c r="C13" s="153"/>
      <c r="D13" s="152"/>
      <c r="E13" s="152"/>
      <c r="F13" s="152"/>
      <c r="G13" s="152"/>
      <c r="H13" s="152"/>
      <c r="I13" s="151"/>
    </row>
    <row r="14" spans="1:9" s="113" customFormat="1" ht="16.5" customHeight="1">
      <c r="A14" s="145" t="s">
        <v>132</v>
      </c>
      <c r="B14" s="120">
        <v>37706</v>
      </c>
      <c r="C14" s="120">
        <v>271276977</v>
      </c>
      <c r="D14" s="119">
        <v>9970</v>
      </c>
      <c r="E14" s="119">
        <v>228007909</v>
      </c>
      <c r="F14" s="119">
        <v>4789</v>
      </c>
      <c r="G14" s="119">
        <v>115907526</v>
      </c>
      <c r="H14" s="119">
        <v>27736</v>
      </c>
      <c r="I14" s="118">
        <v>43269068</v>
      </c>
    </row>
    <row r="15" spans="1:9" s="146" customFormat="1" ht="15.75" customHeight="1">
      <c r="B15" s="153"/>
      <c r="C15" s="153"/>
      <c r="D15" s="152"/>
      <c r="E15" s="152"/>
      <c r="F15" s="152"/>
      <c r="G15" s="152"/>
      <c r="H15" s="152"/>
      <c r="I15" s="151"/>
    </row>
    <row r="16" spans="1:9" s="113" customFormat="1" ht="16.5" customHeight="1">
      <c r="A16" s="145" t="s">
        <v>131</v>
      </c>
      <c r="B16" s="120">
        <v>36187</v>
      </c>
      <c r="C16" s="120">
        <v>276721196</v>
      </c>
      <c r="D16" s="119">
        <v>9863</v>
      </c>
      <c r="E16" s="119">
        <v>234485541</v>
      </c>
      <c r="F16" s="119">
        <v>4547</v>
      </c>
      <c r="G16" s="119">
        <v>112866554</v>
      </c>
      <c r="H16" s="119">
        <v>26324</v>
      </c>
      <c r="I16" s="118">
        <v>42235655</v>
      </c>
    </row>
    <row r="17" spans="1:19" s="146" customFormat="1" ht="15.75" customHeight="1">
      <c r="A17" s="150"/>
      <c r="B17" s="153"/>
      <c r="C17" s="153"/>
      <c r="D17" s="152"/>
      <c r="E17" s="152"/>
      <c r="F17" s="152"/>
      <c r="G17" s="152"/>
      <c r="H17" s="152"/>
      <c r="I17" s="151"/>
    </row>
    <row r="18" spans="1:19" s="113" customFormat="1" ht="16.5" customHeight="1">
      <c r="A18" s="145" t="s">
        <v>130</v>
      </c>
      <c r="B18" s="120">
        <v>35979</v>
      </c>
      <c r="C18" s="120">
        <v>284555233</v>
      </c>
      <c r="D18" s="119">
        <v>9865</v>
      </c>
      <c r="E18" s="119">
        <v>241660331</v>
      </c>
      <c r="F18" s="119">
        <v>4584</v>
      </c>
      <c r="G18" s="119">
        <v>114692117</v>
      </c>
      <c r="H18" s="119">
        <v>26114</v>
      </c>
      <c r="I18" s="118">
        <v>42894902</v>
      </c>
    </row>
    <row r="19" spans="1:19" s="146" customFormat="1" ht="15.75" customHeight="1">
      <c r="A19" s="150"/>
      <c r="B19" s="153"/>
      <c r="C19" s="153"/>
      <c r="D19" s="152"/>
      <c r="E19" s="152"/>
      <c r="F19" s="152"/>
      <c r="G19" s="152"/>
      <c r="H19" s="152"/>
      <c r="I19" s="151"/>
    </row>
    <row r="20" spans="1:19" s="113" customFormat="1" ht="16.5" customHeight="1">
      <c r="A20" s="145" t="s">
        <v>129</v>
      </c>
      <c r="B20" s="120">
        <v>35677</v>
      </c>
      <c r="C20" s="120">
        <v>291795408</v>
      </c>
      <c r="D20" s="119">
        <v>9849</v>
      </c>
      <c r="E20" s="119">
        <v>248067044</v>
      </c>
      <c r="F20" s="119">
        <v>4636</v>
      </c>
      <c r="G20" s="119">
        <v>125247020</v>
      </c>
      <c r="H20" s="119">
        <v>25828</v>
      </c>
      <c r="I20" s="118">
        <v>43728364</v>
      </c>
    </row>
    <row r="21" spans="1:19" s="146" customFormat="1" ht="15.75" customHeight="1">
      <c r="A21" s="150"/>
      <c r="B21" s="149"/>
      <c r="C21" s="149"/>
      <c r="D21" s="148"/>
      <c r="E21" s="148"/>
      <c r="F21" s="148"/>
      <c r="G21" s="148"/>
      <c r="H21" s="148"/>
      <c r="I21" s="147"/>
    </row>
    <row r="22" spans="1:19" s="113" customFormat="1" ht="16.5" customHeight="1">
      <c r="A22" s="145" t="s">
        <v>128</v>
      </c>
      <c r="B22" s="120">
        <v>35941</v>
      </c>
      <c r="C22" s="120">
        <v>291815846</v>
      </c>
      <c r="D22" s="119">
        <v>9864</v>
      </c>
      <c r="E22" s="119">
        <v>247754025</v>
      </c>
      <c r="F22" s="119">
        <v>4731</v>
      </c>
      <c r="G22" s="119">
        <v>122645403</v>
      </c>
      <c r="H22" s="119">
        <v>26077</v>
      </c>
      <c r="I22" s="118">
        <v>44061821</v>
      </c>
    </row>
    <row r="23" spans="1:19" s="146" customFormat="1" ht="15.75" customHeight="1">
      <c r="A23" s="150"/>
      <c r="B23" s="149"/>
      <c r="C23" s="149"/>
      <c r="D23" s="148"/>
      <c r="E23" s="148"/>
      <c r="F23" s="148"/>
      <c r="G23" s="148"/>
      <c r="H23" s="148"/>
      <c r="I23" s="147"/>
    </row>
    <row r="24" spans="1:19" s="113" customFormat="1" ht="16.5" customHeight="1">
      <c r="A24" s="145" t="s">
        <v>127</v>
      </c>
      <c r="B24" s="120">
        <v>34324</v>
      </c>
      <c r="C24" s="120">
        <v>296655826</v>
      </c>
      <c r="D24" s="119">
        <v>9709</v>
      </c>
      <c r="E24" s="119">
        <v>254482975</v>
      </c>
      <c r="F24" s="119">
        <v>4792</v>
      </c>
      <c r="G24" s="119">
        <v>125591628</v>
      </c>
      <c r="H24" s="119">
        <v>24615</v>
      </c>
      <c r="I24" s="118">
        <v>42172851</v>
      </c>
    </row>
    <row r="25" spans="1:19" s="146" customFormat="1" ht="15.75" customHeight="1">
      <c r="A25" s="145"/>
      <c r="B25" s="120"/>
      <c r="C25" s="120"/>
      <c r="D25" s="119"/>
      <c r="E25" s="119"/>
      <c r="F25" s="119"/>
      <c r="G25" s="119"/>
      <c r="H25" s="119"/>
      <c r="I25" s="118"/>
    </row>
    <row r="26" spans="1:19" s="113" customFormat="1" ht="16.5" customHeight="1">
      <c r="A26" s="145" t="s">
        <v>126</v>
      </c>
      <c r="B26" s="144">
        <v>32295</v>
      </c>
      <c r="C26" s="144">
        <v>298974457</v>
      </c>
      <c r="D26" s="143">
        <v>9455</v>
      </c>
      <c r="E26" s="143">
        <v>259084566</v>
      </c>
      <c r="F26" s="143">
        <v>4833</v>
      </c>
      <c r="G26" s="143">
        <v>129534955</v>
      </c>
      <c r="H26" s="143">
        <v>22840</v>
      </c>
      <c r="I26" s="142">
        <v>39889891</v>
      </c>
      <c r="K26" s="125"/>
      <c r="L26" s="125"/>
      <c r="N26" s="125"/>
      <c r="O26" s="125"/>
    </row>
    <row r="27" spans="1:19" s="113" customFormat="1" ht="15.75" customHeight="1">
      <c r="A27" s="141"/>
      <c r="B27" s="120"/>
      <c r="C27" s="120"/>
      <c r="D27" s="140"/>
      <c r="E27" s="140"/>
      <c r="F27" s="140"/>
      <c r="G27" s="140"/>
      <c r="H27" s="140"/>
      <c r="I27" s="139"/>
    </row>
    <row r="28" spans="1:19" s="113" customFormat="1" ht="16.5" customHeight="1">
      <c r="A28" s="141" t="s">
        <v>125</v>
      </c>
      <c r="B28" s="120">
        <v>28995</v>
      </c>
      <c r="C28" s="120">
        <v>264580921</v>
      </c>
      <c r="D28" s="140">
        <v>8525</v>
      </c>
      <c r="E28" s="140">
        <v>227732678</v>
      </c>
      <c r="F28" s="140">
        <v>4610</v>
      </c>
      <c r="G28" s="140">
        <v>124763586</v>
      </c>
      <c r="H28" s="140">
        <v>20470</v>
      </c>
      <c r="I28" s="139">
        <v>36848243</v>
      </c>
      <c r="K28" s="125"/>
      <c r="L28" s="125"/>
      <c r="N28" s="125"/>
      <c r="O28" s="125"/>
    </row>
    <row r="29" spans="1:19" s="113" customFormat="1" ht="12.75" customHeight="1">
      <c r="A29" s="138" t="s">
        <v>124</v>
      </c>
      <c r="B29" s="137">
        <v>89.781699953553186</v>
      </c>
      <c r="C29" s="134">
        <v>88.49616239958587</v>
      </c>
      <c r="D29" s="136">
        <v>90.163934426229503</v>
      </c>
      <c r="E29" s="135">
        <v>87.898975039678746</v>
      </c>
      <c r="F29" s="134">
        <v>95.385888681978074</v>
      </c>
      <c r="G29" s="134">
        <v>96.31653942366367</v>
      </c>
      <c r="H29" s="133">
        <v>89.623467600700522</v>
      </c>
      <c r="I29" s="133">
        <v>92.374890169541956</v>
      </c>
      <c r="N29" s="123"/>
      <c r="O29" s="123"/>
      <c r="P29" s="123"/>
      <c r="Q29" s="123"/>
      <c r="R29" s="123"/>
      <c r="S29" s="123"/>
    </row>
    <row r="30" spans="1:19" s="113" customFormat="1" ht="12.75" customHeight="1">
      <c r="A30" s="132"/>
      <c r="B30" s="131"/>
      <c r="C30" s="130"/>
      <c r="D30" s="126"/>
      <c r="E30" s="129"/>
      <c r="F30" s="128"/>
      <c r="G30" s="128"/>
      <c r="H30" s="127"/>
      <c r="I30" s="126"/>
      <c r="N30" s="123"/>
      <c r="O30" s="123"/>
      <c r="P30" s="123"/>
      <c r="Q30" s="123"/>
      <c r="R30" s="123"/>
      <c r="S30" s="123"/>
    </row>
    <row r="31" spans="1:19" s="113" customFormat="1" ht="13.5" customHeight="1">
      <c r="A31" s="121" t="s">
        <v>123</v>
      </c>
      <c r="B31" s="120">
        <v>2423</v>
      </c>
      <c r="C31" s="120">
        <v>21654610</v>
      </c>
      <c r="D31" s="119">
        <v>703</v>
      </c>
      <c r="E31" s="119">
        <v>18744773</v>
      </c>
      <c r="F31" s="119">
        <v>377</v>
      </c>
      <c r="G31" s="119">
        <v>9278730</v>
      </c>
      <c r="H31" s="119">
        <v>1720</v>
      </c>
      <c r="I31" s="118">
        <v>2909837</v>
      </c>
      <c r="N31" s="123"/>
      <c r="O31" s="123"/>
      <c r="P31" s="123"/>
      <c r="Q31" s="123"/>
      <c r="R31" s="123"/>
      <c r="S31" s="123"/>
    </row>
    <row r="32" spans="1:19" s="113" customFormat="1" ht="13.5" customHeight="1">
      <c r="A32" s="121"/>
      <c r="B32" s="120"/>
      <c r="C32" s="120"/>
      <c r="D32" s="119"/>
      <c r="E32" s="119"/>
      <c r="F32" s="119"/>
      <c r="G32" s="119"/>
      <c r="H32" s="119"/>
      <c r="I32" s="118"/>
      <c r="N32" s="123"/>
      <c r="O32" s="123"/>
      <c r="P32" s="123"/>
      <c r="Q32" s="123"/>
      <c r="R32" s="123"/>
      <c r="S32" s="123"/>
    </row>
    <row r="33" spans="1:19" s="113" customFormat="1" ht="13.5" customHeight="1">
      <c r="A33" s="121" t="s">
        <v>122</v>
      </c>
      <c r="B33" s="120">
        <v>2535</v>
      </c>
      <c r="C33" s="120">
        <v>22878344</v>
      </c>
      <c r="D33" s="119">
        <v>701</v>
      </c>
      <c r="E33" s="119">
        <v>19578757</v>
      </c>
      <c r="F33" s="119">
        <v>332</v>
      </c>
      <c r="G33" s="119">
        <v>9297544</v>
      </c>
      <c r="H33" s="119">
        <v>1834</v>
      </c>
      <c r="I33" s="118">
        <v>3299587</v>
      </c>
      <c r="N33" s="123"/>
      <c r="O33" s="123"/>
      <c r="P33" s="123"/>
      <c r="Q33" s="123"/>
      <c r="R33" s="123"/>
      <c r="S33" s="123"/>
    </row>
    <row r="34" spans="1:19" s="113" customFormat="1" ht="13.5" customHeight="1">
      <c r="A34" s="121"/>
      <c r="B34" s="120"/>
      <c r="C34" s="120"/>
      <c r="D34" s="119"/>
      <c r="E34" s="119"/>
      <c r="F34" s="119"/>
      <c r="G34" s="119"/>
      <c r="H34" s="119"/>
      <c r="I34" s="118"/>
      <c r="N34" s="123"/>
      <c r="O34" s="123"/>
      <c r="P34" s="123"/>
      <c r="Q34" s="123"/>
      <c r="R34" s="123"/>
      <c r="S34" s="123"/>
    </row>
    <row r="35" spans="1:19" s="113" customFormat="1" ht="13.5" customHeight="1">
      <c r="A35" s="121" t="s">
        <v>121</v>
      </c>
      <c r="B35" s="120">
        <v>2724</v>
      </c>
      <c r="C35" s="120">
        <v>23762235</v>
      </c>
      <c r="D35" s="119">
        <v>752</v>
      </c>
      <c r="E35" s="119">
        <v>20238544</v>
      </c>
      <c r="F35" s="119">
        <v>384</v>
      </c>
      <c r="G35" s="119">
        <v>10041915</v>
      </c>
      <c r="H35" s="119">
        <v>1972</v>
      </c>
      <c r="I35" s="118">
        <v>3523691</v>
      </c>
      <c r="N35" s="123"/>
      <c r="O35" s="123"/>
      <c r="P35" s="123"/>
      <c r="Q35" s="123"/>
      <c r="R35" s="123"/>
      <c r="S35" s="123"/>
    </row>
    <row r="36" spans="1:19" s="113" customFormat="1" ht="13.5" customHeight="1">
      <c r="A36" s="121"/>
      <c r="B36" s="120"/>
      <c r="C36" s="120"/>
      <c r="D36" s="119"/>
      <c r="E36" s="119"/>
      <c r="F36" s="119"/>
      <c r="G36" s="119"/>
      <c r="H36" s="119"/>
      <c r="I36" s="118"/>
      <c r="N36" s="123"/>
      <c r="O36" s="123"/>
      <c r="P36" s="123"/>
      <c r="Q36" s="123"/>
      <c r="R36" s="123"/>
      <c r="S36" s="123"/>
    </row>
    <row r="37" spans="1:19" s="113" customFormat="1" ht="13.5" customHeight="1">
      <c r="A37" s="121" t="s">
        <v>120</v>
      </c>
      <c r="B37" s="120">
        <v>2374</v>
      </c>
      <c r="C37" s="120">
        <v>20831542</v>
      </c>
      <c r="D37" s="119">
        <v>724</v>
      </c>
      <c r="E37" s="119">
        <v>17820280</v>
      </c>
      <c r="F37" s="119">
        <v>391</v>
      </c>
      <c r="G37" s="119">
        <v>9273046</v>
      </c>
      <c r="H37" s="119">
        <v>1650</v>
      </c>
      <c r="I37" s="118">
        <v>3011262</v>
      </c>
      <c r="N37" s="123"/>
      <c r="O37" s="123"/>
      <c r="P37" s="123"/>
      <c r="Q37" s="123"/>
      <c r="R37" s="123"/>
      <c r="S37" s="123"/>
    </row>
    <row r="38" spans="1:19" s="113" customFormat="1" ht="13.5" customHeight="1">
      <c r="A38" s="121"/>
      <c r="B38" s="120"/>
      <c r="C38" s="120"/>
      <c r="D38" s="119"/>
      <c r="E38" s="119"/>
      <c r="F38" s="119"/>
      <c r="G38" s="119"/>
      <c r="H38" s="119"/>
      <c r="I38" s="118"/>
      <c r="N38" s="123"/>
      <c r="O38" s="123"/>
      <c r="P38" s="123"/>
      <c r="Q38" s="123"/>
      <c r="R38" s="123"/>
      <c r="S38" s="123"/>
    </row>
    <row r="39" spans="1:19" s="113" customFormat="1" ht="13.5" customHeight="1">
      <c r="A39" s="121" t="s">
        <v>119</v>
      </c>
      <c r="B39" s="120">
        <v>2250</v>
      </c>
      <c r="C39" s="120">
        <v>20836771</v>
      </c>
      <c r="D39" s="119">
        <v>677</v>
      </c>
      <c r="E39" s="119">
        <v>18141390</v>
      </c>
      <c r="F39" s="119">
        <v>392</v>
      </c>
      <c r="G39" s="119">
        <v>10850408</v>
      </c>
      <c r="H39" s="119">
        <v>1573</v>
      </c>
      <c r="I39" s="118">
        <v>2695381</v>
      </c>
      <c r="N39" s="123"/>
      <c r="O39" s="123"/>
      <c r="P39" s="123"/>
      <c r="Q39" s="123"/>
      <c r="R39" s="123"/>
      <c r="S39" s="123"/>
    </row>
    <row r="40" spans="1:19" s="113" customFormat="1" ht="13.5" customHeight="1">
      <c r="A40" s="121"/>
      <c r="B40" s="120"/>
      <c r="C40" s="120"/>
      <c r="D40" s="119"/>
      <c r="E40" s="119"/>
      <c r="F40" s="119"/>
      <c r="G40" s="119"/>
      <c r="H40" s="119"/>
      <c r="I40" s="118"/>
      <c r="N40" s="123"/>
      <c r="O40" s="123"/>
      <c r="P40" s="123"/>
      <c r="Q40" s="123"/>
      <c r="R40" s="123"/>
      <c r="S40" s="123"/>
    </row>
    <row r="41" spans="1:19" s="113" customFormat="1" ht="13.5" customHeight="1">
      <c r="A41" s="121" t="s">
        <v>118</v>
      </c>
      <c r="B41" s="120">
        <v>2415</v>
      </c>
      <c r="C41" s="120">
        <v>20689705</v>
      </c>
      <c r="D41" s="119">
        <v>675</v>
      </c>
      <c r="E41" s="119">
        <v>17774500</v>
      </c>
      <c r="F41" s="119">
        <v>387</v>
      </c>
      <c r="G41" s="119">
        <v>10925755</v>
      </c>
      <c r="H41" s="119">
        <v>1740</v>
      </c>
      <c r="I41" s="118">
        <v>2915205</v>
      </c>
      <c r="K41" s="125"/>
      <c r="L41" s="125"/>
      <c r="N41" s="124"/>
      <c r="O41" s="124"/>
      <c r="P41" s="123"/>
      <c r="Q41" s="123"/>
      <c r="R41" s="123"/>
      <c r="S41" s="123"/>
    </row>
    <row r="42" spans="1:19" s="113" customFormat="1" ht="13.5" customHeight="1">
      <c r="A42" s="121"/>
      <c r="B42" s="120"/>
      <c r="C42" s="120"/>
      <c r="D42" s="119"/>
      <c r="E42" s="119"/>
      <c r="F42" s="119"/>
      <c r="G42" s="119"/>
      <c r="H42" s="119"/>
      <c r="I42" s="118"/>
    </row>
    <row r="43" spans="1:19" s="113" customFormat="1" ht="13.5" customHeight="1">
      <c r="A43" s="121" t="s">
        <v>117</v>
      </c>
      <c r="B43" s="120">
        <v>2467</v>
      </c>
      <c r="C43" s="120">
        <v>23097265</v>
      </c>
      <c r="D43" s="119">
        <v>758</v>
      </c>
      <c r="E43" s="119">
        <v>20305882</v>
      </c>
      <c r="F43" s="119">
        <v>426</v>
      </c>
      <c r="G43" s="119">
        <v>11666076</v>
      </c>
      <c r="H43" s="119">
        <v>1709</v>
      </c>
      <c r="I43" s="118">
        <v>2791383</v>
      </c>
    </row>
    <row r="44" spans="1:19" s="113" customFormat="1" ht="13.5" customHeight="1">
      <c r="A44" s="121"/>
      <c r="B44" s="120"/>
      <c r="C44" s="120"/>
      <c r="D44" s="119"/>
      <c r="E44" s="119"/>
      <c r="F44" s="119"/>
      <c r="G44" s="119"/>
      <c r="H44" s="119"/>
      <c r="I44" s="118"/>
    </row>
    <row r="45" spans="1:19" s="113" customFormat="1" ht="13.5" customHeight="1">
      <c r="A45" s="121" t="s">
        <v>116</v>
      </c>
      <c r="B45" s="120">
        <v>2214</v>
      </c>
      <c r="C45" s="120">
        <v>21948651</v>
      </c>
      <c r="D45" s="119">
        <v>692</v>
      </c>
      <c r="E45" s="119">
        <v>19373488</v>
      </c>
      <c r="F45" s="119">
        <v>392</v>
      </c>
      <c r="G45" s="119">
        <v>11312651</v>
      </c>
      <c r="H45" s="119">
        <v>1522</v>
      </c>
      <c r="I45" s="118">
        <v>2575163</v>
      </c>
    </row>
    <row r="46" spans="1:19" s="113" customFormat="1" ht="13.5" customHeight="1">
      <c r="A46" s="121"/>
      <c r="B46" s="120"/>
      <c r="C46" s="120"/>
      <c r="D46" s="119"/>
      <c r="E46" s="119"/>
      <c r="F46" s="119"/>
      <c r="G46" s="119"/>
      <c r="H46" s="119"/>
      <c r="I46" s="118"/>
    </row>
    <row r="47" spans="1:19" s="113" customFormat="1" ht="13.5" customHeight="1">
      <c r="A47" s="121" t="s">
        <v>115</v>
      </c>
      <c r="B47" s="120">
        <v>2258</v>
      </c>
      <c r="C47" s="120">
        <v>21077339</v>
      </c>
      <c r="D47" s="122">
        <v>688</v>
      </c>
      <c r="E47" s="119">
        <v>18417245</v>
      </c>
      <c r="F47" s="119">
        <v>377</v>
      </c>
      <c r="G47" s="119">
        <v>10370571</v>
      </c>
      <c r="H47" s="119">
        <v>1570</v>
      </c>
      <c r="I47" s="118">
        <v>2660094</v>
      </c>
    </row>
    <row r="48" spans="1:19" s="113" customFormat="1" ht="13.5" customHeight="1">
      <c r="A48" s="121"/>
      <c r="B48" s="120"/>
      <c r="C48" s="120"/>
      <c r="D48" s="119"/>
      <c r="E48" s="119"/>
      <c r="F48" s="119"/>
      <c r="G48" s="119"/>
      <c r="H48" s="119"/>
      <c r="I48" s="118"/>
    </row>
    <row r="49" spans="1:10" s="113" customFormat="1" ht="13.5" customHeight="1">
      <c r="A49" s="121" t="s">
        <v>114</v>
      </c>
      <c r="B49" s="120">
        <v>2457</v>
      </c>
      <c r="C49" s="120">
        <v>22131699</v>
      </c>
      <c r="D49" s="119">
        <v>728</v>
      </c>
      <c r="E49" s="119">
        <v>18949897</v>
      </c>
      <c r="F49" s="119">
        <v>384</v>
      </c>
      <c r="G49" s="119">
        <v>10714050</v>
      </c>
      <c r="H49" s="119">
        <v>1729</v>
      </c>
      <c r="I49" s="118">
        <v>3181802</v>
      </c>
    </row>
    <row r="50" spans="1:10" s="113" customFormat="1" ht="13.5" customHeight="1">
      <c r="A50" s="121"/>
      <c r="B50" s="120"/>
      <c r="C50" s="120"/>
      <c r="D50" s="119"/>
      <c r="E50" s="119"/>
      <c r="F50" s="119"/>
      <c r="G50" s="119"/>
      <c r="H50" s="119"/>
      <c r="I50" s="118"/>
    </row>
    <row r="51" spans="1:10" s="113" customFormat="1" ht="13.5" customHeight="1">
      <c r="A51" s="121" t="s">
        <v>113</v>
      </c>
      <c r="B51" s="120">
        <v>2279</v>
      </c>
      <c r="C51" s="120">
        <v>21448364</v>
      </c>
      <c r="D51" s="119">
        <v>684</v>
      </c>
      <c r="E51" s="119">
        <v>18007205</v>
      </c>
      <c r="F51" s="119">
        <v>376</v>
      </c>
      <c r="G51" s="119">
        <v>10201713</v>
      </c>
      <c r="H51" s="119">
        <v>1595</v>
      </c>
      <c r="I51" s="118">
        <v>3441159</v>
      </c>
    </row>
    <row r="52" spans="1:10" s="113" customFormat="1" ht="13.5" customHeight="1">
      <c r="A52" s="121"/>
      <c r="B52" s="120"/>
      <c r="C52" s="120"/>
      <c r="D52" s="119"/>
      <c r="E52" s="119"/>
      <c r="F52" s="119"/>
      <c r="G52" s="119"/>
      <c r="H52" s="119"/>
      <c r="I52" s="118"/>
    </row>
    <row r="53" spans="1:10" s="113" customFormat="1" ht="13.5" customHeight="1">
      <c r="A53" s="121" t="s">
        <v>112</v>
      </c>
      <c r="B53" s="120">
        <v>2599</v>
      </c>
      <c r="C53" s="120">
        <v>24224396</v>
      </c>
      <c r="D53" s="119">
        <v>743</v>
      </c>
      <c r="E53" s="119">
        <v>20380717</v>
      </c>
      <c r="F53" s="119">
        <v>392</v>
      </c>
      <c r="G53" s="119">
        <v>10831127</v>
      </c>
      <c r="H53" s="119">
        <v>1856</v>
      </c>
      <c r="I53" s="118">
        <v>3843679</v>
      </c>
    </row>
    <row r="54" spans="1:10" s="113" customFormat="1" ht="11.25" customHeight="1" thickBot="1">
      <c r="A54" s="117"/>
      <c r="B54" s="116"/>
      <c r="C54" s="116"/>
      <c r="D54" s="115"/>
      <c r="E54" s="115"/>
      <c r="F54" s="115"/>
      <c r="G54" s="115"/>
      <c r="H54" s="115"/>
      <c r="I54" s="114"/>
    </row>
    <row r="55" spans="1:10" ht="14.25" customHeight="1">
      <c r="A55" s="112"/>
    </row>
    <row r="56" spans="1:10">
      <c r="B56" s="111"/>
      <c r="C56" s="111"/>
      <c r="D56" s="111"/>
      <c r="E56" s="111"/>
      <c r="F56" s="111"/>
      <c r="G56" s="111"/>
      <c r="H56" s="111"/>
      <c r="I56" s="111"/>
      <c r="J56" s="111"/>
    </row>
    <row r="57" spans="1:10">
      <c r="B57" s="110"/>
      <c r="C57" s="110"/>
      <c r="D57" s="110"/>
      <c r="E57" s="110"/>
      <c r="F57" s="110"/>
    </row>
  </sheetData>
  <mergeCells count="8">
    <mergeCell ref="H7:H8"/>
    <mergeCell ref="I7:I8"/>
    <mergeCell ref="A6:A8"/>
    <mergeCell ref="B7:B8"/>
    <mergeCell ref="C7:C8"/>
    <mergeCell ref="D7:D8"/>
    <mergeCell ref="E7:E8"/>
    <mergeCell ref="F7:G7"/>
  </mergeCells>
  <phoneticPr fontId="11"/>
  <pageMargins left="0.78740157480314965" right="0.78740157480314965" top="0.59055118110236227" bottom="0.39370078740157483" header="0" footer="0.39370078740157483"/>
  <pageSetup paperSize="9" firstPageNumber="9" orientation="portrait" useFirstPageNumber="1" r:id="rId1"/>
  <headerFooter alignWithMargins="0">
    <oddFooter>&amp;C&amp;"ＭＳ Ｐゴシック"&amp;10  - &amp;P -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showGridLines="0" zoomScaleNormal="100" workbookViewId="0"/>
  </sheetViews>
  <sheetFormatPr defaultRowHeight="15" customHeight="1"/>
  <cols>
    <col min="1" max="1" width="13.375" style="1261" customWidth="1"/>
    <col min="2" max="2" width="5.875" style="1261" customWidth="1"/>
    <col min="3" max="4" width="4.625" style="1261" customWidth="1"/>
    <col min="5" max="5" width="13.375" style="1261" customWidth="1"/>
    <col min="6" max="6" width="5.875" style="1261" customWidth="1"/>
    <col min="7" max="8" width="4.625" style="1261" customWidth="1"/>
    <col min="9" max="9" width="13.375" style="1261" customWidth="1"/>
    <col min="10" max="10" width="5.875" style="1261" customWidth="1"/>
    <col min="11" max="12" width="4.625" style="1261" customWidth="1"/>
    <col min="13" max="13" width="13.375" style="1261" customWidth="1"/>
    <col min="14" max="14" width="5.875" style="1261" customWidth="1"/>
    <col min="15" max="16" width="4.625" style="1261" customWidth="1"/>
    <col min="17" max="17" width="13.375" style="1261" customWidth="1"/>
    <col min="18" max="18" width="5.875" style="1261" customWidth="1"/>
    <col min="19" max="19" width="5" style="1261" customWidth="1"/>
    <col min="20" max="20" width="4.625" style="1261" customWidth="1"/>
    <col min="21" max="21" width="13.375" style="1261" customWidth="1"/>
    <col min="22" max="22" width="5.875" style="1261" customWidth="1"/>
    <col min="23" max="24" width="4.625" style="1261" customWidth="1"/>
    <col min="25" max="16384" width="9" style="1261"/>
  </cols>
  <sheetData>
    <row r="1" spans="1:24" ht="24" customHeight="1"/>
    <row r="2" spans="1:24" s="1351" customFormat="1" ht="18" customHeight="1">
      <c r="A2" s="1352"/>
      <c r="L2" s="474" t="s">
        <v>977</v>
      </c>
      <c r="M2" s="473" t="s">
        <v>976</v>
      </c>
    </row>
    <row r="3" spans="1:24" ht="11.25" customHeight="1" thickBot="1">
      <c r="A3" s="1444" t="s">
        <v>125</v>
      </c>
      <c r="X3" s="1349" t="s">
        <v>924</v>
      </c>
    </row>
    <row r="4" spans="1:24" ht="21" customHeight="1" thickBot="1">
      <c r="A4" s="1322" t="s">
        <v>975</v>
      </c>
      <c r="B4" s="1322" t="s">
        <v>920</v>
      </c>
      <c r="C4" s="1321" t="s">
        <v>74</v>
      </c>
      <c r="D4" s="1323" t="s">
        <v>73</v>
      </c>
      <c r="E4" s="1322" t="s">
        <v>963</v>
      </c>
      <c r="F4" s="1322" t="s">
        <v>920</v>
      </c>
      <c r="G4" s="1321" t="s">
        <v>74</v>
      </c>
      <c r="H4" s="1323" t="s">
        <v>73</v>
      </c>
      <c r="I4" s="1322" t="s">
        <v>963</v>
      </c>
      <c r="J4" s="1322" t="s">
        <v>920</v>
      </c>
      <c r="K4" s="1321" t="s">
        <v>74</v>
      </c>
      <c r="L4" s="1320" t="s">
        <v>73</v>
      </c>
      <c r="M4" s="1324" t="s">
        <v>963</v>
      </c>
      <c r="N4" s="1322" t="s">
        <v>920</v>
      </c>
      <c r="O4" s="1321" t="s">
        <v>74</v>
      </c>
      <c r="P4" s="1323" t="s">
        <v>73</v>
      </c>
      <c r="Q4" s="1322" t="s">
        <v>963</v>
      </c>
      <c r="R4" s="1322" t="s">
        <v>920</v>
      </c>
      <c r="S4" s="1321" t="s">
        <v>74</v>
      </c>
      <c r="T4" s="1323" t="s">
        <v>73</v>
      </c>
      <c r="U4" s="1322" t="s">
        <v>963</v>
      </c>
      <c r="V4" s="1322" t="s">
        <v>920</v>
      </c>
      <c r="W4" s="1321" t="s">
        <v>74</v>
      </c>
      <c r="X4" s="1320" t="s">
        <v>73</v>
      </c>
    </row>
    <row r="5" spans="1:24" s="1310" customFormat="1" ht="19.5" customHeight="1">
      <c r="A5" s="1348" t="s">
        <v>167</v>
      </c>
      <c r="B5" s="1313">
        <v>11138690</v>
      </c>
      <c r="C5" s="1312">
        <v>76.900840927436562</v>
      </c>
      <c r="D5" s="1315">
        <v>100</v>
      </c>
      <c r="E5" s="1316" t="s">
        <v>384</v>
      </c>
      <c r="F5" s="1313">
        <v>1856103</v>
      </c>
      <c r="G5" s="1312">
        <v>108.70505842865484</v>
      </c>
      <c r="H5" s="1315">
        <v>16.663566361933047</v>
      </c>
      <c r="I5" s="1316" t="s">
        <v>422</v>
      </c>
      <c r="J5" s="1313">
        <v>1663673</v>
      </c>
      <c r="K5" s="1312">
        <v>59.070570540715572</v>
      </c>
      <c r="L5" s="1311">
        <v>14.935984393137794</v>
      </c>
      <c r="M5" s="1316" t="s">
        <v>420</v>
      </c>
      <c r="N5" s="1313">
        <v>1078602</v>
      </c>
      <c r="O5" s="1312">
        <v>83.294746710612685</v>
      </c>
      <c r="P5" s="1315">
        <v>9.6833828753650568</v>
      </c>
      <c r="Q5" s="1317" t="s">
        <v>447</v>
      </c>
      <c r="R5" s="1313">
        <v>782279</v>
      </c>
      <c r="S5" s="1312">
        <v>114.08373267843652</v>
      </c>
      <c r="T5" s="1315">
        <v>7.0230790155754397</v>
      </c>
      <c r="U5" s="1317" t="s">
        <v>414</v>
      </c>
      <c r="V5" s="1313">
        <v>765326</v>
      </c>
      <c r="W5" s="1312">
        <v>38.864739255049244</v>
      </c>
      <c r="X5" s="1311">
        <v>6.8708797892750404</v>
      </c>
    </row>
    <row r="6" spans="1:24" s="1300" customFormat="1" ht="12" customHeight="1">
      <c r="A6" s="1347"/>
      <c r="B6" s="1403"/>
      <c r="C6" s="1405"/>
      <c r="D6" s="1387"/>
      <c r="E6" s="1375"/>
      <c r="F6" s="1403"/>
      <c r="G6" s="1441"/>
      <c r="H6" s="1387"/>
      <c r="I6" s="1390"/>
      <c r="J6" s="1403"/>
      <c r="K6" s="1388"/>
      <c r="L6" s="1391"/>
      <c r="M6" s="1390"/>
      <c r="N6" s="1403"/>
      <c r="O6" s="1388"/>
      <c r="P6" s="1387"/>
      <c r="Q6" s="1390"/>
      <c r="R6" s="1403"/>
      <c r="S6" s="1388"/>
      <c r="T6" s="1387"/>
      <c r="U6" s="1374"/>
      <c r="V6" s="1403"/>
      <c r="W6" s="1388"/>
      <c r="X6" s="1391"/>
    </row>
    <row r="7" spans="1:24" s="1269" customFormat="1" ht="17.100000000000001" customHeight="1">
      <c r="A7" s="1870" t="s">
        <v>427</v>
      </c>
      <c r="B7" s="1289">
        <v>2145012</v>
      </c>
      <c r="C7" s="1299">
        <v>67.800911087425703</v>
      </c>
      <c r="D7" s="1287">
        <v>19.257309432258189</v>
      </c>
      <c r="E7" s="1870" t="s">
        <v>445</v>
      </c>
      <c r="F7" s="1289">
        <v>281916</v>
      </c>
      <c r="G7" s="1299">
        <v>296.16136148755123</v>
      </c>
      <c r="H7" s="1287">
        <v>15.188596753520683</v>
      </c>
      <c r="I7" s="1870" t="s">
        <v>427</v>
      </c>
      <c r="J7" s="1289">
        <v>508411</v>
      </c>
      <c r="K7" s="1299">
        <v>41.980904221367688</v>
      </c>
      <c r="L7" s="1284">
        <v>30.559551065624074</v>
      </c>
      <c r="M7" s="1872" t="s">
        <v>439</v>
      </c>
      <c r="N7" s="1289">
        <v>291390</v>
      </c>
      <c r="O7" s="1299">
        <v>116.95927558220744</v>
      </c>
      <c r="P7" s="1287">
        <v>27.015525652650375</v>
      </c>
      <c r="Q7" s="1870" t="s">
        <v>427</v>
      </c>
      <c r="R7" s="1289">
        <v>580050</v>
      </c>
      <c r="S7" s="1299">
        <v>107.41666666666667</v>
      </c>
      <c r="T7" s="1287">
        <v>74.148737215239066</v>
      </c>
      <c r="U7" s="1870" t="s">
        <v>429</v>
      </c>
      <c r="V7" s="1289">
        <v>259698</v>
      </c>
      <c r="W7" s="1299">
        <v>37.870818246379493</v>
      </c>
      <c r="X7" s="1284">
        <v>33.932990647122921</v>
      </c>
    </row>
    <row r="8" spans="1:24" s="1262" customFormat="1" ht="12" customHeight="1">
      <c r="A8" s="1864"/>
      <c r="B8" s="1398"/>
      <c r="C8" s="1401"/>
      <c r="D8" s="1294"/>
      <c r="E8" s="1865"/>
      <c r="F8" s="1398"/>
      <c r="G8" s="1400"/>
      <c r="H8" s="1440"/>
      <c r="I8" s="1865"/>
      <c r="J8" s="1398"/>
      <c r="K8" s="1383"/>
      <c r="L8" s="1385"/>
      <c r="M8" s="1873"/>
      <c r="N8" s="1398"/>
      <c r="O8" s="1383"/>
      <c r="P8" s="1382"/>
      <c r="Q8" s="1865"/>
      <c r="R8" s="1398"/>
      <c r="S8" s="1383"/>
      <c r="T8" s="1382"/>
      <c r="U8" s="1871"/>
      <c r="V8" s="1398"/>
      <c r="W8" s="1383"/>
      <c r="X8" s="1385"/>
    </row>
    <row r="9" spans="1:24" s="1269" customFormat="1" ht="17.100000000000001" customHeight="1">
      <c r="A9" s="1864" t="s">
        <v>421</v>
      </c>
      <c r="B9" s="1289">
        <v>1535694</v>
      </c>
      <c r="C9" s="1285">
        <v>64.547088413506486</v>
      </c>
      <c r="D9" s="1287">
        <v>13.787025224689797</v>
      </c>
      <c r="E9" s="1864" t="s">
        <v>427</v>
      </c>
      <c r="F9" s="1289">
        <v>248132</v>
      </c>
      <c r="G9" s="1285">
        <v>132.05815983309915</v>
      </c>
      <c r="H9" s="1287">
        <v>13.368439143732862</v>
      </c>
      <c r="I9" s="1864" t="s">
        <v>442</v>
      </c>
      <c r="J9" s="1289">
        <v>225701</v>
      </c>
      <c r="K9" s="1285">
        <v>54.891045284303708</v>
      </c>
      <c r="L9" s="1284">
        <v>13.566428018005942</v>
      </c>
      <c r="M9" s="1866" t="s">
        <v>574</v>
      </c>
      <c r="N9" s="1289">
        <v>217872</v>
      </c>
      <c r="O9" s="1285">
        <v>82.730023960235883</v>
      </c>
      <c r="P9" s="1287">
        <v>20.199480438567701</v>
      </c>
      <c r="Q9" s="1864" t="s">
        <v>974</v>
      </c>
      <c r="R9" s="1289">
        <v>129600</v>
      </c>
      <c r="S9" s="1285">
        <v>100.93457943925233</v>
      </c>
      <c r="T9" s="1287">
        <v>16.566979300224087</v>
      </c>
      <c r="U9" s="1864" t="s">
        <v>427</v>
      </c>
      <c r="V9" s="1289">
        <v>252850</v>
      </c>
      <c r="W9" s="1285">
        <v>47.628735093062993</v>
      </c>
      <c r="X9" s="1284">
        <v>33.03820855426315</v>
      </c>
    </row>
    <row r="10" spans="1:24" s="1262" customFormat="1" ht="12" customHeight="1">
      <c r="A10" s="1865"/>
      <c r="B10" s="1398"/>
      <c r="C10" s="1401"/>
      <c r="D10" s="1294"/>
      <c r="E10" s="1865"/>
      <c r="F10" s="1398"/>
      <c r="G10" s="1400"/>
      <c r="H10" s="1440"/>
      <c r="I10" s="1865"/>
      <c r="J10" s="1398"/>
      <c r="K10" s="1383"/>
      <c r="L10" s="1385"/>
      <c r="M10" s="1873"/>
      <c r="N10" s="1398"/>
      <c r="O10" s="1383"/>
      <c r="P10" s="1382"/>
      <c r="Q10" s="1865"/>
      <c r="R10" s="1398"/>
      <c r="S10" s="1383"/>
      <c r="T10" s="1382"/>
      <c r="U10" s="1871"/>
      <c r="V10" s="1398"/>
      <c r="W10" s="1383"/>
      <c r="X10" s="1385"/>
    </row>
    <row r="11" spans="1:24" s="1269" customFormat="1" ht="17.100000000000001" customHeight="1">
      <c r="A11" s="1864" t="s">
        <v>429</v>
      </c>
      <c r="B11" s="1289">
        <v>972270</v>
      </c>
      <c r="C11" s="1285">
        <v>64.815925890371503</v>
      </c>
      <c r="D11" s="1287">
        <v>8.7287643340464633</v>
      </c>
      <c r="E11" s="1864" t="s">
        <v>444</v>
      </c>
      <c r="F11" s="1289">
        <v>244568</v>
      </c>
      <c r="G11" s="1285">
        <v>73.061859766207306</v>
      </c>
      <c r="H11" s="1287">
        <v>13.176423937680182</v>
      </c>
      <c r="I11" s="1864" t="s">
        <v>429</v>
      </c>
      <c r="J11" s="1289">
        <v>138426</v>
      </c>
      <c r="K11" s="1285">
        <v>50.147443467928333</v>
      </c>
      <c r="L11" s="1284">
        <v>8.3205052916047801</v>
      </c>
      <c r="M11" s="1866" t="s">
        <v>423</v>
      </c>
      <c r="N11" s="1289">
        <v>175528</v>
      </c>
      <c r="O11" s="1285">
        <v>87.584888902195019</v>
      </c>
      <c r="P11" s="1287">
        <v>16.273657938702137</v>
      </c>
      <c r="Q11" s="1864" t="s">
        <v>973</v>
      </c>
      <c r="R11" s="1289">
        <v>25600</v>
      </c>
      <c r="S11" s="1285" t="s">
        <v>609</v>
      </c>
      <c r="T11" s="1287">
        <v>3.2724897383158695</v>
      </c>
      <c r="U11" s="1864" t="s">
        <v>421</v>
      </c>
      <c r="V11" s="1289">
        <v>64340</v>
      </c>
      <c r="W11" s="1285">
        <v>21.127986208028897</v>
      </c>
      <c r="X11" s="1284">
        <v>8.4068749787672168</v>
      </c>
    </row>
    <row r="12" spans="1:24" s="1262" customFormat="1" ht="12" customHeight="1">
      <c r="A12" s="1865"/>
      <c r="B12" s="1398"/>
      <c r="C12" s="1401"/>
      <c r="D12" s="1294"/>
      <c r="E12" s="1865"/>
      <c r="F12" s="1398"/>
      <c r="G12" s="1400"/>
      <c r="H12" s="1440"/>
      <c r="I12" s="1865"/>
      <c r="J12" s="1398"/>
      <c r="K12" s="1383"/>
      <c r="L12" s="1385"/>
      <c r="M12" s="1873"/>
      <c r="N12" s="1398"/>
      <c r="O12" s="1383"/>
      <c r="P12" s="1382"/>
      <c r="Q12" s="1865"/>
      <c r="R12" s="1398"/>
      <c r="S12" s="1383"/>
      <c r="T12" s="1382"/>
      <c r="U12" s="1871"/>
      <c r="V12" s="1398"/>
      <c r="W12" s="1383"/>
      <c r="X12" s="1385"/>
    </row>
    <row r="13" spans="1:24" s="1269" customFormat="1" ht="17.100000000000001" customHeight="1">
      <c r="A13" s="1864" t="s">
        <v>423</v>
      </c>
      <c r="B13" s="1296">
        <v>559822</v>
      </c>
      <c r="C13" s="1285">
        <v>84.748323417654447</v>
      </c>
      <c r="D13" s="1287">
        <v>5.0259231561341595</v>
      </c>
      <c r="E13" s="1864" t="s">
        <v>429</v>
      </c>
      <c r="F13" s="1296">
        <v>173425</v>
      </c>
      <c r="G13" s="1285">
        <v>108.00989013726614</v>
      </c>
      <c r="H13" s="1287">
        <v>9.3435008725270094</v>
      </c>
      <c r="I13" s="1864" t="s">
        <v>423</v>
      </c>
      <c r="J13" s="1296">
        <v>120682</v>
      </c>
      <c r="K13" s="1285">
        <v>109.79075691411937</v>
      </c>
      <c r="L13" s="1284">
        <v>7.25394954417124</v>
      </c>
      <c r="M13" s="1866" t="s">
        <v>566</v>
      </c>
      <c r="N13" s="1296">
        <v>106683</v>
      </c>
      <c r="O13" s="1285">
        <v>108.45295217957059</v>
      </c>
      <c r="P13" s="1287">
        <v>9.8908587226799138</v>
      </c>
      <c r="Q13" s="1864" t="s">
        <v>418</v>
      </c>
      <c r="R13" s="1296">
        <v>15200</v>
      </c>
      <c r="S13" s="1285">
        <v>422.22222222222223</v>
      </c>
      <c r="T13" s="1287">
        <v>1.9430407821250475</v>
      </c>
      <c r="U13" s="1864" t="s">
        <v>423</v>
      </c>
      <c r="V13" s="1296">
        <v>22231</v>
      </c>
      <c r="W13" s="1285">
        <v>21.361583549533965</v>
      </c>
      <c r="X13" s="1284">
        <v>2.9047752199716199</v>
      </c>
    </row>
    <row r="14" spans="1:24" s="1262" customFormat="1" ht="12" customHeight="1">
      <c r="A14" s="1865"/>
      <c r="B14" s="1398"/>
      <c r="C14" s="1401"/>
      <c r="D14" s="1294"/>
      <c r="E14" s="1865"/>
      <c r="F14" s="1398"/>
      <c r="G14" s="1400"/>
      <c r="H14" s="1440"/>
      <c r="I14" s="1865"/>
      <c r="J14" s="1398"/>
      <c r="K14" s="1383"/>
      <c r="L14" s="1385"/>
      <c r="M14" s="1873"/>
      <c r="N14" s="1398"/>
      <c r="O14" s="1383"/>
      <c r="P14" s="1382"/>
      <c r="Q14" s="1865"/>
      <c r="R14" s="1398"/>
      <c r="S14" s="1383"/>
      <c r="T14" s="1382"/>
      <c r="U14" s="1871"/>
      <c r="V14" s="1398"/>
      <c r="W14" s="1383"/>
      <c r="X14" s="1385"/>
    </row>
    <row r="15" spans="1:24" s="1269" customFormat="1" ht="17.100000000000001" customHeight="1">
      <c r="A15" s="1864" t="s">
        <v>425</v>
      </c>
      <c r="B15" s="1289">
        <v>450065</v>
      </c>
      <c r="C15" s="1285">
        <v>75.410635385267554</v>
      </c>
      <c r="D15" s="1287">
        <v>4.0405559361109784</v>
      </c>
      <c r="E15" s="1864" t="s">
        <v>972</v>
      </c>
      <c r="F15" s="1289">
        <v>125997</v>
      </c>
      <c r="G15" s="1285">
        <v>884.1894736842105</v>
      </c>
      <c r="H15" s="1287">
        <v>6.7882547466385219</v>
      </c>
      <c r="I15" s="1864" t="s">
        <v>445</v>
      </c>
      <c r="J15" s="1289">
        <v>111589</v>
      </c>
      <c r="K15" s="1285">
        <v>277.93026151930263</v>
      </c>
      <c r="L15" s="1284">
        <v>6.7073878099842945</v>
      </c>
      <c r="M15" s="1866" t="s">
        <v>421</v>
      </c>
      <c r="N15" s="1289">
        <v>91366</v>
      </c>
      <c r="O15" s="1285">
        <v>94.210206122848803</v>
      </c>
      <c r="P15" s="1287">
        <v>8.470779768626425</v>
      </c>
      <c r="Q15" s="1864" t="s">
        <v>971</v>
      </c>
      <c r="R15" s="1289">
        <v>11773</v>
      </c>
      <c r="S15" s="1285">
        <v>132.1917808219178</v>
      </c>
      <c r="T15" s="1287">
        <v>1.504961784734091</v>
      </c>
      <c r="U15" s="1864" t="s">
        <v>970</v>
      </c>
      <c r="V15" s="1289">
        <v>19890</v>
      </c>
      <c r="W15" s="1285">
        <v>39.634936133750479</v>
      </c>
      <c r="X15" s="1284">
        <v>2.5988924980988495</v>
      </c>
    </row>
    <row r="16" spans="1:24" s="1262" customFormat="1" ht="12" customHeight="1">
      <c r="A16" s="1865"/>
      <c r="B16" s="1398"/>
      <c r="C16" s="1401"/>
      <c r="D16" s="1294"/>
      <c r="E16" s="1865"/>
      <c r="F16" s="1398"/>
      <c r="G16" s="1400"/>
      <c r="H16" s="1440"/>
      <c r="I16" s="1865"/>
      <c r="J16" s="1398"/>
      <c r="K16" s="1383"/>
      <c r="L16" s="1385"/>
      <c r="M16" s="1873"/>
      <c r="N16" s="1398"/>
      <c r="O16" s="1383"/>
      <c r="P16" s="1382"/>
      <c r="Q16" s="1865"/>
      <c r="R16" s="1398"/>
      <c r="S16" s="1383"/>
      <c r="T16" s="1382"/>
      <c r="U16" s="1871"/>
      <c r="V16" s="1398"/>
      <c r="W16" s="1383"/>
      <c r="X16" s="1385"/>
    </row>
    <row r="17" spans="1:24" s="1269" customFormat="1" ht="17.100000000000001" customHeight="1">
      <c r="A17" s="1864" t="s">
        <v>445</v>
      </c>
      <c r="B17" s="1289">
        <v>441729</v>
      </c>
      <c r="C17" s="1285">
        <v>245.92143501352842</v>
      </c>
      <c r="D17" s="1287">
        <v>3.9657176921163981</v>
      </c>
      <c r="E17" s="1864" t="s">
        <v>969</v>
      </c>
      <c r="F17" s="1289">
        <v>119151</v>
      </c>
      <c r="G17" s="1285">
        <v>417.19537815126051</v>
      </c>
      <c r="H17" s="1287">
        <v>6.4194174568975972</v>
      </c>
      <c r="I17" s="1864" t="s">
        <v>441</v>
      </c>
      <c r="J17" s="1289">
        <v>79104</v>
      </c>
      <c r="K17" s="1285">
        <v>109.06383565421206</v>
      </c>
      <c r="L17" s="1284">
        <v>4.7547805368002001</v>
      </c>
      <c r="M17" s="1866" t="s">
        <v>442</v>
      </c>
      <c r="N17" s="1289">
        <v>58824</v>
      </c>
      <c r="O17" s="1285">
        <v>30.445313955654928</v>
      </c>
      <c r="P17" s="1287">
        <v>5.4537262122636525</v>
      </c>
      <c r="Q17" s="1864" t="s">
        <v>563</v>
      </c>
      <c r="R17" s="1289">
        <v>9460</v>
      </c>
      <c r="S17" s="1285">
        <v>394.16666666666669</v>
      </c>
      <c r="T17" s="1287">
        <v>1.209287223612036</v>
      </c>
      <c r="U17" s="1864" t="s">
        <v>566</v>
      </c>
      <c r="V17" s="1289">
        <v>17400</v>
      </c>
      <c r="W17" s="1285">
        <v>37.363109297831222</v>
      </c>
      <c r="X17" s="1284">
        <v>2.2735409485630962</v>
      </c>
    </row>
    <row r="18" spans="1:24" s="1262" customFormat="1" ht="12" customHeight="1">
      <c r="A18" s="1865"/>
      <c r="B18" s="1398"/>
      <c r="C18" s="1401"/>
      <c r="D18" s="1294"/>
      <c r="E18" s="1865"/>
      <c r="F18" s="1398"/>
      <c r="G18" s="1432"/>
      <c r="H18" s="1440"/>
      <c r="I18" s="1865"/>
      <c r="J18" s="1398"/>
      <c r="K18" s="1383"/>
      <c r="L18" s="1385"/>
      <c r="M18" s="1873"/>
      <c r="N18" s="1398"/>
      <c r="O18" s="1383"/>
      <c r="P18" s="1382"/>
      <c r="Q18" s="1865"/>
      <c r="R18" s="1398"/>
      <c r="S18" s="1383"/>
      <c r="T18" s="1382"/>
      <c r="U18" s="1871"/>
      <c r="V18" s="1398"/>
      <c r="W18" s="1383"/>
      <c r="X18" s="1385"/>
    </row>
    <row r="19" spans="1:24" s="1269" customFormat="1" ht="17.100000000000001" customHeight="1">
      <c r="A19" s="1864" t="s">
        <v>444</v>
      </c>
      <c r="B19" s="1289">
        <v>429501</v>
      </c>
      <c r="C19" s="1285">
        <v>76.881259453508875</v>
      </c>
      <c r="D19" s="1287">
        <v>3.8559381758537135</v>
      </c>
      <c r="E19" s="1864" t="s">
        <v>441</v>
      </c>
      <c r="F19" s="1289">
        <v>113325</v>
      </c>
      <c r="G19" s="1285">
        <v>192.42197846979317</v>
      </c>
      <c r="H19" s="1287">
        <v>6.105534014006766</v>
      </c>
      <c r="I19" s="1864" t="s">
        <v>421</v>
      </c>
      <c r="J19" s="1289">
        <v>39619</v>
      </c>
      <c r="K19" s="1285">
        <v>22.521928453269513</v>
      </c>
      <c r="L19" s="1284">
        <v>2.3814175021173032</v>
      </c>
      <c r="M19" s="1866" t="s">
        <v>572</v>
      </c>
      <c r="N19" s="1289">
        <v>35855</v>
      </c>
      <c r="O19" s="1285">
        <v>95.889495079161307</v>
      </c>
      <c r="P19" s="1287">
        <v>3.3242104131088204</v>
      </c>
      <c r="Q19" s="1864" t="s">
        <v>968</v>
      </c>
      <c r="R19" s="1289">
        <v>5796</v>
      </c>
      <c r="S19" s="1285" t="s">
        <v>609</v>
      </c>
      <c r="T19" s="1287">
        <v>0.7409121298155773</v>
      </c>
      <c r="U19" s="1864" t="s">
        <v>967</v>
      </c>
      <c r="V19" s="1289">
        <v>14510</v>
      </c>
      <c r="W19" s="1285">
        <v>477.30263157894734</v>
      </c>
      <c r="X19" s="1284">
        <v>1.8959240898649727</v>
      </c>
    </row>
    <row r="20" spans="1:24" s="1262" customFormat="1" ht="12" customHeight="1">
      <c r="A20" s="1865"/>
      <c r="B20" s="1398"/>
      <c r="C20" s="1281"/>
      <c r="D20" s="1294"/>
      <c r="E20" s="1865"/>
      <c r="F20" s="1398"/>
      <c r="G20" s="1400"/>
      <c r="H20" s="1440"/>
      <c r="I20" s="1865"/>
      <c r="J20" s="1398"/>
      <c r="K20" s="1386"/>
      <c r="L20" s="1385"/>
      <c r="M20" s="1873"/>
      <c r="N20" s="1398"/>
      <c r="O20" s="1386"/>
      <c r="P20" s="1382"/>
      <c r="Q20" s="1865"/>
      <c r="R20" s="1398"/>
      <c r="S20" s="1386"/>
      <c r="T20" s="1382"/>
      <c r="U20" s="1871"/>
      <c r="V20" s="1398"/>
      <c r="W20" s="1386"/>
      <c r="X20" s="1385"/>
    </row>
    <row r="21" spans="1:24" s="1269" customFormat="1" ht="17.100000000000001" customHeight="1">
      <c r="A21" s="1864" t="s">
        <v>442</v>
      </c>
      <c r="B21" s="1289">
        <v>416582</v>
      </c>
      <c r="C21" s="1285">
        <v>56.82409685885299</v>
      </c>
      <c r="D21" s="1287">
        <v>3.7399550575516511</v>
      </c>
      <c r="E21" s="1864" t="s">
        <v>442</v>
      </c>
      <c r="F21" s="1289">
        <v>99308</v>
      </c>
      <c r="G21" s="1285">
        <v>103.66395958161966</v>
      </c>
      <c r="H21" s="1287">
        <v>5.350349630381503</v>
      </c>
      <c r="I21" s="1864" t="s">
        <v>439</v>
      </c>
      <c r="J21" s="1289">
        <v>32860</v>
      </c>
      <c r="K21" s="1285">
        <v>81.816597365734637</v>
      </c>
      <c r="L21" s="1284">
        <v>1.9751477604072434</v>
      </c>
      <c r="M21" s="1866" t="s">
        <v>427</v>
      </c>
      <c r="N21" s="1289">
        <v>27666</v>
      </c>
      <c r="O21" s="1285">
        <v>49.389460154241647</v>
      </c>
      <c r="P21" s="1287">
        <v>2.5649868997090679</v>
      </c>
      <c r="Q21" s="1864" t="s">
        <v>962</v>
      </c>
      <c r="R21" s="1289">
        <v>2400</v>
      </c>
      <c r="S21" s="1285" t="s">
        <v>609</v>
      </c>
      <c r="T21" s="1287">
        <v>0.30679591296711273</v>
      </c>
      <c r="U21" s="1864" t="s">
        <v>441</v>
      </c>
      <c r="V21" s="1289">
        <v>10501</v>
      </c>
      <c r="W21" s="1285">
        <v>420.04</v>
      </c>
      <c r="X21" s="1284">
        <v>1.372095028785119</v>
      </c>
    </row>
    <row r="22" spans="1:24" s="1262" customFormat="1" ht="12" customHeight="1">
      <c r="A22" s="1865"/>
      <c r="B22" s="1398"/>
      <c r="C22" s="1401"/>
      <c r="D22" s="1294"/>
      <c r="E22" s="1865"/>
      <c r="F22" s="1398"/>
      <c r="G22" s="1400"/>
      <c r="H22" s="1440"/>
      <c r="I22" s="1865"/>
      <c r="J22" s="1398"/>
      <c r="K22" s="1383"/>
      <c r="L22" s="1385"/>
      <c r="M22" s="1873"/>
      <c r="N22" s="1398"/>
      <c r="O22" s="1383"/>
      <c r="P22" s="1382"/>
      <c r="Q22" s="1865"/>
      <c r="R22" s="1398"/>
      <c r="S22" s="1383"/>
      <c r="T22" s="1382"/>
      <c r="U22" s="1871"/>
      <c r="V22" s="1398"/>
      <c r="W22" s="1383"/>
      <c r="X22" s="1385"/>
    </row>
    <row r="23" spans="1:24" s="1269" customFormat="1" ht="17.100000000000001" customHeight="1">
      <c r="A23" s="1864" t="s">
        <v>441</v>
      </c>
      <c r="B23" s="1289">
        <v>381402</v>
      </c>
      <c r="C23" s="1285">
        <v>136.12603191485564</v>
      </c>
      <c r="D23" s="1287">
        <v>3.4241189942443859</v>
      </c>
      <c r="E23" s="1864" t="s">
        <v>425</v>
      </c>
      <c r="F23" s="1289">
        <v>56516</v>
      </c>
      <c r="G23" s="1285">
        <v>81.025361643560672</v>
      </c>
      <c r="H23" s="1287">
        <v>3.0448741260587369</v>
      </c>
      <c r="I23" s="1864" t="s">
        <v>966</v>
      </c>
      <c r="J23" s="1289">
        <v>32269</v>
      </c>
      <c r="K23" s="1285">
        <v>308.26327856324036</v>
      </c>
      <c r="L23" s="1284">
        <v>1.9396239525435586</v>
      </c>
      <c r="M23" s="1866" t="s">
        <v>567</v>
      </c>
      <c r="N23" s="1289">
        <v>23804</v>
      </c>
      <c r="O23" s="1285">
        <v>73.473671214272485</v>
      </c>
      <c r="P23" s="1287">
        <v>2.2069308234177205</v>
      </c>
      <c r="Q23" s="1864" t="s">
        <v>442</v>
      </c>
      <c r="R23" s="1289">
        <v>1200</v>
      </c>
      <c r="S23" s="1285">
        <v>100</v>
      </c>
      <c r="T23" s="1287">
        <v>0.15339795648355636</v>
      </c>
      <c r="U23" s="1864" t="s">
        <v>564</v>
      </c>
      <c r="V23" s="1289">
        <v>10000</v>
      </c>
      <c r="W23" s="1285">
        <v>48.007681228996638</v>
      </c>
      <c r="X23" s="1284">
        <v>1.3066327290592505</v>
      </c>
    </row>
    <row r="24" spans="1:24" s="1262" customFormat="1" ht="12" customHeight="1">
      <c r="A24" s="1865"/>
      <c r="B24" s="1398"/>
      <c r="C24" s="1401"/>
      <c r="D24" s="1294"/>
      <c r="E24" s="1865"/>
      <c r="F24" s="1398"/>
      <c r="G24" s="1400"/>
      <c r="H24" s="1440"/>
      <c r="I24" s="1871"/>
      <c r="J24" s="1398"/>
      <c r="K24" s="1383"/>
      <c r="L24" s="1385"/>
      <c r="M24" s="1873"/>
      <c r="N24" s="1398"/>
      <c r="O24" s="1383"/>
      <c r="P24" s="1382"/>
      <c r="Q24" s="1865"/>
      <c r="R24" s="1398"/>
      <c r="S24" s="1383"/>
      <c r="T24" s="1382"/>
      <c r="U24" s="1871"/>
      <c r="V24" s="1398"/>
      <c r="W24" s="1383"/>
      <c r="X24" s="1385"/>
    </row>
    <row r="25" spans="1:24" s="1269" customFormat="1" ht="17.100000000000001" customHeight="1">
      <c r="A25" s="1864" t="s">
        <v>439</v>
      </c>
      <c r="B25" s="1289">
        <v>369717</v>
      </c>
      <c r="C25" s="1285">
        <v>120.06878387638386</v>
      </c>
      <c r="D25" s="1287">
        <v>3.3192143779923846</v>
      </c>
      <c r="E25" s="1864" t="s">
        <v>965</v>
      </c>
      <c r="F25" s="1289">
        <v>52309</v>
      </c>
      <c r="G25" s="1285">
        <v>24.501276376495937</v>
      </c>
      <c r="H25" s="1287">
        <v>2.81821644596232</v>
      </c>
      <c r="I25" s="1864" t="s">
        <v>965</v>
      </c>
      <c r="J25" s="1289">
        <v>30552</v>
      </c>
      <c r="K25" s="1285">
        <v>452.01952951620063</v>
      </c>
      <c r="L25" s="1284">
        <v>1.836418575044495</v>
      </c>
      <c r="M25" s="1866" t="s">
        <v>429</v>
      </c>
      <c r="N25" s="1289">
        <v>11970</v>
      </c>
      <c r="O25" s="1285">
        <v>56.16554054054054</v>
      </c>
      <c r="P25" s="1287">
        <v>1.1097698687745805</v>
      </c>
      <c r="Q25" s="1864" t="s">
        <v>964</v>
      </c>
      <c r="R25" s="1289">
        <v>1200</v>
      </c>
      <c r="S25" s="1285" t="s">
        <v>609</v>
      </c>
      <c r="T25" s="1287">
        <v>0.15339795648355636</v>
      </c>
      <c r="U25" s="1864" t="s">
        <v>572</v>
      </c>
      <c r="V25" s="1289">
        <v>9920</v>
      </c>
      <c r="W25" s="1285">
        <v>308.0745341614907</v>
      </c>
      <c r="X25" s="1284">
        <v>1.2961796672267765</v>
      </c>
    </row>
    <row r="26" spans="1:24" s="1262" customFormat="1" ht="12" customHeight="1">
      <c r="A26" s="1865"/>
      <c r="B26" s="1398"/>
      <c r="C26" s="1401"/>
      <c r="D26" s="1294"/>
      <c r="E26" s="1865"/>
      <c r="F26" s="1398"/>
      <c r="G26" s="1400"/>
      <c r="H26" s="1438"/>
      <c r="I26" s="1865"/>
      <c r="J26" s="1398"/>
      <c r="K26" s="1383"/>
      <c r="L26" s="1385"/>
      <c r="M26" s="1873"/>
      <c r="N26" s="1398"/>
      <c r="O26" s="1383"/>
      <c r="P26" s="1382"/>
      <c r="Q26" s="1865"/>
      <c r="R26" s="1398"/>
      <c r="S26" s="1383"/>
      <c r="T26" s="1382"/>
      <c r="U26" s="1871"/>
      <c r="V26" s="1398"/>
      <c r="W26" s="1383"/>
      <c r="X26" s="1385"/>
    </row>
    <row r="27" spans="1:24" s="1269" customFormat="1" ht="17.100000000000001" customHeight="1">
      <c r="A27" s="1273" t="s">
        <v>219</v>
      </c>
      <c r="B27" s="1275">
        <v>3436896</v>
      </c>
      <c r="C27" s="1334">
        <v>83.325114517919189</v>
      </c>
      <c r="D27" s="1335">
        <v>30.855477619001874</v>
      </c>
      <c r="E27" s="1273" t="s">
        <v>350</v>
      </c>
      <c r="F27" s="1275">
        <v>341456</v>
      </c>
      <c r="G27" s="1334">
        <v>76.162095608572301</v>
      </c>
      <c r="H27" s="1274">
        <v>18.396392872593818</v>
      </c>
      <c r="I27" s="1273" t="s">
        <v>350</v>
      </c>
      <c r="J27" s="1275">
        <v>344460</v>
      </c>
      <c r="K27" s="1271">
        <v>74.519407583040916</v>
      </c>
      <c r="L27" s="1270">
        <v>20.70478994369687</v>
      </c>
      <c r="M27" s="1276" t="s">
        <v>350</v>
      </c>
      <c r="N27" s="1275">
        <v>37644</v>
      </c>
      <c r="O27" s="1271">
        <v>81.229096087866566</v>
      </c>
      <c r="P27" s="1274">
        <v>3.4900732614996079</v>
      </c>
      <c r="Q27" s="1273" t="s">
        <v>350</v>
      </c>
      <c r="R27" s="1275" t="s">
        <v>148</v>
      </c>
      <c r="S27" s="1271" t="s">
        <v>162</v>
      </c>
      <c r="T27" s="1274" t="s">
        <v>148</v>
      </c>
      <c r="U27" s="1273" t="s">
        <v>350</v>
      </c>
      <c r="V27" s="1275">
        <v>83986</v>
      </c>
      <c r="W27" s="1271">
        <v>38.589059097049287</v>
      </c>
      <c r="X27" s="1270">
        <v>10.973885638277022</v>
      </c>
    </row>
    <row r="28" spans="1:24" s="1262" customFormat="1" ht="11.25" customHeight="1" thickBot="1">
      <c r="A28" s="1358"/>
      <c r="B28" s="1371"/>
      <c r="C28" s="1370"/>
      <c r="D28" s="1369"/>
      <c r="E28" s="1360"/>
      <c r="F28" s="1371"/>
      <c r="G28" s="1370"/>
      <c r="H28" s="1369"/>
      <c r="I28" s="1358"/>
      <c r="J28" s="1357"/>
      <c r="K28" s="1356"/>
      <c r="L28" s="1355"/>
      <c r="M28" s="1360"/>
      <c r="N28" s="1357"/>
      <c r="O28" s="1356"/>
      <c r="P28" s="1359"/>
      <c r="Q28" s="1358"/>
      <c r="R28" s="1357"/>
      <c r="S28" s="1356"/>
      <c r="T28" s="1359"/>
      <c r="U28" s="1358"/>
      <c r="V28" s="1357"/>
      <c r="W28" s="1356"/>
      <c r="X28" s="1355"/>
    </row>
    <row r="29" spans="1:24" ht="14.25" customHeight="1" thickBot="1">
      <c r="B29" s="1443"/>
      <c r="L29" s="1325"/>
      <c r="X29" s="1325"/>
    </row>
    <row r="30" spans="1:24" ht="21" customHeight="1" thickBot="1">
      <c r="A30" s="1322" t="s">
        <v>963</v>
      </c>
      <c r="B30" s="1322" t="s">
        <v>920</v>
      </c>
      <c r="C30" s="1321" t="s">
        <v>74</v>
      </c>
      <c r="D30" s="1323" t="s">
        <v>73</v>
      </c>
      <c r="E30" s="1322" t="s">
        <v>963</v>
      </c>
      <c r="F30" s="1322" t="s">
        <v>920</v>
      </c>
      <c r="G30" s="1321" t="s">
        <v>74</v>
      </c>
      <c r="H30" s="1323" t="s">
        <v>73</v>
      </c>
      <c r="I30" s="1322" t="s">
        <v>963</v>
      </c>
      <c r="J30" s="1322" t="s">
        <v>920</v>
      </c>
      <c r="K30" s="1321" t="s">
        <v>74</v>
      </c>
      <c r="L30" s="1320" t="s">
        <v>73</v>
      </c>
      <c r="M30" s="1324" t="s">
        <v>963</v>
      </c>
      <c r="N30" s="1322" t="s">
        <v>920</v>
      </c>
      <c r="O30" s="1321" t="s">
        <v>74</v>
      </c>
      <c r="P30" s="1323" t="s">
        <v>73</v>
      </c>
      <c r="Q30" s="1322" t="s">
        <v>963</v>
      </c>
      <c r="R30" s="1322" t="s">
        <v>920</v>
      </c>
      <c r="S30" s="1321" t="s">
        <v>74</v>
      </c>
      <c r="T30" s="1323" t="s">
        <v>73</v>
      </c>
      <c r="U30" s="1322" t="s">
        <v>963</v>
      </c>
      <c r="V30" s="1322" t="s">
        <v>920</v>
      </c>
      <c r="W30" s="1321" t="s">
        <v>74</v>
      </c>
      <c r="X30" s="1320" t="s">
        <v>73</v>
      </c>
    </row>
    <row r="31" spans="1:24" s="1310" customFormat="1" ht="19.5" customHeight="1">
      <c r="A31" s="1348" t="s">
        <v>393</v>
      </c>
      <c r="B31" s="1313">
        <v>712267</v>
      </c>
      <c r="C31" s="1312">
        <v>59.608671819098589</v>
      </c>
      <c r="D31" s="1315">
        <v>6.3945311342716247</v>
      </c>
      <c r="E31" s="1316" t="s">
        <v>390</v>
      </c>
      <c r="F31" s="1313">
        <v>580260</v>
      </c>
      <c r="G31" s="1312">
        <v>90.619748752194212</v>
      </c>
      <c r="H31" s="1315">
        <v>5.209409724123752</v>
      </c>
      <c r="I31" s="1316" t="s">
        <v>443</v>
      </c>
      <c r="J31" s="1313">
        <v>559630</v>
      </c>
      <c r="K31" s="1312">
        <v>73.219044827906515</v>
      </c>
      <c r="L31" s="1311">
        <v>5.0241994345834211</v>
      </c>
      <c r="M31" s="1317" t="s">
        <v>428</v>
      </c>
      <c r="N31" s="1313">
        <v>530261</v>
      </c>
      <c r="O31" s="1312">
        <v>88.24608205508838</v>
      </c>
      <c r="P31" s="1315">
        <v>4.7605328813352381</v>
      </c>
      <c r="Q31" s="1442" t="s">
        <v>354</v>
      </c>
      <c r="R31" s="1313">
        <v>490072</v>
      </c>
      <c r="S31" s="1312">
        <v>90.283762548059826</v>
      </c>
      <c r="T31" s="1315">
        <v>4.3997274365297896</v>
      </c>
      <c r="U31" s="1316" t="s">
        <v>219</v>
      </c>
      <c r="V31" s="1313">
        <v>2120217</v>
      </c>
      <c r="W31" s="1312">
        <v>93.503990050782463</v>
      </c>
      <c r="X31" s="1311">
        <v>19.034706953869801</v>
      </c>
    </row>
    <row r="32" spans="1:24" s="1300" customFormat="1" ht="12" customHeight="1">
      <c r="A32" s="1347"/>
      <c r="B32" s="1403"/>
      <c r="C32" s="1405"/>
      <c r="D32" s="1387"/>
      <c r="E32" s="1390"/>
      <c r="F32" s="1403"/>
      <c r="G32" s="1441"/>
      <c r="H32" s="1387"/>
      <c r="I32" s="1390"/>
      <c r="J32" s="1403"/>
      <c r="K32" s="1388"/>
      <c r="L32" s="1391"/>
      <c r="M32" s="1390"/>
      <c r="N32" s="1403"/>
      <c r="O32" s="1388"/>
      <c r="P32" s="1387"/>
      <c r="Q32" s="1390"/>
      <c r="R32" s="1403"/>
      <c r="S32" s="1388"/>
      <c r="T32" s="1387"/>
      <c r="U32" s="1390"/>
      <c r="V32" s="1403"/>
      <c r="W32" s="1388"/>
      <c r="X32" s="1391"/>
    </row>
    <row r="33" spans="1:24" s="1269" customFormat="1" ht="17.100000000000001" customHeight="1">
      <c r="A33" s="1870" t="s">
        <v>421</v>
      </c>
      <c r="B33" s="1289">
        <v>411181</v>
      </c>
      <c r="C33" s="1299">
        <v>55.119500362609777</v>
      </c>
      <c r="D33" s="1287">
        <v>57.728492264838891</v>
      </c>
      <c r="E33" s="1870" t="s">
        <v>962</v>
      </c>
      <c r="F33" s="1289">
        <v>221784</v>
      </c>
      <c r="G33" s="1299">
        <v>109.80493118130508</v>
      </c>
      <c r="H33" s="1287">
        <v>38.221486919656705</v>
      </c>
      <c r="I33" s="1870" t="s">
        <v>421</v>
      </c>
      <c r="J33" s="1289">
        <v>476426</v>
      </c>
      <c r="K33" s="1299">
        <v>77.1225346093578</v>
      </c>
      <c r="L33" s="1284">
        <v>85.132319568286192</v>
      </c>
      <c r="M33" s="1872" t="s">
        <v>427</v>
      </c>
      <c r="N33" s="1289">
        <v>202600</v>
      </c>
      <c r="O33" s="1299">
        <v>84.954713183495471</v>
      </c>
      <c r="P33" s="1287">
        <v>38.207599653755416</v>
      </c>
      <c r="Q33" s="1870" t="s">
        <v>441</v>
      </c>
      <c r="R33" s="1289">
        <v>150213</v>
      </c>
      <c r="S33" s="1299">
        <v>115.52446799510872</v>
      </c>
      <c r="T33" s="1287">
        <v>30.651210434385153</v>
      </c>
      <c r="U33" s="1870"/>
      <c r="V33" s="1289"/>
      <c r="W33" s="1299"/>
      <c r="X33" s="1284"/>
    </row>
    <row r="34" spans="1:24" s="1262" customFormat="1" ht="12" customHeight="1">
      <c r="A34" s="1864"/>
      <c r="B34" s="1398"/>
      <c r="C34" s="1401"/>
      <c r="D34" s="1294"/>
      <c r="E34" s="1865"/>
      <c r="F34" s="1398"/>
      <c r="G34" s="1400"/>
      <c r="H34" s="1440"/>
      <c r="I34" s="1865"/>
      <c r="J34" s="1398"/>
      <c r="K34" s="1383"/>
      <c r="L34" s="1385"/>
      <c r="M34" s="1873"/>
      <c r="N34" s="1398"/>
      <c r="O34" s="1383"/>
      <c r="P34" s="1382"/>
      <c r="Q34" s="1865"/>
      <c r="R34" s="1398"/>
      <c r="S34" s="1383"/>
      <c r="T34" s="1382"/>
      <c r="U34" s="1871"/>
      <c r="V34" s="1398"/>
      <c r="W34" s="1383"/>
      <c r="X34" s="1385"/>
    </row>
    <row r="35" spans="1:24" s="1269" customFormat="1" ht="17.100000000000001" customHeight="1">
      <c r="A35" s="1864" t="s">
        <v>418</v>
      </c>
      <c r="B35" s="1289">
        <v>233730</v>
      </c>
      <c r="C35" s="1285">
        <v>64.018077239112571</v>
      </c>
      <c r="D35" s="1287">
        <v>32.814941587915769</v>
      </c>
      <c r="E35" s="1864" t="s">
        <v>427</v>
      </c>
      <c r="F35" s="1289">
        <v>150462</v>
      </c>
      <c r="G35" s="1285">
        <v>68.122116529557971</v>
      </c>
      <c r="H35" s="1287">
        <v>25.930100299865579</v>
      </c>
      <c r="I35" s="1864" t="s">
        <v>563</v>
      </c>
      <c r="J35" s="1289">
        <v>45481</v>
      </c>
      <c r="K35" s="1285">
        <v>62.44216538297843</v>
      </c>
      <c r="L35" s="1284">
        <v>8.1269767524971854</v>
      </c>
      <c r="M35" s="1866" t="s">
        <v>568</v>
      </c>
      <c r="N35" s="1289">
        <v>90600</v>
      </c>
      <c r="O35" s="1285">
        <v>193.61042846457954</v>
      </c>
      <c r="P35" s="1287">
        <v>17.085925610218364</v>
      </c>
      <c r="Q35" s="1864" t="s">
        <v>573</v>
      </c>
      <c r="R35" s="1289">
        <v>126990</v>
      </c>
      <c r="S35" s="1285">
        <v>80.23985391405445</v>
      </c>
      <c r="T35" s="1287">
        <v>25.912518976803405</v>
      </c>
      <c r="U35" s="1864"/>
      <c r="V35" s="1289"/>
      <c r="W35" s="1285"/>
      <c r="X35" s="1284"/>
    </row>
    <row r="36" spans="1:24" s="1262" customFormat="1" ht="12" customHeight="1">
      <c r="A36" s="1865"/>
      <c r="B36" s="1398"/>
      <c r="C36" s="1401"/>
      <c r="D36" s="1294"/>
      <c r="E36" s="1865"/>
      <c r="F36" s="1398"/>
      <c r="G36" s="1400"/>
      <c r="H36" s="1440"/>
      <c r="I36" s="1865"/>
      <c r="J36" s="1398"/>
      <c r="K36" s="1383"/>
      <c r="L36" s="1385"/>
      <c r="M36" s="1873"/>
      <c r="N36" s="1398"/>
      <c r="O36" s="1383"/>
      <c r="P36" s="1382"/>
      <c r="Q36" s="1865"/>
      <c r="R36" s="1398"/>
      <c r="S36" s="1383"/>
      <c r="T36" s="1382"/>
      <c r="U36" s="1871"/>
      <c r="V36" s="1398"/>
      <c r="W36" s="1383"/>
      <c r="X36" s="1385"/>
    </row>
    <row r="37" spans="1:24" s="1269" customFormat="1" ht="17.100000000000001" customHeight="1">
      <c r="A37" s="1864" t="s">
        <v>423</v>
      </c>
      <c r="B37" s="1289">
        <v>38260</v>
      </c>
      <c r="C37" s="1285">
        <v>60.185622148812335</v>
      </c>
      <c r="D37" s="1287">
        <v>5.3715811626819718</v>
      </c>
      <c r="E37" s="1864" t="s">
        <v>421</v>
      </c>
      <c r="F37" s="1289">
        <v>57582</v>
      </c>
      <c r="G37" s="1285">
        <v>83.517535462535903</v>
      </c>
      <c r="H37" s="1287">
        <v>9.9234825767759283</v>
      </c>
      <c r="I37" s="1864" t="s">
        <v>445</v>
      </c>
      <c r="J37" s="1289">
        <v>13919</v>
      </c>
      <c r="K37" s="1285">
        <v>250.4318100035984</v>
      </c>
      <c r="L37" s="1284">
        <v>2.4871790290013043</v>
      </c>
      <c r="M37" s="1866" t="s">
        <v>425</v>
      </c>
      <c r="N37" s="1289">
        <v>59350</v>
      </c>
      <c r="O37" s="1285">
        <v>52.006659656501931</v>
      </c>
      <c r="P37" s="1287">
        <v>11.192601379320749</v>
      </c>
      <c r="Q37" s="1864" t="s">
        <v>423</v>
      </c>
      <c r="R37" s="1289">
        <v>77414</v>
      </c>
      <c r="S37" s="1285">
        <v>117.8546417805925</v>
      </c>
      <c r="T37" s="1287">
        <v>15.796454398537357</v>
      </c>
      <c r="U37" s="1864"/>
      <c r="V37" s="1289"/>
      <c r="W37" s="1285"/>
      <c r="X37" s="1284"/>
    </row>
    <row r="38" spans="1:24" s="1262" customFormat="1" ht="12" customHeight="1">
      <c r="A38" s="1865"/>
      <c r="B38" s="1398"/>
      <c r="C38" s="1401"/>
      <c r="D38" s="1294"/>
      <c r="E38" s="1865"/>
      <c r="F38" s="1398"/>
      <c r="G38" s="1400"/>
      <c r="H38" s="1440"/>
      <c r="I38" s="1865"/>
      <c r="J38" s="1398"/>
      <c r="K38" s="1383"/>
      <c r="L38" s="1385"/>
      <c r="M38" s="1873"/>
      <c r="N38" s="1398"/>
      <c r="O38" s="1383"/>
      <c r="P38" s="1382"/>
      <c r="Q38" s="1865"/>
      <c r="R38" s="1398"/>
      <c r="S38" s="1383"/>
      <c r="T38" s="1382"/>
      <c r="U38" s="1871"/>
      <c r="V38" s="1398"/>
      <c r="W38" s="1383"/>
      <c r="X38" s="1385"/>
    </row>
    <row r="39" spans="1:24" s="1269" customFormat="1" ht="17.100000000000001" customHeight="1">
      <c r="A39" s="1864" t="s">
        <v>416</v>
      </c>
      <c r="B39" s="1296">
        <v>29060</v>
      </c>
      <c r="C39" s="1285">
        <v>143.82578569660976</v>
      </c>
      <c r="D39" s="1287">
        <v>4.0799307001447485</v>
      </c>
      <c r="E39" s="1864" t="s">
        <v>574</v>
      </c>
      <c r="F39" s="1296">
        <v>38358</v>
      </c>
      <c r="G39" s="1285">
        <v>124.99348279457769</v>
      </c>
      <c r="H39" s="1287">
        <v>6.610484955020163</v>
      </c>
      <c r="I39" s="1864" t="s">
        <v>427</v>
      </c>
      <c r="J39" s="1296">
        <v>12802</v>
      </c>
      <c r="K39" s="1285">
        <v>53.611960299845052</v>
      </c>
      <c r="L39" s="1284">
        <v>2.2875828672515768</v>
      </c>
      <c r="M39" s="1866" t="s">
        <v>429</v>
      </c>
      <c r="N39" s="1296">
        <v>45830</v>
      </c>
      <c r="O39" s="1285" t="s">
        <v>609</v>
      </c>
      <c r="P39" s="1287">
        <v>8.6429135840652052</v>
      </c>
      <c r="Q39" s="1864" t="s">
        <v>572</v>
      </c>
      <c r="R39" s="1296">
        <v>47082</v>
      </c>
      <c r="S39" s="1285">
        <v>90.972678440313786</v>
      </c>
      <c r="T39" s="1287">
        <v>9.6071597642795332</v>
      </c>
      <c r="U39" s="1864"/>
      <c r="V39" s="1296"/>
      <c r="W39" s="1285"/>
      <c r="X39" s="1284"/>
    </row>
    <row r="40" spans="1:24" s="1262" customFormat="1" ht="12" customHeight="1">
      <c r="A40" s="1865"/>
      <c r="B40" s="1398"/>
      <c r="C40" s="1401"/>
      <c r="D40" s="1294"/>
      <c r="E40" s="1865"/>
      <c r="F40" s="1398"/>
      <c r="G40" s="1400"/>
      <c r="H40" s="1440"/>
      <c r="I40" s="1865"/>
      <c r="J40" s="1398"/>
      <c r="K40" s="1383"/>
      <c r="L40" s="1385"/>
      <c r="M40" s="1873"/>
      <c r="N40" s="1398"/>
      <c r="O40" s="1383"/>
      <c r="P40" s="1382"/>
      <c r="Q40" s="1865"/>
      <c r="R40" s="1398"/>
      <c r="S40" s="1383"/>
      <c r="T40" s="1382"/>
      <c r="U40" s="1871"/>
      <c r="V40" s="1398"/>
      <c r="W40" s="1383"/>
      <c r="X40" s="1385"/>
    </row>
    <row r="41" spans="1:24" s="1269" customFormat="1" ht="17.100000000000001" customHeight="1">
      <c r="A41" s="1864"/>
      <c r="B41" s="1439"/>
      <c r="C41" s="1285"/>
      <c r="D41" s="1287"/>
      <c r="E41" s="1864" t="s">
        <v>563</v>
      </c>
      <c r="F41" s="1289">
        <v>24333</v>
      </c>
      <c r="G41" s="1285">
        <v>89.354435957696836</v>
      </c>
      <c r="H41" s="1287">
        <v>4.1934649984489711</v>
      </c>
      <c r="I41" s="1864" t="s">
        <v>416</v>
      </c>
      <c r="J41" s="1289">
        <v>4500</v>
      </c>
      <c r="K41" s="1285">
        <v>101.80995475113122</v>
      </c>
      <c r="L41" s="1284">
        <v>0.80410271071958261</v>
      </c>
      <c r="M41" s="1866" t="s">
        <v>423</v>
      </c>
      <c r="N41" s="1289">
        <v>29540</v>
      </c>
      <c r="O41" s="1285">
        <v>62.975675272347409</v>
      </c>
      <c r="P41" s="1287">
        <v>5.5708415289828972</v>
      </c>
      <c r="Q41" s="1864" t="s">
        <v>571</v>
      </c>
      <c r="R41" s="1289">
        <v>27644</v>
      </c>
      <c r="S41" s="1285">
        <v>76.65261756876663</v>
      </c>
      <c r="T41" s="1287">
        <v>5.6408038002579213</v>
      </c>
      <c r="U41" s="1864"/>
      <c r="V41" s="1289"/>
      <c r="W41" s="1285"/>
      <c r="X41" s="1284"/>
    </row>
    <row r="42" spans="1:24" s="1262" customFormat="1" ht="12" customHeight="1">
      <c r="A42" s="1865"/>
      <c r="B42" s="1398"/>
      <c r="C42" s="1401"/>
      <c r="D42" s="1294"/>
      <c r="E42" s="1865"/>
      <c r="F42" s="1398"/>
      <c r="G42" s="1400"/>
      <c r="H42" s="1440"/>
      <c r="I42" s="1865"/>
      <c r="J42" s="1398"/>
      <c r="K42" s="1383"/>
      <c r="L42" s="1385"/>
      <c r="M42" s="1873"/>
      <c r="N42" s="1398"/>
      <c r="O42" s="1383"/>
      <c r="P42" s="1382"/>
      <c r="Q42" s="1865"/>
      <c r="R42" s="1398"/>
      <c r="S42" s="1383"/>
      <c r="T42" s="1382"/>
      <c r="U42" s="1871"/>
      <c r="V42" s="1398"/>
      <c r="W42" s="1383"/>
      <c r="X42" s="1385"/>
    </row>
    <row r="43" spans="1:24" s="1269" customFormat="1" ht="17.100000000000001" customHeight="1">
      <c r="A43" s="1864"/>
      <c r="B43" s="1289"/>
      <c r="C43" s="1285"/>
      <c r="D43" s="1287"/>
      <c r="E43" s="1864" t="s">
        <v>560</v>
      </c>
      <c r="F43" s="1289">
        <v>17771</v>
      </c>
      <c r="G43" s="1285">
        <v>105.8679852257834</v>
      </c>
      <c r="H43" s="1287">
        <v>3.062592630889601</v>
      </c>
      <c r="I43" s="1864" t="s">
        <v>959</v>
      </c>
      <c r="J43" s="1289">
        <v>2469</v>
      </c>
      <c r="K43" s="1285">
        <v>147.84431137724553</v>
      </c>
      <c r="L43" s="1284">
        <v>0.44118435394814431</v>
      </c>
      <c r="M43" s="1866" t="s">
        <v>416</v>
      </c>
      <c r="N43" s="1289">
        <v>27708</v>
      </c>
      <c r="O43" s="1285">
        <v>527.7714285714286</v>
      </c>
      <c r="P43" s="1287">
        <v>5.2253512892707557</v>
      </c>
      <c r="Q43" s="1864" t="s">
        <v>574</v>
      </c>
      <c r="R43" s="1289">
        <v>17281</v>
      </c>
      <c r="S43" s="1285">
        <v>55.066598687145493</v>
      </c>
      <c r="T43" s="1287">
        <v>3.5262165559346381</v>
      </c>
      <c r="U43" s="1864"/>
      <c r="V43" s="1289"/>
      <c r="W43" s="1285"/>
      <c r="X43" s="1284"/>
    </row>
    <row r="44" spans="1:24" s="1262" customFormat="1" ht="12" customHeight="1">
      <c r="A44" s="1865"/>
      <c r="B44" s="1398"/>
      <c r="C44" s="1401"/>
      <c r="D44" s="1294"/>
      <c r="E44" s="1865"/>
      <c r="F44" s="1398"/>
      <c r="G44" s="1432"/>
      <c r="H44" s="1440"/>
      <c r="I44" s="1865"/>
      <c r="J44" s="1398"/>
      <c r="K44" s="1383"/>
      <c r="L44" s="1385"/>
      <c r="M44" s="1873"/>
      <c r="N44" s="1398"/>
      <c r="O44" s="1383"/>
      <c r="P44" s="1382"/>
      <c r="Q44" s="1865"/>
      <c r="R44" s="1398"/>
      <c r="S44" s="1383"/>
      <c r="T44" s="1382"/>
      <c r="U44" s="1871"/>
      <c r="V44" s="1398"/>
      <c r="W44" s="1383"/>
      <c r="X44" s="1385"/>
    </row>
    <row r="45" spans="1:24" s="1269" customFormat="1" ht="17.100000000000001" customHeight="1">
      <c r="A45" s="1864"/>
      <c r="B45" s="1289"/>
      <c r="C45" s="1285"/>
      <c r="D45" s="1287"/>
      <c r="E45" s="1864" t="s">
        <v>423</v>
      </c>
      <c r="F45" s="1289">
        <v>17031</v>
      </c>
      <c r="G45" s="1285">
        <v>79.76301985762457</v>
      </c>
      <c r="H45" s="1287">
        <v>2.9350635921828143</v>
      </c>
      <c r="I45" s="1864" t="s">
        <v>572</v>
      </c>
      <c r="J45" s="1289">
        <v>1764</v>
      </c>
      <c r="K45" s="1285">
        <v>110.5263157894737</v>
      </c>
      <c r="L45" s="1284">
        <v>0.31520826260207641</v>
      </c>
      <c r="M45" s="1866" t="s">
        <v>567</v>
      </c>
      <c r="N45" s="1289">
        <v>25420</v>
      </c>
      <c r="O45" s="1285">
        <v>178.69947275922669</v>
      </c>
      <c r="P45" s="1287">
        <v>4.7938656623813554</v>
      </c>
      <c r="Q45" s="1864" t="s">
        <v>445</v>
      </c>
      <c r="R45" s="1289">
        <v>14459</v>
      </c>
      <c r="S45" s="1285">
        <v>54.484135955987647</v>
      </c>
      <c r="T45" s="1287">
        <v>2.9503828008945625</v>
      </c>
      <c r="U45" s="1864"/>
      <c r="V45" s="1289"/>
      <c r="W45" s="1285"/>
      <c r="X45" s="1284"/>
    </row>
    <row r="46" spans="1:24" s="1262" customFormat="1" ht="12" customHeight="1">
      <c r="A46" s="1865"/>
      <c r="B46" s="1398"/>
      <c r="C46" s="1281"/>
      <c r="D46" s="1294"/>
      <c r="E46" s="1865"/>
      <c r="F46" s="1398"/>
      <c r="G46" s="1400"/>
      <c r="H46" s="1440"/>
      <c r="I46" s="1865"/>
      <c r="J46" s="1398"/>
      <c r="K46" s="1386"/>
      <c r="L46" s="1385"/>
      <c r="M46" s="1873"/>
      <c r="N46" s="1398"/>
      <c r="O46" s="1386"/>
      <c r="P46" s="1382"/>
      <c r="Q46" s="1865"/>
      <c r="R46" s="1398"/>
      <c r="S46" s="1386"/>
      <c r="T46" s="1382"/>
      <c r="U46" s="1871"/>
      <c r="V46" s="1398"/>
      <c r="W46" s="1386"/>
      <c r="X46" s="1385"/>
    </row>
    <row r="47" spans="1:24" s="1269" customFormat="1" ht="17.100000000000001" customHeight="1">
      <c r="A47" s="1864"/>
      <c r="B47" s="1289"/>
      <c r="C47" s="1285"/>
      <c r="D47" s="1287"/>
      <c r="E47" s="1864" t="s">
        <v>441</v>
      </c>
      <c r="F47" s="1289">
        <v>10292</v>
      </c>
      <c r="G47" s="1285">
        <v>294.05714285714282</v>
      </c>
      <c r="H47" s="1287">
        <v>1.7736876572570917</v>
      </c>
      <c r="I47" s="1864" t="s">
        <v>961</v>
      </c>
      <c r="J47" s="1289">
        <v>1414</v>
      </c>
      <c r="K47" s="1285">
        <v>39.630044843049326</v>
      </c>
      <c r="L47" s="1284">
        <v>0.25266694065721995</v>
      </c>
      <c r="M47" s="1866" t="s">
        <v>415</v>
      </c>
      <c r="N47" s="1289">
        <v>20600</v>
      </c>
      <c r="O47" s="1285">
        <v>936.36363636363637</v>
      </c>
      <c r="P47" s="1287">
        <v>3.8848793330077078</v>
      </c>
      <c r="Q47" s="1864" t="s">
        <v>960</v>
      </c>
      <c r="R47" s="1289">
        <v>10709</v>
      </c>
      <c r="S47" s="1285">
        <v>158.48749445019979</v>
      </c>
      <c r="T47" s="1287">
        <v>2.1851891150688063</v>
      </c>
      <c r="U47" s="1864"/>
      <c r="V47" s="1289"/>
      <c r="W47" s="1285"/>
      <c r="X47" s="1284"/>
    </row>
    <row r="48" spans="1:24" s="1262" customFormat="1" ht="12" customHeight="1">
      <c r="A48" s="1865"/>
      <c r="B48" s="1398"/>
      <c r="C48" s="1401"/>
      <c r="D48" s="1294"/>
      <c r="E48" s="1865"/>
      <c r="F48" s="1398"/>
      <c r="G48" s="1400"/>
      <c r="H48" s="1440"/>
      <c r="I48" s="1865"/>
      <c r="J48" s="1398"/>
      <c r="K48" s="1383"/>
      <c r="L48" s="1385"/>
      <c r="M48" s="1873"/>
      <c r="N48" s="1398"/>
      <c r="O48" s="1383"/>
      <c r="P48" s="1382"/>
      <c r="Q48" s="1865"/>
      <c r="R48" s="1398"/>
      <c r="S48" s="1383"/>
      <c r="T48" s="1382"/>
      <c r="U48" s="1871"/>
      <c r="V48" s="1398"/>
      <c r="W48" s="1383"/>
      <c r="X48" s="1385"/>
    </row>
    <row r="49" spans="1:24" s="1269" customFormat="1" ht="17.100000000000001" customHeight="1">
      <c r="A49" s="1864"/>
      <c r="B49" s="1289"/>
      <c r="C49" s="1285"/>
      <c r="D49" s="1287"/>
      <c r="E49" s="1864" t="s">
        <v>429</v>
      </c>
      <c r="F49" s="1289">
        <v>7547</v>
      </c>
      <c r="G49" s="1285" t="s">
        <v>609</v>
      </c>
      <c r="H49" s="1287">
        <v>1.3006238582704306</v>
      </c>
      <c r="I49" s="1864" t="s">
        <v>439</v>
      </c>
      <c r="J49" s="1289">
        <v>783</v>
      </c>
      <c r="K49" s="1285">
        <v>30.936388779138678</v>
      </c>
      <c r="L49" s="1284">
        <v>0.13991387166520736</v>
      </c>
      <c r="M49" s="1866" t="s">
        <v>959</v>
      </c>
      <c r="N49" s="1289">
        <v>8580</v>
      </c>
      <c r="O49" s="1285">
        <v>98.620689655172413</v>
      </c>
      <c r="P49" s="1287">
        <v>1.6180711008352489</v>
      </c>
      <c r="Q49" s="1864" t="s">
        <v>427</v>
      </c>
      <c r="R49" s="1289">
        <v>8418</v>
      </c>
      <c r="S49" s="1285">
        <v>53.864857947274125</v>
      </c>
      <c r="T49" s="1287">
        <v>1.7177067859416577</v>
      </c>
      <c r="U49" s="1864"/>
      <c r="V49" s="1289"/>
      <c r="W49" s="1285"/>
      <c r="X49" s="1284"/>
    </row>
    <row r="50" spans="1:24" s="1262" customFormat="1" ht="12" customHeight="1">
      <c r="A50" s="1865"/>
      <c r="B50" s="1398"/>
      <c r="C50" s="1401"/>
      <c r="D50" s="1294"/>
      <c r="E50" s="1865"/>
      <c r="F50" s="1398"/>
      <c r="G50" s="1400"/>
      <c r="H50" s="1440"/>
      <c r="I50" s="1871"/>
      <c r="J50" s="1398"/>
      <c r="K50" s="1383"/>
      <c r="L50" s="1385"/>
      <c r="M50" s="1873"/>
      <c r="N50" s="1398"/>
      <c r="O50" s="1383"/>
      <c r="P50" s="1382"/>
      <c r="Q50" s="1865"/>
      <c r="R50" s="1398"/>
      <c r="S50" s="1383"/>
      <c r="T50" s="1382"/>
      <c r="U50" s="1871"/>
      <c r="V50" s="1398"/>
      <c r="W50" s="1383"/>
      <c r="X50" s="1385"/>
    </row>
    <row r="51" spans="1:24" s="1269" customFormat="1" ht="17.100000000000001" customHeight="1">
      <c r="A51" s="1864"/>
      <c r="B51" s="1289"/>
      <c r="C51" s="1285"/>
      <c r="D51" s="1287"/>
      <c r="E51" s="1864" t="s">
        <v>568</v>
      </c>
      <c r="F51" s="1289">
        <v>6179</v>
      </c>
      <c r="G51" s="1285" t="s">
        <v>609</v>
      </c>
      <c r="H51" s="1287">
        <v>1.0648674732016683</v>
      </c>
      <c r="I51" s="1864" t="s">
        <v>958</v>
      </c>
      <c r="J51" s="1439">
        <v>72</v>
      </c>
      <c r="K51" s="1285">
        <v>2.0506978068926229</v>
      </c>
      <c r="L51" s="1284">
        <v>1.2865643371513321E-2</v>
      </c>
      <c r="M51" s="1866" t="s">
        <v>562</v>
      </c>
      <c r="N51" s="1289">
        <v>6000</v>
      </c>
      <c r="O51" s="1285" t="s">
        <v>609</v>
      </c>
      <c r="P51" s="1287">
        <v>1.1315182523323419</v>
      </c>
      <c r="Q51" s="1864" t="s">
        <v>957</v>
      </c>
      <c r="R51" s="1289">
        <v>2401</v>
      </c>
      <c r="S51" s="1285">
        <v>39.970034959214253</v>
      </c>
      <c r="T51" s="1287">
        <v>0.48992801057803753</v>
      </c>
      <c r="U51" s="1864"/>
      <c r="V51" s="1289"/>
      <c r="W51" s="1285"/>
      <c r="X51" s="1284"/>
    </row>
    <row r="52" spans="1:24" s="1262" customFormat="1" ht="12" customHeight="1">
      <c r="A52" s="1865"/>
      <c r="B52" s="1398"/>
      <c r="C52" s="1401"/>
      <c r="D52" s="1294"/>
      <c r="E52" s="1865"/>
      <c r="F52" s="1398"/>
      <c r="G52" s="1400"/>
      <c r="H52" s="1438"/>
      <c r="I52" s="1865"/>
      <c r="J52" s="1398"/>
      <c r="K52" s="1383"/>
      <c r="L52" s="1385"/>
      <c r="M52" s="1873"/>
      <c r="N52" s="1398"/>
      <c r="O52" s="1383"/>
      <c r="P52" s="1382"/>
      <c r="Q52" s="1865"/>
      <c r="R52" s="1398"/>
      <c r="S52" s="1383"/>
      <c r="T52" s="1382"/>
      <c r="U52" s="1871"/>
      <c r="V52" s="1398"/>
      <c r="W52" s="1383"/>
      <c r="X52" s="1385"/>
    </row>
    <row r="53" spans="1:24" s="1269" customFormat="1" ht="17.100000000000001" customHeight="1">
      <c r="A53" s="1273" t="s">
        <v>350</v>
      </c>
      <c r="B53" s="1437">
        <v>36</v>
      </c>
      <c r="C53" s="1271">
        <v>73.469387755102048</v>
      </c>
      <c r="D53" s="1274">
        <v>5.0542844186239151E-3</v>
      </c>
      <c r="E53" s="1273" t="s">
        <v>350</v>
      </c>
      <c r="F53" s="1275">
        <v>28921</v>
      </c>
      <c r="G53" s="1271">
        <v>59.059813351303895</v>
      </c>
      <c r="H53" s="1274">
        <v>4.9841450384310484</v>
      </c>
      <c r="I53" s="1273" t="s">
        <v>350</v>
      </c>
      <c r="J53" s="1275" t="s">
        <v>148</v>
      </c>
      <c r="K53" s="1271" t="s">
        <v>162</v>
      </c>
      <c r="L53" s="1270" t="s">
        <v>148</v>
      </c>
      <c r="M53" s="1276" t="s">
        <v>350</v>
      </c>
      <c r="N53" s="1275">
        <v>14033</v>
      </c>
      <c r="O53" s="1334">
        <v>11.297620197726467</v>
      </c>
      <c r="P53" s="1274">
        <v>2.646432605829959</v>
      </c>
      <c r="Q53" s="1273" t="s">
        <v>350</v>
      </c>
      <c r="R53" s="1275">
        <v>7461</v>
      </c>
      <c r="S53" s="1334">
        <v>50.73094444822194</v>
      </c>
      <c r="T53" s="1274">
        <v>1.5224293573189245</v>
      </c>
      <c r="U53" s="1273"/>
      <c r="V53" s="1275"/>
      <c r="W53" s="1271"/>
      <c r="X53" s="1270"/>
    </row>
    <row r="54" spans="1:24" s="1262" customFormat="1" ht="11.25" customHeight="1" thickBot="1">
      <c r="A54" s="1358"/>
      <c r="B54" s="1357"/>
      <c r="C54" s="1356"/>
      <c r="D54" s="1359"/>
      <c r="E54" s="1358"/>
      <c r="F54" s="1357"/>
      <c r="G54" s="1356"/>
      <c r="H54" s="1359"/>
      <c r="I54" s="1358"/>
      <c r="J54" s="1357"/>
      <c r="K54" s="1356"/>
      <c r="L54" s="1355"/>
      <c r="M54" s="1360"/>
      <c r="N54" s="1357"/>
      <c r="O54" s="1356"/>
      <c r="P54" s="1359"/>
      <c r="Q54" s="1358"/>
      <c r="R54" s="1357"/>
      <c r="S54" s="1356"/>
      <c r="T54" s="1359"/>
      <c r="U54" s="1358"/>
      <c r="V54" s="1357"/>
      <c r="W54" s="1356"/>
      <c r="X54" s="1355"/>
    </row>
  </sheetData>
  <mergeCells count="120">
    <mergeCell ref="A49:A50"/>
    <mergeCell ref="E49:E50"/>
    <mergeCell ref="I49:I50"/>
    <mergeCell ref="M49:M50"/>
    <mergeCell ref="Q49:Q50"/>
    <mergeCell ref="U49:U50"/>
    <mergeCell ref="A51:A52"/>
    <mergeCell ref="E51:E52"/>
    <mergeCell ref="I51:I52"/>
    <mergeCell ref="M51:M52"/>
    <mergeCell ref="Q51:Q52"/>
    <mergeCell ref="U51:U52"/>
    <mergeCell ref="A45:A46"/>
    <mergeCell ref="E45:E46"/>
    <mergeCell ref="I45:I46"/>
    <mergeCell ref="M45:M46"/>
    <mergeCell ref="Q45:Q46"/>
    <mergeCell ref="U45:U46"/>
    <mergeCell ref="A47:A48"/>
    <mergeCell ref="E47:E48"/>
    <mergeCell ref="I47:I48"/>
    <mergeCell ref="M47:M48"/>
    <mergeCell ref="Q47:Q48"/>
    <mergeCell ref="U47:U48"/>
    <mergeCell ref="A41:A42"/>
    <mergeCell ref="E41:E42"/>
    <mergeCell ref="I41:I42"/>
    <mergeCell ref="M41:M42"/>
    <mergeCell ref="Q41:Q42"/>
    <mergeCell ref="U41:U42"/>
    <mergeCell ref="A43:A44"/>
    <mergeCell ref="E43:E44"/>
    <mergeCell ref="I43:I44"/>
    <mergeCell ref="M43:M44"/>
    <mergeCell ref="Q43:Q44"/>
    <mergeCell ref="U43:U44"/>
    <mergeCell ref="A37:A38"/>
    <mergeCell ref="E37:E38"/>
    <mergeCell ref="I37:I38"/>
    <mergeCell ref="M37:M38"/>
    <mergeCell ref="Q37:Q38"/>
    <mergeCell ref="U37:U38"/>
    <mergeCell ref="A39:A40"/>
    <mergeCell ref="E39:E40"/>
    <mergeCell ref="I39:I40"/>
    <mergeCell ref="M39:M40"/>
    <mergeCell ref="Q39:Q40"/>
    <mergeCell ref="U39:U40"/>
    <mergeCell ref="A33:A34"/>
    <mergeCell ref="E33:E34"/>
    <mergeCell ref="I33:I34"/>
    <mergeCell ref="M33:M34"/>
    <mergeCell ref="Q33:Q34"/>
    <mergeCell ref="U33:U34"/>
    <mergeCell ref="A35:A36"/>
    <mergeCell ref="E35:E36"/>
    <mergeCell ref="I35:I36"/>
    <mergeCell ref="M35:M36"/>
    <mergeCell ref="Q35:Q36"/>
    <mergeCell ref="U35:U36"/>
    <mergeCell ref="A23:A24"/>
    <mergeCell ref="E23:E24"/>
    <mergeCell ref="I23:I24"/>
    <mergeCell ref="M23:M24"/>
    <mergeCell ref="Q23:Q24"/>
    <mergeCell ref="U23:U24"/>
    <mergeCell ref="A25:A26"/>
    <mergeCell ref="E25:E26"/>
    <mergeCell ref="I25:I26"/>
    <mergeCell ref="M25:M26"/>
    <mergeCell ref="Q25:Q26"/>
    <mergeCell ref="U25:U26"/>
    <mergeCell ref="A19:A20"/>
    <mergeCell ref="E19:E20"/>
    <mergeCell ref="I19:I20"/>
    <mergeCell ref="M19:M20"/>
    <mergeCell ref="Q19:Q20"/>
    <mergeCell ref="U19:U20"/>
    <mergeCell ref="A21:A22"/>
    <mergeCell ref="E21:E22"/>
    <mergeCell ref="I21:I22"/>
    <mergeCell ref="M21:M22"/>
    <mergeCell ref="Q21:Q22"/>
    <mergeCell ref="U21:U22"/>
    <mergeCell ref="A15:A16"/>
    <mergeCell ref="E15:E16"/>
    <mergeCell ref="I15:I16"/>
    <mergeCell ref="M15:M16"/>
    <mergeCell ref="Q15:Q16"/>
    <mergeCell ref="U15:U16"/>
    <mergeCell ref="A17:A18"/>
    <mergeCell ref="E17:E18"/>
    <mergeCell ref="I17:I18"/>
    <mergeCell ref="M17:M18"/>
    <mergeCell ref="Q17:Q18"/>
    <mergeCell ref="U17:U18"/>
    <mergeCell ref="A11:A12"/>
    <mergeCell ref="E11:E12"/>
    <mergeCell ref="I11:I12"/>
    <mergeCell ref="M11:M12"/>
    <mergeCell ref="Q11:Q12"/>
    <mergeCell ref="U11:U12"/>
    <mergeCell ref="A13:A14"/>
    <mergeCell ref="E13:E14"/>
    <mergeCell ref="I13:I14"/>
    <mergeCell ref="M13:M14"/>
    <mergeCell ref="Q13:Q14"/>
    <mergeCell ref="U13:U14"/>
    <mergeCell ref="A7:A8"/>
    <mergeCell ref="E7:E8"/>
    <mergeCell ref="I7:I8"/>
    <mergeCell ref="M7:M8"/>
    <mergeCell ref="Q7:Q8"/>
    <mergeCell ref="U7:U8"/>
    <mergeCell ref="A9:A10"/>
    <mergeCell ref="E9:E10"/>
    <mergeCell ref="I9:I10"/>
    <mergeCell ref="M9:M10"/>
    <mergeCell ref="Q9:Q10"/>
    <mergeCell ref="U9:U10"/>
  </mergeCells>
  <phoneticPr fontId="11"/>
  <pageMargins left="0.78740157480314965" right="0.78740157480314965" top="0.59055118110236227" bottom="0.39370078740157483" header="0" footer="0.39370078740157483"/>
  <pageSetup paperSize="9" firstPageNumber="44" orientation="portrait" useFirstPageNumber="1" r:id="rId1"/>
  <headerFooter alignWithMargins="0">
    <oddFooter>&amp;C&amp;"ＭＳ Ｐゴシック"&amp;10  - &amp;P 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showGridLines="0" zoomScaleNormal="100" workbookViewId="0"/>
  </sheetViews>
  <sheetFormatPr defaultRowHeight="15" customHeight="1"/>
  <cols>
    <col min="1" max="1" width="13.375" style="1261" customWidth="1"/>
    <col min="2" max="2" width="5.875" style="1261" customWidth="1"/>
    <col min="3" max="4" width="4.625" style="1261" customWidth="1"/>
    <col min="5" max="5" width="13.375" style="1261" customWidth="1"/>
    <col min="6" max="6" width="5.875" style="1261" customWidth="1"/>
    <col min="7" max="8" width="4.625" style="1261" customWidth="1"/>
    <col min="9" max="9" width="13.375" style="1261" customWidth="1"/>
    <col min="10" max="10" width="5.875" style="1261" customWidth="1"/>
    <col min="11" max="12" width="4.625" style="1261" customWidth="1"/>
    <col min="13" max="13" width="13.375" style="1261" customWidth="1"/>
    <col min="14" max="14" width="5.875" style="1261" customWidth="1"/>
    <col min="15" max="16" width="4.625" style="1261" customWidth="1"/>
    <col min="17" max="17" width="13.375" style="1261" customWidth="1"/>
    <col min="18" max="18" width="5.875" style="1261" customWidth="1"/>
    <col min="19" max="20" width="4.625" style="1261" customWidth="1"/>
    <col min="21" max="21" width="13.375" style="1261" customWidth="1"/>
    <col min="22" max="22" width="5.875" style="1261" customWidth="1"/>
    <col min="23" max="24" width="4.625" style="1261" customWidth="1"/>
    <col min="25" max="16384" width="9" style="1261"/>
  </cols>
  <sheetData>
    <row r="1" spans="1:24" ht="24" customHeight="1"/>
    <row r="2" spans="1:24" s="1351" customFormat="1" ht="18" customHeight="1">
      <c r="A2" s="1352"/>
      <c r="L2" s="474" t="s">
        <v>994</v>
      </c>
      <c r="M2" s="473" t="s">
        <v>993</v>
      </c>
    </row>
    <row r="3" spans="1:24" ht="11.25" customHeight="1" thickBot="1">
      <c r="A3" s="1444" t="s">
        <v>125</v>
      </c>
      <c r="X3" s="1349" t="s">
        <v>924</v>
      </c>
    </row>
    <row r="4" spans="1:24" ht="21" customHeight="1" thickBot="1">
      <c r="A4" s="1322" t="s">
        <v>975</v>
      </c>
      <c r="B4" s="1322" t="s">
        <v>920</v>
      </c>
      <c r="C4" s="1321" t="s">
        <v>74</v>
      </c>
      <c r="D4" s="1323" t="s">
        <v>73</v>
      </c>
      <c r="E4" s="1322" t="s">
        <v>963</v>
      </c>
      <c r="F4" s="1322" t="s">
        <v>920</v>
      </c>
      <c r="G4" s="1321" t="s">
        <v>74</v>
      </c>
      <c r="H4" s="1323" t="s">
        <v>73</v>
      </c>
      <c r="I4" s="1322" t="s">
        <v>963</v>
      </c>
      <c r="J4" s="1322" t="s">
        <v>920</v>
      </c>
      <c r="K4" s="1321" t="s">
        <v>74</v>
      </c>
      <c r="L4" s="1455" t="s">
        <v>73</v>
      </c>
      <c r="M4" s="1324" t="s">
        <v>963</v>
      </c>
      <c r="N4" s="1322" t="s">
        <v>920</v>
      </c>
      <c r="O4" s="1321" t="s">
        <v>74</v>
      </c>
      <c r="P4" s="1323" t="s">
        <v>73</v>
      </c>
      <c r="Q4" s="1322" t="s">
        <v>963</v>
      </c>
      <c r="R4" s="1322" t="s">
        <v>920</v>
      </c>
      <c r="S4" s="1321" t="s">
        <v>74</v>
      </c>
      <c r="T4" s="1323" t="s">
        <v>73</v>
      </c>
      <c r="U4" s="1322" t="s">
        <v>963</v>
      </c>
      <c r="V4" s="1322" t="s">
        <v>920</v>
      </c>
      <c r="W4" s="1321" t="s">
        <v>74</v>
      </c>
      <c r="X4" s="1320" t="s">
        <v>73</v>
      </c>
    </row>
    <row r="5" spans="1:24" s="1310" customFormat="1" ht="19.5" customHeight="1">
      <c r="A5" s="1376" t="s">
        <v>167</v>
      </c>
      <c r="B5" s="1313">
        <v>17272458</v>
      </c>
      <c r="C5" s="1312">
        <v>106.64695059367719</v>
      </c>
      <c r="D5" s="1315">
        <v>100</v>
      </c>
      <c r="E5" s="1317" t="s">
        <v>375</v>
      </c>
      <c r="F5" s="1313">
        <v>2961800</v>
      </c>
      <c r="G5" s="1312">
        <v>141.6661484964294</v>
      </c>
      <c r="H5" s="1315">
        <v>17.147530478869886</v>
      </c>
      <c r="I5" s="1317" t="s">
        <v>393</v>
      </c>
      <c r="J5" s="1313">
        <v>2647010</v>
      </c>
      <c r="K5" s="1312">
        <v>92.610468267127189</v>
      </c>
      <c r="L5" s="1318">
        <v>15.325033646050839</v>
      </c>
      <c r="M5" s="1317" t="s">
        <v>428</v>
      </c>
      <c r="N5" s="1313">
        <v>2387209</v>
      </c>
      <c r="O5" s="1312">
        <v>100.08431165882246</v>
      </c>
      <c r="P5" s="1315">
        <v>13.820899144754037</v>
      </c>
      <c r="Q5" s="1317" t="s">
        <v>426</v>
      </c>
      <c r="R5" s="1313">
        <v>2156668</v>
      </c>
      <c r="S5" s="1312">
        <v>104.47353123546736</v>
      </c>
      <c r="T5" s="1315">
        <v>12.486167284355243</v>
      </c>
      <c r="U5" s="1317" t="s">
        <v>424</v>
      </c>
      <c r="V5" s="1313">
        <v>2018830</v>
      </c>
      <c r="W5" s="1312">
        <v>111.1286646923475</v>
      </c>
      <c r="X5" s="1311">
        <v>11.688145369929398</v>
      </c>
    </row>
    <row r="6" spans="1:24" s="1447" customFormat="1" ht="12" customHeight="1">
      <c r="A6" s="1465"/>
      <c r="B6" s="1450"/>
      <c r="C6" s="1449"/>
      <c r="D6" s="1452"/>
      <c r="E6" s="1307"/>
      <c r="F6" s="1450"/>
      <c r="G6" s="1449"/>
      <c r="H6" s="1452"/>
      <c r="I6" s="1453"/>
      <c r="J6" s="1450"/>
      <c r="K6" s="1449"/>
      <c r="L6" s="1448"/>
      <c r="M6" s="1453"/>
      <c r="N6" s="1450"/>
      <c r="O6" s="1449"/>
      <c r="P6" s="1452"/>
      <c r="Q6" s="1453"/>
      <c r="R6" s="1450"/>
      <c r="S6" s="1449"/>
      <c r="T6" s="1452"/>
      <c r="U6" s="1464"/>
      <c r="V6" s="1450"/>
      <c r="W6" s="1449"/>
      <c r="X6" s="1448"/>
    </row>
    <row r="7" spans="1:24" s="1269" customFormat="1" ht="17.100000000000001" customHeight="1">
      <c r="A7" s="1870" t="s">
        <v>430</v>
      </c>
      <c r="B7" s="1289">
        <v>2961800</v>
      </c>
      <c r="C7" s="1299">
        <v>141.6661484964294</v>
      </c>
      <c r="D7" s="1287">
        <v>17.147530478869886</v>
      </c>
      <c r="E7" s="1870" t="s">
        <v>430</v>
      </c>
      <c r="F7" s="1289">
        <v>2961800</v>
      </c>
      <c r="G7" s="1299">
        <v>141.6661484964294</v>
      </c>
      <c r="H7" s="1287">
        <v>100</v>
      </c>
      <c r="I7" s="1870" t="s">
        <v>423</v>
      </c>
      <c r="J7" s="1289">
        <v>910914</v>
      </c>
      <c r="K7" s="1299">
        <v>109.07190325091301</v>
      </c>
      <c r="L7" s="1284">
        <v>34.412941394252385</v>
      </c>
      <c r="M7" s="1872" t="s">
        <v>425</v>
      </c>
      <c r="N7" s="1289">
        <v>1046230</v>
      </c>
      <c r="O7" s="1299">
        <v>81.360743128433839</v>
      </c>
      <c r="P7" s="1287">
        <v>43.826493616604161</v>
      </c>
      <c r="Q7" s="1870" t="s">
        <v>416</v>
      </c>
      <c r="R7" s="1289">
        <v>483831</v>
      </c>
      <c r="S7" s="1299">
        <v>117.78778620379049</v>
      </c>
      <c r="T7" s="1287">
        <v>22.434190148877807</v>
      </c>
      <c r="U7" s="1870" t="s">
        <v>429</v>
      </c>
      <c r="V7" s="1289">
        <v>1551720</v>
      </c>
      <c r="W7" s="1299">
        <v>100.19953119854324</v>
      </c>
      <c r="X7" s="1284">
        <v>76.86234105893017</v>
      </c>
    </row>
    <row r="8" spans="1:24" s="1262" customFormat="1" ht="12" customHeight="1">
      <c r="A8" s="1865"/>
      <c r="B8" s="1293"/>
      <c r="C8" s="1281"/>
      <c r="D8" s="1280"/>
      <c r="E8" s="1865"/>
      <c r="F8" s="1293"/>
      <c r="G8" s="1281"/>
      <c r="H8" s="1280"/>
      <c r="I8" s="1865"/>
      <c r="J8" s="1293"/>
      <c r="K8" s="1281"/>
      <c r="L8" s="1283"/>
      <c r="M8" s="1867"/>
      <c r="N8" s="1293"/>
      <c r="O8" s="1281"/>
      <c r="P8" s="1280"/>
      <c r="Q8" s="1865"/>
      <c r="R8" s="1293"/>
      <c r="S8" s="1281"/>
      <c r="T8" s="1280"/>
      <c r="U8" s="1865"/>
      <c r="V8" s="1293"/>
      <c r="W8" s="1281"/>
      <c r="X8" s="1283"/>
    </row>
    <row r="9" spans="1:24" s="1269" customFormat="1" ht="17.100000000000001" customHeight="1">
      <c r="A9" s="1864" t="s">
        <v>429</v>
      </c>
      <c r="B9" s="1289">
        <v>2232155</v>
      </c>
      <c r="C9" s="1285">
        <v>103.49536899657265</v>
      </c>
      <c r="D9" s="1287">
        <v>12.923204097529142</v>
      </c>
      <c r="E9" s="1864"/>
      <c r="F9" s="1289"/>
      <c r="G9" s="1285"/>
      <c r="H9" s="1287"/>
      <c r="I9" s="1864" t="s">
        <v>421</v>
      </c>
      <c r="J9" s="1289">
        <v>890966</v>
      </c>
      <c r="K9" s="1285">
        <v>46.535724452035296</v>
      </c>
      <c r="L9" s="1284">
        <v>33.659336383315512</v>
      </c>
      <c r="M9" s="1866" t="s">
        <v>427</v>
      </c>
      <c r="N9" s="1289">
        <v>345578</v>
      </c>
      <c r="O9" s="1285">
        <v>100.21633723088344</v>
      </c>
      <c r="P9" s="1287">
        <v>14.476235637516446</v>
      </c>
      <c r="Q9" s="1864" t="s">
        <v>992</v>
      </c>
      <c r="R9" s="1289">
        <v>270855</v>
      </c>
      <c r="S9" s="1285">
        <v>138.87649782344528</v>
      </c>
      <c r="T9" s="1287">
        <v>12.55895668688922</v>
      </c>
      <c r="U9" s="1864" t="s">
        <v>427</v>
      </c>
      <c r="V9" s="1289">
        <v>465810</v>
      </c>
      <c r="W9" s="1285">
        <v>173.7902473603701</v>
      </c>
      <c r="X9" s="1284">
        <v>23.073265208066058</v>
      </c>
    </row>
    <row r="10" spans="1:24" s="1262" customFormat="1" ht="12" customHeight="1">
      <c r="A10" s="1865"/>
      <c r="B10" s="1293"/>
      <c r="C10" s="1281"/>
      <c r="D10" s="1280"/>
      <c r="E10" s="1865"/>
      <c r="F10" s="1293"/>
      <c r="G10" s="1281"/>
      <c r="H10" s="1280"/>
      <c r="I10" s="1865"/>
      <c r="J10" s="1293"/>
      <c r="K10" s="1281"/>
      <c r="L10" s="1283"/>
      <c r="M10" s="1867"/>
      <c r="N10" s="1293"/>
      <c r="O10" s="1281"/>
      <c r="P10" s="1280"/>
      <c r="Q10" s="1865"/>
      <c r="R10" s="1293"/>
      <c r="S10" s="1281"/>
      <c r="T10" s="1280"/>
      <c r="U10" s="1865"/>
      <c r="V10" s="1293"/>
      <c r="W10" s="1281"/>
      <c r="X10" s="1283"/>
    </row>
    <row r="11" spans="1:24" s="1269" customFormat="1" ht="17.100000000000001" customHeight="1">
      <c r="A11" s="1864" t="s">
        <v>427</v>
      </c>
      <c r="B11" s="1289">
        <v>2114013</v>
      </c>
      <c r="C11" s="1285">
        <v>127.45890470425374</v>
      </c>
      <c r="D11" s="1287">
        <v>12.239213434474699</v>
      </c>
      <c r="E11" s="1864"/>
      <c r="F11" s="1289"/>
      <c r="G11" s="1285"/>
      <c r="H11" s="1287"/>
      <c r="I11" s="1864" t="s">
        <v>418</v>
      </c>
      <c r="J11" s="1289">
        <v>809121</v>
      </c>
      <c r="K11" s="1285" t="s">
        <v>991</v>
      </c>
      <c r="L11" s="1284">
        <v>30.567357131253754</v>
      </c>
      <c r="M11" s="1866" t="s">
        <v>412</v>
      </c>
      <c r="N11" s="1289">
        <v>274497</v>
      </c>
      <c r="O11" s="1285">
        <v>152.57801296232475</v>
      </c>
      <c r="P11" s="1287">
        <v>11.498658056332731</v>
      </c>
      <c r="Q11" s="1864" t="s">
        <v>990</v>
      </c>
      <c r="R11" s="1289">
        <v>216538</v>
      </c>
      <c r="S11" s="1285">
        <v>75.607371559857256</v>
      </c>
      <c r="T11" s="1287">
        <v>10.040395647359723</v>
      </c>
      <c r="U11" s="1864" t="s">
        <v>989</v>
      </c>
      <c r="V11" s="1289">
        <v>1300</v>
      </c>
      <c r="W11" s="1285" t="s">
        <v>609</v>
      </c>
      <c r="X11" s="1284">
        <v>6.4393733003769507E-2</v>
      </c>
    </row>
    <row r="12" spans="1:24" s="1262" customFormat="1" ht="12" customHeight="1">
      <c r="A12" s="1865"/>
      <c r="B12" s="1293"/>
      <c r="C12" s="1281"/>
      <c r="D12" s="1280"/>
      <c r="E12" s="1865"/>
      <c r="F12" s="1293"/>
      <c r="G12" s="1281"/>
      <c r="H12" s="1280"/>
      <c r="I12" s="1865"/>
      <c r="J12" s="1293"/>
      <c r="K12" s="1281"/>
      <c r="L12" s="1283"/>
      <c r="M12" s="1867"/>
      <c r="N12" s="1293"/>
      <c r="O12" s="1281"/>
      <c r="P12" s="1280"/>
      <c r="Q12" s="1865"/>
      <c r="R12" s="1293"/>
      <c r="S12" s="1281"/>
      <c r="T12" s="1280"/>
      <c r="U12" s="1865"/>
      <c r="V12" s="1293"/>
      <c r="W12" s="1281"/>
      <c r="X12" s="1283"/>
    </row>
    <row r="13" spans="1:24" s="1269" customFormat="1" ht="17.100000000000001" customHeight="1">
      <c r="A13" s="1864" t="s">
        <v>425</v>
      </c>
      <c r="B13" s="1296">
        <v>1432902</v>
      </c>
      <c r="C13" s="1285">
        <v>84.339502368789539</v>
      </c>
      <c r="D13" s="1287">
        <v>8.2958777494204945</v>
      </c>
      <c r="E13" s="1864"/>
      <c r="F13" s="1296"/>
      <c r="G13" s="1285"/>
      <c r="H13" s="1287"/>
      <c r="I13" s="1864" t="s">
        <v>988</v>
      </c>
      <c r="J13" s="1296">
        <v>13308</v>
      </c>
      <c r="K13" s="1285">
        <v>229.88426325790292</v>
      </c>
      <c r="L13" s="1284">
        <v>0.50275593972066601</v>
      </c>
      <c r="M13" s="1866" t="s">
        <v>415</v>
      </c>
      <c r="N13" s="1296">
        <v>172460</v>
      </c>
      <c r="O13" s="1285">
        <v>176.8766089248536</v>
      </c>
      <c r="P13" s="1287">
        <v>7.2243360342559031</v>
      </c>
      <c r="Q13" s="1864" t="s">
        <v>987</v>
      </c>
      <c r="R13" s="1296">
        <v>194935</v>
      </c>
      <c r="S13" s="1285">
        <v>113.85791634785554</v>
      </c>
      <c r="T13" s="1287">
        <v>9.0387115680299424</v>
      </c>
      <c r="U13" s="1864"/>
      <c r="V13" s="1296"/>
      <c r="W13" s="1285"/>
      <c r="X13" s="1284"/>
    </row>
    <row r="14" spans="1:24" s="1262" customFormat="1" ht="12" customHeight="1">
      <c r="A14" s="1865"/>
      <c r="B14" s="1293"/>
      <c r="C14" s="1281"/>
      <c r="D14" s="1280"/>
      <c r="E14" s="1865"/>
      <c r="F14" s="1293"/>
      <c r="G14" s="1281"/>
      <c r="H14" s="1280"/>
      <c r="I14" s="1865"/>
      <c r="J14" s="1293"/>
      <c r="K14" s="1281"/>
      <c r="L14" s="1283"/>
      <c r="M14" s="1867"/>
      <c r="N14" s="1293"/>
      <c r="O14" s="1281"/>
      <c r="P14" s="1280"/>
      <c r="Q14" s="1865"/>
      <c r="R14" s="1293"/>
      <c r="S14" s="1281"/>
      <c r="T14" s="1280"/>
      <c r="U14" s="1865"/>
      <c r="V14" s="1293"/>
      <c r="W14" s="1281"/>
      <c r="X14" s="1283"/>
    </row>
    <row r="15" spans="1:24" s="1269" customFormat="1" ht="17.100000000000001" customHeight="1">
      <c r="A15" s="1864" t="s">
        <v>423</v>
      </c>
      <c r="B15" s="1289">
        <v>1216909</v>
      </c>
      <c r="C15" s="1285">
        <v>102.69603582224578</v>
      </c>
      <c r="D15" s="1287">
        <v>7.0453724652275893</v>
      </c>
      <c r="E15" s="1864"/>
      <c r="F15" s="1289"/>
      <c r="G15" s="1285"/>
      <c r="H15" s="1287"/>
      <c r="I15" s="1864" t="s">
        <v>567</v>
      </c>
      <c r="J15" s="1289">
        <v>6287</v>
      </c>
      <c r="K15" s="1285">
        <v>96.058059587471362</v>
      </c>
      <c r="L15" s="1284">
        <v>0.2375132696891965</v>
      </c>
      <c r="M15" s="1866" t="s">
        <v>416</v>
      </c>
      <c r="N15" s="1289">
        <v>164964</v>
      </c>
      <c r="O15" s="1285">
        <v>196.73233792873157</v>
      </c>
      <c r="P15" s="1287">
        <v>6.9103291751999931</v>
      </c>
      <c r="Q15" s="1864" t="s">
        <v>959</v>
      </c>
      <c r="R15" s="1289">
        <v>175901</v>
      </c>
      <c r="S15" s="1285">
        <v>100.90347968748208</v>
      </c>
      <c r="T15" s="1287">
        <v>8.1561464258754715</v>
      </c>
      <c r="U15" s="1864"/>
      <c r="V15" s="1289"/>
      <c r="W15" s="1463"/>
      <c r="X15" s="1284"/>
    </row>
    <row r="16" spans="1:24" s="1262" customFormat="1" ht="12" customHeight="1">
      <c r="A16" s="1865"/>
      <c r="B16" s="1293"/>
      <c r="C16" s="1281"/>
      <c r="D16" s="1280"/>
      <c r="E16" s="1865"/>
      <c r="F16" s="1293"/>
      <c r="G16" s="1281"/>
      <c r="H16" s="1280"/>
      <c r="I16" s="1865"/>
      <c r="J16" s="1293"/>
      <c r="K16" s="1281"/>
      <c r="L16" s="1283"/>
      <c r="M16" s="1867"/>
      <c r="N16" s="1293"/>
      <c r="O16" s="1281"/>
      <c r="P16" s="1280"/>
      <c r="Q16" s="1865"/>
      <c r="R16" s="1293"/>
      <c r="S16" s="1281"/>
      <c r="T16" s="1280"/>
      <c r="U16" s="1865"/>
      <c r="V16" s="1293"/>
      <c r="W16" s="1281"/>
      <c r="X16" s="1283"/>
    </row>
    <row r="17" spans="1:24" s="1269" customFormat="1" ht="17.100000000000001" customHeight="1">
      <c r="A17" s="1864" t="s">
        <v>421</v>
      </c>
      <c r="B17" s="1289">
        <v>1171451</v>
      </c>
      <c r="C17" s="1285">
        <v>52.663873993432809</v>
      </c>
      <c r="D17" s="1287">
        <v>6.7821904676219225</v>
      </c>
      <c r="E17" s="1864"/>
      <c r="F17" s="1289"/>
      <c r="G17" s="1285"/>
      <c r="H17" s="1287"/>
      <c r="I17" s="1864" t="s">
        <v>574</v>
      </c>
      <c r="J17" s="1289">
        <v>2971</v>
      </c>
      <c r="K17" s="1285" t="s">
        <v>986</v>
      </c>
      <c r="L17" s="1284">
        <v>0.11223984797941829</v>
      </c>
      <c r="M17" s="1866" t="s">
        <v>985</v>
      </c>
      <c r="N17" s="1289">
        <v>88413</v>
      </c>
      <c r="O17" s="1285">
        <v>132.92189731639479</v>
      </c>
      <c r="P17" s="1287">
        <v>3.7036137179442603</v>
      </c>
      <c r="Q17" s="1864" t="s">
        <v>415</v>
      </c>
      <c r="R17" s="1289">
        <v>165305</v>
      </c>
      <c r="S17" s="1285">
        <v>75.838766063064014</v>
      </c>
      <c r="T17" s="1287">
        <v>7.6648329738281467</v>
      </c>
      <c r="U17" s="1864"/>
      <c r="V17" s="1289"/>
      <c r="W17" s="1285"/>
      <c r="X17" s="1284"/>
    </row>
    <row r="18" spans="1:24" s="1262" customFormat="1" ht="12" customHeight="1">
      <c r="A18" s="1865"/>
      <c r="B18" s="1293"/>
      <c r="C18" s="1281"/>
      <c r="D18" s="1280"/>
      <c r="E18" s="1865"/>
      <c r="F18" s="1293"/>
      <c r="G18" s="1281"/>
      <c r="H18" s="1280"/>
      <c r="I18" s="1865"/>
      <c r="J18" s="1293"/>
      <c r="K18" s="1281"/>
      <c r="L18" s="1283"/>
      <c r="M18" s="1867"/>
      <c r="N18" s="1293"/>
      <c r="O18" s="1281"/>
      <c r="P18" s="1280"/>
      <c r="Q18" s="1865"/>
      <c r="R18" s="1293"/>
      <c r="S18" s="1281"/>
      <c r="T18" s="1280"/>
      <c r="U18" s="1865"/>
      <c r="V18" s="1293"/>
      <c r="W18" s="1281"/>
      <c r="X18" s="1283"/>
    </row>
    <row r="19" spans="1:24" s="1269" customFormat="1" ht="17.100000000000001" customHeight="1">
      <c r="A19" s="1864" t="s">
        <v>418</v>
      </c>
      <c r="B19" s="1289">
        <v>841281</v>
      </c>
      <c r="C19" s="1285" t="s">
        <v>417</v>
      </c>
      <c r="D19" s="1287">
        <v>4.8706501413985199</v>
      </c>
      <c r="E19" s="1864"/>
      <c r="F19" s="1289"/>
      <c r="G19" s="1285"/>
      <c r="H19" s="1287"/>
      <c r="I19" s="1864" t="s">
        <v>984</v>
      </c>
      <c r="J19" s="1289">
        <v>2967</v>
      </c>
      <c r="K19" s="1285">
        <v>34.681472822910578</v>
      </c>
      <c r="L19" s="1284">
        <v>0.11208873408109526</v>
      </c>
      <c r="M19" s="1866" t="s">
        <v>959</v>
      </c>
      <c r="N19" s="1289">
        <v>84530</v>
      </c>
      <c r="O19" s="1285">
        <v>110.34959922717422</v>
      </c>
      <c r="P19" s="1287">
        <v>3.5409551488788793</v>
      </c>
      <c r="Q19" s="1864" t="s">
        <v>982</v>
      </c>
      <c r="R19" s="1289">
        <v>137265</v>
      </c>
      <c r="S19" s="1285">
        <v>217.05751197836781</v>
      </c>
      <c r="T19" s="1287">
        <v>6.3646792181272227</v>
      </c>
      <c r="U19" s="1864"/>
      <c r="V19" s="1289"/>
      <c r="W19" s="1285"/>
      <c r="X19" s="1284"/>
    </row>
    <row r="20" spans="1:24" s="1262" customFormat="1" ht="12" customHeight="1">
      <c r="A20" s="1865"/>
      <c r="B20" s="1293"/>
      <c r="C20" s="1281"/>
      <c r="D20" s="1280"/>
      <c r="E20" s="1865"/>
      <c r="F20" s="1293"/>
      <c r="G20" s="1281"/>
      <c r="H20" s="1280"/>
      <c r="I20" s="1865"/>
      <c r="J20" s="1293"/>
      <c r="K20" s="1281"/>
      <c r="L20" s="1283"/>
      <c r="M20" s="1867"/>
      <c r="N20" s="1293"/>
      <c r="O20" s="1281"/>
      <c r="P20" s="1280"/>
      <c r="Q20" s="1865"/>
      <c r="R20" s="1293"/>
      <c r="S20" s="1281"/>
      <c r="T20" s="1280"/>
      <c r="U20" s="1865"/>
      <c r="V20" s="1293"/>
      <c r="W20" s="1281"/>
      <c r="X20" s="1283"/>
    </row>
    <row r="21" spans="1:24" s="1269" customFormat="1" ht="17.100000000000001" customHeight="1">
      <c r="A21" s="1864" t="s">
        <v>416</v>
      </c>
      <c r="B21" s="1289">
        <v>651214</v>
      </c>
      <c r="C21" s="1285">
        <v>119.01362632864014</v>
      </c>
      <c r="D21" s="1287">
        <v>3.7702450919261175</v>
      </c>
      <c r="E21" s="1864"/>
      <c r="F21" s="1289"/>
      <c r="G21" s="1285"/>
      <c r="H21" s="1287"/>
      <c r="I21" s="1864" t="s">
        <v>560</v>
      </c>
      <c r="J21" s="1289">
        <v>2541</v>
      </c>
      <c r="K21" s="1285">
        <v>36.39879673399227</v>
      </c>
      <c r="L21" s="1284">
        <v>9.5995103909694332E-2</v>
      </c>
      <c r="M21" s="1866" t="s">
        <v>983</v>
      </c>
      <c r="N21" s="1289">
        <v>67850</v>
      </c>
      <c r="O21" s="1285">
        <v>103.29917939192789</v>
      </c>
      <c r="P21" s="1287">
        <v>2.8422312415879802</v>
      </c>
      <c r="Q21" s="1864" t="s">
        <v>562</v>
      </c>
      <c r="R21" s="1289">
        <v>117100</v>
      </c>
      <c r="S21" s="1285">
        <v>124.91332871086458</v>
      </c>
      <c r="T21" s="1287">
        <v>5.4296720682089221</v>
      </c>
      <c r="U21" s="1864"/>
      <c r="V21" s="1289"/>
      <c r="W21" s="1285"/>
      <c r="X21" s="1284"/>
    </row>
    <row r="22" spans="1:24" s="1262" customFormat="1" ht="12" customHeight="1">
      <c r="A22" s="1865"/>
      <c r="B22" s="1293"/>
      <c r="C22" s="1281"/>
      <c r="D22" s="1280"/>
      <c r="E22" s="1865"/>
      <c r="F22" s="1293"/>
      <c r="G22" s="1281"/>
      <c r="H22" s="1280"/>
      <c r="I22" s="1865"/>
      <c r="J22" s="1293"/>
      <c r="K22" s="1281"/>
      <c r="L22" s="1283"/>
      <c r="M22" s="1867"/>
      <c r="N22" s="1293"/>
      <c r="O22" s="1281"/>
      <c r="P22" s="1280"/>
      <c r="Q22" s="1865"/>
      <c r="R22" s="1293"/>
      <c r="S22" s="1281"/>
      <c r="T22" s="1280"/>
      <c r="U22" s="1865"/>
      <c r="V22" s="1293"/>
      <c r="W22" s="1281"/>
      <c r="X22" s="1283"/>
    </row>
    <row r="23" spans="1:24" s="1269" customFormat="1" ht="17.100000000000001" customHeight="1">
      <c r="A23" s="1864" t="s">
        <v>415</v>
      </c>
      <c r="B23" s="1289">
        <v>492495</v>
      </c>
      <c r="C23" s="1285">
        <v>93.715391553541053</v>
      </c>
      <c r="D23" s="1287">
        <v>2.8513312928594181</v>
      </c>
      <c r="E23" s="1864"/>
      <c r="F23" s="1289"/>
      <c r="G23" s="1285"/>
      <c r="H23" s="1287"/>
      <c r="I23" s="1864" t="s">
        <v>416</v>
      </c>
      <c r="J23" s="1289">
        <v>2419</v>
      </c>
      <c r="K23" s="1285">
        <v>4.6065661182205977</v>
      </c>
      <c r="L23" s="1284">
        <v>9.138613001084242E-2</v>
      </c>
      <c r="M23" s="1866" t="s">
        <v>572</v>
      </c>
      <c r="N23" s="1289">
        <v>46289</v>
      </c>
      <c r="O23" s="1285">
        <v>83.554151624548737</v>
      </c>
      <c r="P23" s="1287">
        <v>1.9390426225772441</v>
      </c>
      <c r="Q23" s="1864" t="s">
        <v>572</v>
      </c>
      <c r="R23" s="1289">
        <v>109971</v>
      </c>
      <c r="S23" s="1285">
        <v>101.13670851151883</v>
      </c>
      <c r="T23" s="1287">
        <v>5.0991158583518654</v>
      </c>
      <c r="U23" s="1864"/>
      <c r="V23" s="1289"/>
      <c r="W23" s="1285"/>
      <c r="X23" s="1284"/>
    </row>
    <row r="24" spans="1:24" s="1262" customFormat="1" ht="12" customHeight="1">
      <c r="A24" s="1865"/>
      <c r="B24" s="1293"/>
      <c r="C24" s="1281"/>
      <c r="D24" s="1280"/>
      <c r="E24" s="1865"/>
      <c r="F24" s="1293"/>
      <c r="G24" s="1281"/>
      <c r="H24" s="1280"/>
      <c r="I24" s="1865"/>
      <c r="J24" s="1293"/>
      <c r="K24" s="1281"/>
      <c r="L24" s="1283"/>
      <c r="M24" s="1867"/>
      <c r="N24" s="1293"/>
      <c r="O24" s="1281"/>
      <c r="P24" s="1280"/>
      <c r="Q24" s="1865"/>
      <c r="R24" s="1293"/>
      <c r="S24" s="1281"/>
      <c r="T24" s="1280"/>
      <c r="U24" s="1865"/>
      <c r="V24" s="1293"/>
      <c r="W24" s="1281"/>
      <c r="X24" s="1283"/>
    </row>
    <row r="25" spans="1:24" s="1269" customFormat="1" ht="17.100000000000001" customHeight="1">
      <c r="A25" s="1864" t="s">
        <v>412</v>
      </c>
      <c r="B25" s="1289">
        <v>324691</v>
      </c>
      <c r="C25" s="1285">
        <v>162.22869533935565</v>
      </c>
      <c r="D25" s="1287">
        <v>1.8798193053935925</v>
      </c>
      <c r="E25" s="1864"/>
      <c r="F25" s="1289"/>
      <c r="G25" s="1285"/>
      <c r="H25" s="1287"/>
      <c r="I25" s="1864" t="s">
        <v>425</v>
      </c>
      <c r="J25" s="1289">
        <v>2066</v>
      </c>
      <c r="K25" s="1285" t="s">
        <v>609</v>
      </c>
      <c r="L25" s="1284">
        <v>7.8050328483836473E-2</v>
      </c>
      <c r="M25" s="1866" t="s">
        <v>982</v>
      </c>
      <c r="N25" s="1289">
        <v>30000</v>
      </c>
      <c r="O25" s="1285">
        <v>63.965884861407254</v>
      </c>
      <c r="P25" s="1287">
        <v>1.2566976749836316</v>
      </c>
      <c r="Q25" s="1864" t="s">
        <v>427</v>
      </c>
      <c r="R25" s="1289">
        <v>70452</v>
      </c>
      <c r="S25" s="1285">
        <v>50.224560503015525</v>
      </c>
      <c r="T25" s="1287">
        <v>3.2667058629330059</v>
      </c>
      <c r="U25" s="1864"/>
      <c r="V25" s="1462"/>
      <c r="W25" s="1285"/>
      <c r="X25" s="1284"/>
    </row>
    <row r="26" spans="1:24" s="1262" customFormat="1" ht="12" customHeight="1">
      <c r="A26" s="1865"/>
      <c r="B26" s="1293"/>
      <c r="C26" s="1281"/>
      <c r="D26" s="1280"/>
      <c r="E26" s="1865"/>
      <c r="F26" s="1293"/>
      <c r="G26" s="1281"/>
      <c r="H26" s="1280"/>
      <c r="I26" s="1865"/>
      <c r="J26" s="1293"/>
      <c r="K26" s="1281"/>
      <c r="L26" s="1283"/>
      <c r="M26" s="1867"/>
      <c r="N26" s="1293"/>
      <c r="O26" s="1281"/>
      <c r="P26" s="1280"/>
      <c r="Q26" s="1865"/>
      <c r="R26" s="1293"/>
      <c r="S26" s="1281"/>
      <c r="T26" s="1280"/>
      <c r="U26" s="1865"/>
      <c r="V26" s="1293"/>
      <c r="W26" s="1281"/>
      <c r="X26" s="1283"/>
    </row>
    <row r="27" spans="1:24" s="1269" customFormat="1" ht="17.100000000000001" customHeight="1">
      <c r="A27" s="1273" t="s">
        <v>219</v>
      </c>
      <c r="B27" s="1336">
        <v>3833547</v>
      </c>
      <c r="C27" s="1334">
        <v>99.484482842737805</v>
      </c>
      <c r="D27" s="1335">
        <v>22.194565475278619</v>
      </c>
      <c r="E27" s="1273" t="s">
        <v>350</v>
      </c>
      <c r="F27" s="1275" t="s">
        <v>148</v>
      </c>
      <c r="G27" s="1271" t="s">
        <v>148</v>
      </c>
      <c r="H27" s="1274" t="s">
        <v>148</v>
      </c>
      <c r="I27" s="1273" t="s">
        <v>350</v>
      </c>
      <c r="J27" s="1275">
        <v>3450</v>
      </c>
      <c r="K27" s="1271">
        <v>23.43590788669248</v>
      </c>
      <c r="L27" s="1270">
        <v>0.13033573730359915</v>
      </c>
      <c r="M27" s="1276" t="s">
        <v>350</v>
      </c>
      <c r="N27" s="1275">
        <v>66398</v>
      </c>
      <c r="O27" s="1334">
        <v>80.884395176026317</v>
      </c>
      <c r="P27" s="1274">
        <v>2.7814070741187722</v>
      </c>
      <c r="Q27" s="1273" t="s">
        <v>350</v>
      </c>
      <c r="R27" s="1275">
        <v>214515</v>
      </c>
      <c r="S27" s="1271">
        <v>105.86693777236005</v>
      </c>
      <c r="T27" s="1274">
        <v>9.946593541518677</v>
      </c>
      <c r="U27" s="1273" t="s">
        <v>350</v>
      </c>
      <c r="V27" s="1461" t="s">
        <v>148</v>
      </c>
      <c r="W27" s="1460" t="s">
        <v>148</v>
      </c>
      <c r="X27" s="1270" t="s">
        <v>148</v>
      </c>
    </row>
    <row r="28" spans="1:24" s="1262" customFormat="1" ht="11.25" customHeight="1" thickBot="1">
      <c r="A28" s="1358"/>
      <c r="B28" s="1371"/>
      <c r="C28" s="1370"/>
      <c r="D28" s="1369"/>
      <c r="E28" s="1360"/>
      <c r="F28" s="1371"/>
      <c r="G28" s="1370"/>
      <c r="H28" s="1369"/>
      <c r="I28" s="1358"/>
      <c r="J28" s="1357"/>
      <c r="K28" s="1356"/>
      <c r="L28" s="1355"/>
      <c r="M28" s="1360"/>
      <c r="N28" s="1357"/>
      <c r="O28" s="1356"/>
      <c r="P28" s="1359"/>
      <c r="Q28" s="1358"/>
      <c r="R28" s="1357"/>
      <c r="S28" s="1356"/>
      <c r="T28" s="1359"/>
      <c r="U28" s="1459"/>
      <c r="V28" s="1458"/>
      <c r="W28" s="1457"/>
      <c r="X28" s="1456"/>
    </row>
    <row r="29" spans="1:24" ht="14.25" customHeight="1" thickBot="1">
      <c r="L29" s="1325"/>
      <c r="X29" s="1325"/>
    </row>
    <row r="30" spans="1:24" ht="21" customHeight="1" thickBot="1">
      <c r="A30" s="1322" t="s">
        <v>963</v>
      </c>
      <c r="B30" s="1322" t="s">
        <v>920</v>
      </c>
      <c r="C30" s="1321" t="s">
        <v>74</v>
      </c>
      <c r="D30" s="1323" t="s">
        <v>73</v>
      </c>
      <c r="E30" s="1322" t="s">
        <v>963</v>
      </c>
      <c r="F30" s="1322" t="s">
        <v>920</v>
      </c>
      <c r="G30" s="1321" t="s">
        <v>74</v>
      </c>
      <c r="H30" s="1323" t="s">
        <v>73</v>
      </c>
      <c r="I30" s="1322" t="s">
        <v>963</v>
      </c>
      <c r="J30" s="1322" t="s">
        <v>920</v>
      </c>
      <c r="K30" s="1321" t="s">
        <v>74</v>
      </c>
      <c r="L30" s="1455" t="s">
        <v>73</v>
      </c>
      <c r="M30" s="1324" t="s">
        <v>963</v>
      </c>
      <c r="N30" s="1322" t="s">
        <v>920</v>
      </c>
      <c r="O30" s="1321" t="s">
        <v>74</v>
      </c>
      <c r="P30" s="1323" t="s">
        <v>73</v>
      </c>
      <c r="Q30" s="1322" t="s">
        <v>963</v>
      </c>
      <c r="R30" s="1322" t="s">
        <v>920</v>
      </c>
      <c r="S30" s="1321" t="s">
        <v>74</v>
      </c>
      <c r="T30" s="1323" t="s">
        <v>73</v>
      </c>
      <c r="U30" s="1322" t="s">
        <v>963</v>
      </c>
      <c r="V30" s="1322" t="s">
        <v>920</v>
      </c>
      <c r="W30" s="1321" t="s">
        <v>74</v>
      </c>
      <c r="X30" s="1320" t="s">
        <v>73</v>
      </c>
    </row>
    <row r="31" spans="1:24" s="1310" customFormat="1" ht="19.5" customHeight="1">
      <c r="A31" s="1368" t="s">
        <v>422</v>
      </c>
      <c r="B31" s="1313">
        <v>1003879</v>
      </c>
      <c r="C31" s="1312">
        <v>131.0771163214597</v>
      </c>
      <c r="D31" s="1315">
        <v>5.8120216589902833</v>
      </c>
      <c r="E31" s="1317" t="s">
        <v>420</v>
      </c>
      <c r="F31" s="1313">
        <v>823821</v>
      </c>
      <c r="G31" s="1312">
        <v>73.65066621846816</v>
      </c>
      <c r="H31" s="1315">
        <v>4.7695643549979971</v>
      </c>
      <c r="I31" s="1317" t="s">
        <v>390</v>
      </c>
      <c r="J31" s="1313">
        <v>725907</v>
      </c>
      <c r="K31" s="1312">
        <v>77.790280113035408</v>
      </c>
      <c r="L31" s="1318">
        <v>4.202684991331286</v>
      </c>
      <c r="M31" s="1317" t="s">
        <v>384</v>
      </c>
      <c r="N31" s="1313">
        <v>723748</v>
      </c>
      <c r="O31" s="1312">
        <v>112.89124039544409</v>
      </c>
      <c r="P31" s="1315">
        <v>4.1901853227838215</v>
      </c>
      <c r="Q31" s="1317" t="s">
        <v>414</v>
      </c>
      <c r="R31" s="1313">
        <v>608670</v>
      </c>
      <c r="S31" s="1312">
        <v>172.2745206813203</v>
      </c>
      <c r="T31" s="1315">
        <v>3.523933883642965</v>
      </c>
      <c r="U31" s="1366" t="s">
        <v>219</v>
      </c>
      <c r="V31" s="1313">
        <v>1214916</v>
      </c>
      <c r="W31" s="1312">
        <v>103.94202799356627</v>
      </c>
      <c r="X31" s="1311">
        <v>7.033833864294242</v>
      </c>
    </row>
    <row r="32" spans="1:24" s="1447" customFormat="1" ht="12" customHeight="1">
      <c r="A32" s="1454"/>
      <c r="B32" s="1450"/>
      <c r="C32" s="1449"/>
      <c r="D32" s="1452"/>
      <c r="E32" s="1453"/>
      <c r="F32" s="1450"/>
      <c r="G32" s="1449"/>
      <c r="H32" s="1452"/>
      <c r="I32" s="1453"/>
      <c r="J32" s="1450"/>
      <c r="K32" s="1449"/>
      <c r="L32" s="1448"/>
      <c r="M32" s="1453"/>
      <c r="N32" s="1450"/>
      <c r="O32" s="1449"/>
      <c r="P32" s="1452"/>
      <c r="Q32" s="1453"/>
      <c r="R32" s="1450"/>
      <c r="S32" s="1449"/>
      <c r="T32" s="1452"/>
      <c r="U32" s="1451"/>
      <c r="V32" s="1450"/>
      <c r="W32" s="1449"/>
      <c r="X32" s="1448"/>
    </row>
    <row r="33" spans="1:24" s="1269" customFormat="1" ht="17.100000000000001" customHeight="1">
      <c r="A33" s="1870" t="s">
        <v>427</v>
      </c>
      <c r="B33" s="1289">
        <v>496364</v>
      </c>
      <c r="C33" s="1299">
        <v>317.04596988994564</v>
      </c>
      <c r="D33" s="1287">
        <v>49.444604379611491</v>
      </c>
      <c r="E33" s="1870" t="s">
        <v>423</v>
      </c>
      <c r="F33" s="1289">
        <v>163288</v>
      </c>
      <c r="G33" s="1299">
        <v>87.28244601240111</v>
      </c>
      <c r="H33" s="1287">
        <v>19.820810588707985</v>
      </c>
      <c r="I33" s="1870" t="s">
        <v>425</v>
      </c>
      <c r="J33" s="1289">
        <v>305220</v>
      </c>
      <c r="K33" s="1299">
        <v>82.306146938665449</v>
      </c>
      <c r="L33" s="1284">
        <v>42.046708462654308</v>
      </c>
      <c r="M33" s="1872" t="s">
        <v>427</v>
      </c>
      <c r="N33" s="1289">
        <v>285978</v>
      </c>
      <c r="O33" s="1299">
        <v>111.99890342288714</v>
      </c>
      <c r="P33" s="1287">
        <v>39.513477066603294</v>
      </c>
      <c r="Q33" s="1870" t="s">
        <v>429</v>
      </c>
      <c r="R33" s="1289">
        <v>346178</v>
      </c>
      <c r="S33" s="1299">
        <v>266.13313652682643</v>
      </c>
      <c r="T33" s="1287">
        <v>56.874496853795989</v>
      </c>
      <c r="U33" s="1868"/>
      <c r="V33" s="1289"/>
      <c r="W33" s="1299"/>
      <c r="X33" s="1284"/>
    </row>
    <row r="34" spans="1:24" s="1262" customFormat="1" ht="12" customHeight="1">
      <c r="A34" s="1865"/>
      <c r="B34" s="1293"/>
      <c r="C34" s="1281"/>
      <c r="D34" s="1280"/>
      <c r="E34" s="1865"/>
      <c r="F34" s="1293"/>
      <c r="G34" s="1281"/>
      <c r="H34" s="1280"/>
      <c r="I34" s="1865"/>
      <c r="J34" s="1293"/>
      <c r="K34" s="1281"/>
      <c r="L34" s="1283"/>
      <c r="M34" s="1867"/>
      <c r="N34" s="1293"/>
      <c r="O34" s="1281"/>
      <c r="P34" s="1280"/>
      <c r="Q34" s="1865"/>
      <c r="R34" s="1293"/>
      <c r="S34" s="1281"/>
      <c r="T34" s="1280"/>
      <c r="U34" s="1869"/>
      <c r="V34" s="1293"/>
      <c r="W34" s="1281"/>
      <c r="X34" s="1283"/>
    </row>
    <row r="35" spans="1:24" s="1269" customFormat="1" ht="17.100000000000001" customHeight="1">
      <c r="A35" s="1864" t="s">
        <v>564</v>
      </c>
      <c r="B35" s="1289">
        <v>155737</v>
      </c>
      <c r="C35" s="1285">
        <v>91.632638651902226</v>
      </c>
      <c r="D35" s="1287">
        <v>15.51352304411189</v>
      </c>
      <c r="E35" s="1864" t="s">
        <v>574</v>
      </c>
      <c r="F35" s="1289">
        <v>130444</v>
      </c>
      <c r="G35" s="1285">
        <v>96.662418116607867</v>
      </c>
      <c r="H35" s="1287">
        <v>15.8340221965694</v>
      </c>
      <c r="I35" s="1864" t="s">
        <v>429</v>
      </c>
      <c r="J35" s="1289">
        <v>89630</v>
      </c>
      <c r="K35" s="1285">
        <v>99.034296826659599</v>
      </c>
      <c r="L35" s="1284">
        <v>12.347311707973612</v>
      </c>
      <c r="M35" s="1866" t="s">
        <v>441</v>
      </c>
      <c r="N35" s="1289">
        <v>146840</v>
      </c>
      <c r="O35" s="1285">
        <v>108.12960235640648</v>
      </c>
      <c r="P35" s="1287">
        <v>20.288829813692058</v>
      </c>
      <c r="Q35" s="1864" t="s">
        <v>427</v>
      </c>
      <c r="R35" s="1289">
        <v>151119</v>
      </c>
      <c r="S35" s="1285">
        <v>146.27156048551021</v>
      </c>
      <c r="T35" s="1287">
        <v>24.827739169007838</v>
      </c>
      <c r="U35" s="1868"/>
      <c r="V35" s="1286"/>
      <c r="W35" s="1285"/>
      <c r="X35" s="1284"/>
    </row>
    <row r="36" spans="1:24" s="1262" customFormat="1" ht="12" customHeight="1">
      <c r="A36" s="1865"/>
      <c r="B36" s="1293"/>
      <c r="C36" s="1281"/>
      <c r="D36" s="1280"/>
      <c r="E36" s="1865"/>
      <c r="F36" s="1293"/>
      <c r="G36" s="1281"/>
      <c r="H36" s="1280"/>
      <c r="I36" s="1865"/>
      <c r="J36" s="1293"/>
      <c r="K36" s="1281"/>
      <c r="L36" s="1283"/>
      <c r="M36" s="1867"/>
      <c r="N36" s="1293"/>
      <c r="O36" s="1281"/>
      <c r="P36" s="1280"/>
      <c r="Q36" s="1865"/>
      <c r="R36" s="1293"/>
      <c r="S36" s="1281"/>
      <c r="T36" s="1280"/>
      <c r="U36" s="1869"/>
      <c r="V36" s="1298"/>
      <c r="W36" s="1290"/>
      <c r="X36" s="1277"/>
    </row>
    <row r="37" spans="1:24" s="1269" customFormat="1" ht="17.100000000000001" customHeight="1">
      <c r="A37" s="1864" t="s">
        <v>429</v>
      </c>
      <c r="B37" s="1289">
        <v>132391</v>
      </c>
      <c r="C37" s="1285">
        <v>50.329214978141032</v>
      </c>
      <c r="D37" s="1287">
        <v>13.187943965358375</v>
      </c>
      <c r="E37" s="1864" t="s">
        <v>566</v>
      </c>
      <c r="F37" s="1289">
        <v>91683</v>
      </c>
      <c r="G37" s="1285">
        <v>95.228351527363756</v>
      </c>
      <c r="H37" s="1287">
        <v>11.128995255037198</v>
      </c>
      <c r="I37" s="1864" t="s">
        <v>972</v>
      </c>
      <c r="J37" s="1289">
        <v>47910</v>
      </c>
      <c r="K37" s="1285">
        <v>65.920004402922444</v>
      </c>
      <c r="L37" s="1284">
        <v>6.6000190106997172</v>
      </c>
      <c r="M37" s="1866" t="s">
        <v>423</v>
      </c>
      <c r="N37" s="1289">
        <v>98526</v>
      </c>
      <c r="O37" s="1285">
        <v>85.252228086873757</v>
      </c>
      <c r="P37" s="1287">
        <v>13.613301867500843</v>
      </c>
      <c r="Q37" s="1864" t="s">
        <v>421</v>
      </c>
      <c r="R37" s="1289">
        <v>48307</v>
      </c>
      <c r="S37" s="1285">
        <v>76.071619791502627</v>
      </c>
      <c r="T37" s="1287">
        <v>7.9364844661310734</v>
      </c>
      <c r="U37" s="1868"/>
      <c r="V37" s="1286"/>
      <c r="W37" s="1285"/>
      <c r="X37" s="1284"/>
    </row>
    <row r="38" spans="1:24" s="1262" customFormat="1" ht="12" customHeight="1">
      <c r="A38" s="1865"/>
      <c r="B38" s="1293"/>
      <c r="C38" s="1281"/>
      <c r="D38" s="1280"/>
      <c r="E38" s="1865"/>
      <c r="F38" s="1293"/>
      <c r="G38" s="1281"/>
      <c r="H38" s="1280"/>
      <c r="I38" s="1865"/>
      <c r="J38" s="1293"/>
      <c r="K38" s="1281"/>
      <c r="L38" s="1283"/>
      <c r="M38" s="1867"/>
      <c r="N38" s="1293"/>
      <c r="O38" s="1281"/>
      <c r="P38" s="1280"/>
      <c r="Q38" s="1865"/>
      <c r="R38" s="1293"/>
      <c r="S38" s="1281"/>
      <c r="T38" s="1280"/>
      <c r="U38" s="1869"/>
      <c r="V38" s="1298"/>
      <c r="W38" s="1290"/>
      <c r="X38" s="1277"/>
    </row>
    <row r="39" spans="1:24" s="1269" customFormat="1" ht="17.100000000000001" customHeight="1">
      <c r="A39" s="1864" t="s">
        <v>966</v>
      </c>
      <c r="B39" s="1296">
        <v>78933</v>
      </c>
      <c r="C39" s="1285">
        <v>165.86047488968271</v>
      </c>
      <c r="D39" s="1287">
        <v>7.8628001980318345</v>
      </c>
      <c r="E39" s="1864" t="s">
        <v>421</v>
      </c>
      <c r="F39" s="1296">
        <v>68753</v>
      </c>
      <c r="G39" s="1285">
        <v>73.69498574399212</v>
      </c>
      <c r="H39" s="1287">
        <v>8.345623624549507</v>
      </c>
      <c r="I39" s="1864" t="s">
        <v>981</v>
      </c>
      <c r="J39" s="1296">
        <v>38925</v>
      </c>
      <c r="K39" s="1285">
        <v>60.435977455866599</v>
      </c>
      <c r="L39" s="1284">
        <v>5.3622571486430077</v>
      </c>
      <c r="M39" s="1866" t="s">
        <v>965</v>
      </c>
      <c r="N39" s="1296">
        <v>44540</v>
      </c>
      <c r="O39" s="1285">
        <v>184.40009936242444</v>
      </c>
      <c r="P39" s="1287">
        <v>6.1540757280158287</v>
      </c>
      <c r="Q39" s="1864" t="s">
        <v>972</v>
      </c>
      <c r="R39" s="1296">
        <v>10900</v>
      </c>
      <c r="S39" s="1285" t="s">
        <v>609</v>
      </c>
      <c r="T39" s="1287">
        <v>1.7907897547110914</v>
      </c>
      <c r="U39" s="1868"/>
      <c r="V39" s="1286"/>
      <c r="W39" s="1285"/>
      <c r="X39" s="1284"/>
    </row>
    <row r="40" spans="1:24" s="1262" customFormat="1" ht="12" customHeight="1">
      <c r="A40" s="1865"/>
      <c r="B40" s="1293"/>
      <c r="C40" s="1281"/>
      <c r="D40" s="1280"/>
      <c r="E40" s="1865"/>
      <c r="F40" s="1293"/>
      <c r="G40" s="1281"/>
      <c r="H40" s="1280"/>
      <c r="I40" s="1865"/>
      <c r="J40" s="1293"/>
      <c r="K40" s="1281"/>
      <c r="L40" s="1283"/>
      <c r="M40" s="1867"/>
      <c r="N40" s="1293"/>
      <c r="O40" s="1281"/>
      <c r="P40" s="1280"/>
      <c r="Q40" s="1865"/>
      <c r="R40" s="1293"/>
      <c r="S40" s="1281"/>
      <c r="T40" s="1280"/>
      <c r="U40" s="1869"/>
      <c r="V40" s="1298"/>
      <c r="W40" s="1290"/>
      <c r="X40" s="1277"/>
    </row>
    <row r="41" spans="1:24" s="1269" customFormat="1" ht="17.100000000000001" customHeight="1">
      <c r="A41" s="1864" t="s">
        <v>421</v>
      </c>
      <c r="B41" s="1289">
        <v>49134</v>
      </c>
      <c r="C41" s="1285">
        <v>117.1307332888338</v>
      </c>
      <c r="D41" s="1287">
        <v>4.8944145658988782</v>
      </c>
      <c r="E41" s="1864" t="s">
        <v>442</v>
      </c>
      <c r="F41" s="1289">
        <v>63450</v>
      </c>
      <c r="G41" s="1285">
        <v>62.253487961382234</v>
      </c>
      <c r="H41" s="1287">
        <v>7.7019158288026164</v>
      </c>
      <c r="I41" s="1864" t="s">
        <v>969</v>
      </c>
      <c r="J41" s="1289">
        <v>33731</v>
      </c>
      <c r="K41" s="1285">
        <v>57.157623614735485</v>
      </c>
      <c r="L41" s="1284">
        <v>4.6467384940495133</v>
      </c>
      <c r="M41" s="1866" t="s">
        <v>966</v>
      </c>
      <c r="N41" s="1289">
        <v>41400</v>
      </c>
      <c r="O41" s="1285">
        <v>69.638351555929361</v>
      </c>
      <c r="P41" s="1287">
        <v>5.7202230610654539</v>
      </c>
      <c r="Q41" s="1864" t="s">
        <v>441</v>
      </c>
      <c r="R41" s="1289">
        <v>10570</v>
      </c>
      <c r="S41" s="1285">
        <v>224.89361702127661</v>
      </c>
      <c r="T41" s="1287">
        <v>1.7365731841556182</v>
      </c>
      <c r="U41" s="1868"/>
      <c r="V41" s="1286"/>
      <c r="W41" s="1285"/>
      <c r="X41" s="1284"/>
    </row>
    <row r="42" spans="1:24" s="1262" customFormat="1" ht="12" customHeight="1">
      <c r="A42" s="1865"/>
      <c r="B42" s="1293"/>
      <c r="C42" s="1281"/>
      <c r="D42" s="1280"/>
      <c r="E42" s="1865"/>
      <c r="F42" s="1293"/>
      <c r="G42" s="1281"/>
      <c r="H42" s="1280"/>
      <c r="I42" s="1865"/>
      <c r="J42" s="1293"/>
      <c r="K42" s="1281"/>
      <c r="L42" s="1283"/>
      <c r="M42" s="1867"/>
      <c r="N42" s="1293"/>
      <c r="O42" s="1281"/>
      <c r="P42" s="1280"/>
      <c r="Q42" s="1865"/>
      <c r="R42" s="1293"/>
      <c r="S42" s="1281"/>
      <c r="T42" s="1280"/>
      <c r="U42" s="1869"/>
      <c r="V42" s="1298"/>
      <c r="W42" s="1290"/>
      <c r="X42" s="1277"/>
    </row>
    <row r="43" spans="1:24" s="1269" customFormat="1" ht="17.100000000000001" customHeight="1">
      <c r="A43" s="1864" t="s">
        <v>441</v>
      </c>
      <c r="B43" s="1289">
        <v>29590</v>
      </c>
      <c r="C43" s="1285">
        <v>287.44899941713618</v>
      </c>
      <c r="D43" s="1287">
        <v>2.9475663899732938</v>
      </c>
      <c r="E43" s="1864" t="s">
        <v>427</v>
      </c>
      <c r="F43" s="1289">
        <v>60354</v>
      </c>
      <c r="G43" s="1285">
        <v>36.217325556275654</v>
      </c>
      <c r="H43" s="1287">
        <v>7.3261060351702616</v>
      </c>
      <c r="I43" s="1864" t="s">
        <v>427</v>
      </c>
      <c r="J43" s="1289">
        <v>28509</v>
      </c>
      <c r="K43" s="1285">
        <v>147.94499221587961</v>
      </c>
      <c r="L43" s="1284">
        <v>3.9273625960350294</v>
      </c>
      <c r="M43" s="1866" t="s">
        <v>445</v>
      </c>
      <c r="N43" s="1289">
        <v>29730</v>
      </c>
      <c r="O43" s="1285" t="s">
        <v>609</v>
      </c>
      <c r="P43" s="1287">
        <v>4.1077833721129453</v>
      </c>
      <c r="Q43" s="1864" t="s">
        <v>966</v>
      </c>
      <c r="R43" s="1289">
        <v>8000</v>
      </c>
      <c r="S43" s="1285">
        <v>123.07692307692308</v>
      </c>
      <c r="T43" s="1287">
        <v>1.314341104375113</v>
      </c>
      <c r="U43" s="1868"/>
      <c r="V43" s="1286"/>
      <c r="W43" s="1285"/>
      <c r="X43" s="1284"/>
    </row>
    <row r="44" spans="1:24" s="1262" customFormat="1" ht="12" customHeight="1">
      <c r="A44" s="1865"/>
      <c r="B44" s="1293"/>
      <c r="C44" s="1281"/>
      <c r="D44" s="1280"/>
      <c r="E44" s="1865"/>
      <c r="F44" s="1293"/>
      <c r="G44" s="1281"/>
      <c r="H44" s="1280"/>
      <c r="I44" s="1865"/>
      <c r="J44" s="1293"/>
      <c r="K44" s="1281"/>
      <c r="L44" s="1283"/>
      <c r="M44" s="1867"/>
      <c r="N44" s="1293"/>
      <c r="O44" s="1281"/>
      <c r="P44" s="1280"/>
      <c r="Q44" s="1865"/>
      <c r="R44" s="1293"/>
      <c r="S44" s="1281"/>
      <c r="T44" s="1280"/>
      <c r="U44" s="1869"/>
      <c r="V44" s="1298"/>
      <c r="W44" s="1290"/>
      <c r="X44" s="1277"/>
    </row>
    <row r="45" spans="1:24" s="1269" customFormat="1" ht="17.100000000000001" customHeight="1">
      <c r="A45" s="1864" t="s">
        <v>980</v>
      </c>
      <c r="B45" s="1289">
        <v>17200</v>
      </c>
      <c r="C45" s="1285">
        <v>215</v>
      </c>
      <c r="D45" s="1287">
        <v>1.7133539002210425</v>
      </c>
      <c r="E45" s="1864" t="s">
        <v>572</v>
      </c>
      <c r="F45" s="1289">
        <v>53657</v>
      </c>
      <c r="G45" s="1285">
        <v>65.47688778249622</v>
      </c>
      <c r="H45" s="1287">
        <v>6.5131867238150036</v>
      </c>
      <c r="I45" s="1864" t="s">
        <v>445</v>
      </c>
      <c r="J45" s="1289">
        <v>27715</v>
      </c>
      <c r="K45" s="1285">
        <v>95.028287330704615</v>
      </c>
      <c r="L45" s="1284">
        <v>3.8179821933112645</v>
      </c>
      <c r="M45" s="1866" t="s">
        <v>563</v>
      </c>
      <c r="N45" s="1289">
        <v>28950</v>
      </c>
      <c r="O45" s="1285">
        <v>159.94475138121547</v>
      </c>
      <c r="P45" s="1287">
        <v>4.0000110535711331</v>
      </c>
      <c r="Q45" s="1864" t="s">
        <v>563</v>
      </c>
      <c r="R45" s="1289">
        <v>7000</v>
      </c>
      <c r="S45" s="1285" t="s">
        <v>609</v>
      </c>
      <c r="T45" s="1287">
        <v>1.1500484663282238</v>
      </c>
      <c r="U45" s="1868"/>
      <c r="V45" s="1286"/>
      <c r="W45" s="1285"/>
      <c r="X45" s="1284"/>
    </row>
    <row r="46" spans="1:24" s="1262" customFormat="1" ht="12" customHeight="1">
      <c r="A46" s="1865"/>
      <c r="B46" s="1293"/>
      <c r="C46" s="1281"/>
      <c r="D46" s="1280"/>
      <c r="E46" s="1865"/>
      <c r="F46" s="1293"/>
      <c r="G46" s="1281"/>
      <c r="H46" s="1280"/>
      <c r="I46" s="1865"/>
      <c r="J46" s="1293"/>
      <c r="K46" s="1281"/>
      <c r="L46" s="1283"/>
      <c r="M46" s="1867"/>
      <c r="N46" s="1293"/>
      <c r="O46" s="1281"/>
      <c r="P46" s="1280"/>
      <c r="Q46" s="1865"/>
      <c r="R46" s="1293"/>
      <c r="S46" s="1281"/>
      <c r="T46" s="1280"/>
      <c r="U46" s="1869"/>
      <c r="V46" s="1298"/>
      <c r="W46" s="1290"/>
      <c r="X46" s="1277"/>
    </row>
    <row r="47" spans="1:24" s="1269" customFormat="1" ht="17.100000000000001" customHeight="1">
      <c r="A47" s="1864" t="s">
        <v>965</v>
      </c>
      <c r="B47" s="1289">
        <v>17075</v>
      </c>
      <c r="C47" s="1285">
        <v>295.56863423922454</v>
      </c>
      <c r="D47" s="1287">
        <v>1.7009022003647851</v>
      </c>
      <c r="E47" s="1864" t="s">
        <v>565</v>
      </c>
      <c r="F47" s="1289">
        <v>48204</v>
      </c>
      <c r="G47" s="1285">
        <v>63.929338744330387</v>
      </c>
      <c r="H47" s="1287">
        <v>5.8512710892293356</v>
      </c>
      <c r="I47" s="1864" t="s">
        <v>418</v>
      </c>
      <c r="J47" s="1289">
        <v>25376</v>
      </c>
      <c r="K47" s="1285">
        <v>92.501731491269638</v>
      </c>
      <c r="L47" s="1284">
        <v>3.49576460896506</v>
      </c>
      <c r="M47" s="1866" t="s">
        <v>429</v>
      </c>
      <c r="N47" s="1289">
        <v>23589</v>
      </c>
      <c r="O47" s="1285">
        <v>130.21805133866962</v>
      </c>
      <c r="P47" s="1287">
        <v>3.2592836180549032</v>
      </c>
      <c r="Q47" s="1864" t="s">
        <v>965</v>
      </c>
      <c r="R47" s="1289">
        <v>6046</v>
      </c>
      <c r="S47" s="1285">
        <v>57.438723161694853</v>
      </c>
      <c r="T47" s="1287">
        <v>0.99331328963149157</v>
      </c>
      <c r="U47" s="1868"/>
      <c r="V47" s="1286"/>
      <c r="W47" s="1285"/>
      <c r="X47" s="1284"/>
    </row>
    <row r="48" spans="1:24" s="1262" customFormat="1" ht="12" customHeight="1">
      <c r="A48" s="1865"/>
      <c r="B48" s="1293"/>
      <c r="C48" s="1281"/>
      <c r="D48" s="1280"/>
      <c r="E48" s="1865"/>
      <c r="F48" s="1293"/>
      <c r="G48" s="1281"/>
      <c r="H48" s="1280"/>
      <c r="I48" s="1865"/>
      <c r="J48" s="1293"/>
      <c r="K48" s="1281"/>
      <c r="L48" s="1283"/>
      <c r="M48" s="1867"/>
      <c r="N48" s="1293"/>
      <c r="O48" s="1281"/>
      <c r="P48" s="1280"/>
      <c r="Q48" s="1865"/>
      <c r="R48" s="1293"/>
      <c r="S48" s="1281"/>
      <c r="T48" s="1280"/>
      <c r="U48" s="1869"/>
      <c r="V48" s="1298"/>
      <c r="W48" s="1290"/>
      <c r="X48" s="1277"/>
    </row>
    <row r="49" spans="1:24" s="1269" customFormat="1" ht="17.100000000000001" customHeight="1">
      <c r="A49" s="1864" t="s">
        <v>423</v>
      </c>
      <c r="B49" s="1289">
        <v>6700</v>
      </c>
      <c r="C49" s="1285">
        <v>19.347386658966215</v>
      </c>
      <c r="D49" s="1287">
        <v>0.66741111229540606</v>
      </c>
      <c r="E49" s="1864" t="s">
        <v>441</v>
      </c>
      <c r="F49" s="1289">
        <v>46872</v>
      </c>
      <c r="G49" s="1285">
        <v>151.74825174825176</v>
      </c>
      <c r="H49" s="1287">
        <v>5.6895854803409964</v>
      </c>
      <c r="I49" s="1864" t="s">
        <v>979</v>
      </c>
      <c r="J49" s="1289">
        <v>19003</v>
      </c>
      <c r="K49" s="1285">
        <v>64.98307287214034</v>
      </c>
      <c r="L49" s="1284">
        <v>2.6178284546091994</v>
      </c>
      <c r="M49" s="1866" t="s">
        <v>421</v>
      </c>
      <c r="N49" s="1289">
        <v>8920</v>
      </c>
      <c r="O49" s="1285">
        <v>127.42857142857143</v>
      </c>
      <c r="P49" s="1287">
        <v>1.2324731812730396</v>
      </c>
      <c r="Q49" s="1864" t="s">
        <v>423</v>
      </c>
      <c r="R49" s="1289">
        <v>5120</v>
      </c>
      <c r="S49" s="1285" t="s">
        <v>609</v>
      </c>
      <c r="T49" s="1287">
        <v>0.84117830680007222</v>
      </c>
      <c r="U49" s="1868"/>
      <c r="V49" s="1286"/>
      <c r="W49" s="1285"/>
      <c r="X49" s="1284"/>
    </row>
    <row r="50" spans="1:24" s="1262" customFormat="1" ht="12" customHeight="1">
      <c r="A50" s="1865"/>
      <c r="B50" s="1293"/>
      <c r="C50" s="1281"/>
      <c r="D50" s="1280"/>
      <c r="E50" s="1865"/>
      <c r="F50" s="1293"/>
      <c r="G50" s="1281"/>
      <c r="H50" s="1280"/>
      <c r="I50" s="1865"/>
      <c r="J50" s="1293"/>
      <c r="K50" s="1281"/>
      <c r="L50" s="1283"/>
      <c r="M50" s="1867"/>
      <c r="N50" s="1293"/>
      <c r="O50" s="1281"/>
      <c r="P50" s="1280"/>
      <c r="Q50" s="1865"/>
      <c r="R50" s="1293"/>
      <c r="S50" s="1281"/>
      <c r="T50" s="1280"/>
      <c r="U50" s="1869"/>
      <c r="V50" s="1298"/>
      <c r="W50" s="1290"/>
      <c r="X50" s="1277"/>
    </row>
    <row r="51" spans="1:24" s="1269" customFormat="1" ht="17.100000000000001" customHeight="1">
      <c r="A51" s="1864" t="s">
        <v>964</v>
      </c>
      <c r="B51" s="1289">
        <v>5486</v>
      </c>
      <c r="C51" s="1285" t="s">
        <v>609</v>
      </c>
      <c r="D51" s="1287">
        <v>0.54648020329143254</v>
      </c>
      <c r="E51" s="1864" t="s">
        <v>439</v>
      </c>
      <c r="F51" s="1289">
        <v>33943</v>
      </c>
      <c r="G51" s="1285">
        <v>86.463560638866952</v>
      </c>
      <c r="H51" s="1287">
        <v>4.1201911580306882</v>
      </c>
      <c r="I51" s="1864" t="s">
        <v>563</v>
      </c>
      <c r="J51" s="1289">
        <v>16828</v>
      </c>
      <c r="K51" s="1285">
        <v>52.803665003608522</v>
      </c>
      <c r="L51" s="1284">
        <v>2.3182032960145031</v>
      </c>
      <c r="M51" s="1866" t="s">
        <v>978</v>
      </c>
      <c r="N51" s="1289">
        <v>8300</v>
      </c>
      <c r="O51" s="1285" t="s">
        <v>609</v>
      </c>
      <c r="P51" s="1287">
        <v>1.1468080049962142</v>
      </c>
      <c r="Q51" s="1864" t="s">
        <v>969</v>
      </c>
      <c r="R51" s="1289">
        <v>5000</v>
      </c>
      <c r="S51" s="1285" t="s">
        <v>609</v>
      </c>
      <c r="T51" s="1287">
        <v>0.82146319023444558</v>
      </c>
      <c r="U51" s="1868"/>
      <c r="V51" s="1286"/>
      <c r="W51" s="1285"/>
      <c r="X51" s="1284"/>
    </row>
    <row r="52" spans="1:24" s="1262" customFormat="1" ht="12" customHeight="1">
      <c r="A52" s="1865"/>
      <c r="B52" s="1293"/>
      <c r="C52" s="1281"/>
      <c r="D52" s="1280"/>
      <c r="E52" s="1865"/>
      <c r="F52" s="1293"/>
      <c r="G52" s="1281"/>
      <c r="H52" s="1280"/>
      <c r="I52" s="1865"/>
      <c r="J52" s="1293"/>
      <c r="K52" s="1281"/>
      <c r="L52" s="1283"/>
      <c r="M52" s="1867"/>
      <c r="N52" s="1293"/>
      <c r="O52" s="1281"/>
      <c r="P52" s="1280"/>
      <c r="Q52" s="1865"/>
      <c r="R52" s="1293"/>
      <c r="S52" s="1281"/>
      <c r="T52" s="1280"/>
      <c r="U52" s="1869"/>
      <c r="V52" s="1363"/>
      <c r="W52" s="1278"/>
      <c r="X52" s="1277"/>
    </row>
    <row r="53" spans="1:24" s="1269" customFormat="1" ht="17.100000000000001" customHeight="1">
      <c r="A53" s="1273" t="s">
        <v>350</v>
      </c>
      <c r="B53" s="1275">
        <v>15269</v>
      </c>
      <c r="C53" s="1271">
        <v>54.409720984926771</v>
      </c>
      <c r="D53" s="1274">
        <v>1.5210000408415756</v>
      </c>
      <c r="E53" s="1273" t="s">
        <v>350</v>
      </c>
      <c r="F53" s="1275">
        <v>63173</v>
      </c>
      <c r="G53" s="1271">
        <v>56.968040976806265</v>
      </c>
      <c r="H53" s="1274">
        <v>7.6682920197470086</v>
      </c>
      <c r="I53" s="1273" t="s">
        <v>350</v>
      </c>
      <c r="J53" s="1336">
        <v>93060</v>
      </c>
      <c r="K53" s="1334">
        <v>67.075104512036901</v>
      </c>
      <c r="L53" s="1361">
        <v>12.819824027044788</v>
      </c>
      <c r="M53" s="1276" t="s">
        <v>350</v>
      </c>
      <c r="N53" s="1275">
        <v>6975</v>
      </c>
      <c r="O53" s="1446">
        <v>92.103525683348735</v>
      </c>
      <c r="P53" s="1274">
        <v>0.96373323311428838</v>
      </c>
      <c r="Q53" s="1273" t="s">
        <v>350</v>
      </c>
      <c r="R53" s="1275">
        <v>10430</v>
      </c>
      <c r="S53" s="1271">
        <v>30.061968583369364</v>
      </c>
      <c r="T53" s="1274">
        <v>1.7135722148290535</v>
      </c>
      <c r="U53" s="1273"/>
      <c r="V53" s="1362"/>
      <c r="W53" s="1334"/>
      <c r="X53" s="1361"/>
    </row>
    <row r="54" spans="1:24" s="1262" customFormat="1" ht="11.25" customHeight="1" thickBot="1">
      <c r="A54" s="1266"/>
      <c r="B54" s="1265"/>
      <c r="C54" s="1264"/>
      <c r="D54" s="1267"/>
      <c r="E54" s="1266"/>
      <c r="F54" s="1265"/>
      <c r="G54" s="1264"/>
      <c r="H54" s="1267"/>
      <c r="I54" s="1266"/>
      <c r="J54" s="1265"/>
      <c r="K54" s="1264"/>
      <c r="L54" s="1263"/>
      <c r="M54" s="1268"/>
      <c r="N54" s="1265"/>
      <c r="O54" s="1264"/>
      <c r="P54" s="1267"/>
      <c r="Q54" s="1266"/>
      <c r="R54" s="1265"/>
      <c r="S54" s="1264"/>
      <c r="T54" s="1267"/>
      <c r="U54" s="1266"/>
      <c r="V54" s="1265"/>
      <c r="W54" s="1264"/>
      <c r="X54" s="1263"/>
    </row>
    <row r="55" spans="1:24" ht="15" customHeight="1">
      <c r="N55" s="1443"/>
      <c r="P55" s="1445"/>
    </row>
  </sheetData>
  <mergeCells count="120">
    <mergeCell ref="A9:A10"/>
    <mergeCell ref="E9:E10"/>
    <mergeCell ref="I9:I10"/>
    <mergeCell ref="M9:M10"/>
    <mergeCell ref="Q9:Q10"/>
    <mergeCell ref="U9:U10"/>
    <mergeCell ref="A7:A8"/>
    <mergeCell ref="E7:E8"/>
    <mergeCell ref="I7:I8"/>
    <mergeCell ref="M7:M8"/>
    <mergeCell ref="Q7:Q8"/>
    <mergeCell ref="U7:U8"/>
    <mergeCell ref="A13:A14"/>
    <mergeCell ref="E13:E14"/>
    <mergeCell ref="I13:I14"/>
    <mergeCell ref="M13:M14"/>
    <mergeCell ref="Q13:Q14"/>
    <mergeCell ref="U13:U14"/>
    <mergeCell ref="A11:A12"/>
    <mergeCell ref="E11:E12"/>
    <mergeCell ref="I11:I12"/>
    <mergeCell ref="M11:M12"/>
    <mergeCell ref="Q11:Q12"/>
    <mergeCell ref="U11:U12"/>
    <mergeCell ref="A17:A18"/>
    <mergeCell ref="E17:E18"/>
    <mergeCell ref="I17:I18"/>
    <mergeCell ref="M17:M18"/>
    <mergeCell ref="Q17:Q18"/>
    <mergeCell ref="U17:U18"/>
    <mergeCell ref="A15:A16"/>
    <mergeCell ref="E15:E16"/>
    <mergeCell ref="I15:I16"/>
    <mergeCell ref="M15:M16"/>
    <mergeCell ref="Q15:Q16"/>
    <mergeCell ref="U15:U16"/>
    <mergeCell ref="A21:A22"/>
    <mergeCell ref="E21:E22"/>
    <mergeCell ref="I21:I22"/>
    <mergeCell ref="M21:M22"/>
    <mergeCell ref="Q21:Q22"/>
    <mergeCell ref="U21:U22"/>
    <mergeCell ref="A19:A20"/>
    <mergeCell ref="E19:E20"/>
    <mergeCell ref="I19:I20"/>
    <mergeCell ref="M19:M20"/>
    <mergeCell ref="Q19:Q20"/>
    <mergeCell ref="U19:U20"/>
    <mergeCell ref="A25:A26"/>
    <mergeCell ref="E25:E26"/>
    <mergeCell ref="I25:I26"/>
    <mergeCell ref="M25:M26"/>
    <mergeCell ref="Q25:Q26"/>
    <mergeCell ref="U25:U26"/>
    <mergeCell ref="A23:A24"/>
    <mergeCell ref="E23:E24"/>
    <mergeCell ref="I23:I24"/>
    <mergeCell ref="M23:M24"/>
    <mergeCell ref="Q23:Q24"/>
    <mergeCell ref="U23:U24"/>
    <mergeCell ref="A35:A36"/>
    <mergeCell ref="E35:E36"/>
    <mergeCell ref="I35:I36"/>
    <mergeCell ref="M35:M36"/>
    <mergeCell ref="Q35:Q36"/>
    <mergeCell ref="U35:U36"/>
    <mergeCell ref="A33:A34"/>
    <mergeCell ref="E33:E34"/>
    <mergeCell ref="I33:I34"/>
    <mergeCell ref="M33:M34"/>
    <mergeCell ref="Q33:Q34"/>
    <mergeCell ref="U33:U34"/>
    <mergeCell ref="A39:A40"/>
    <mergeCell ref="E39:E40"/>
    <mergeCell ref="I39:I40"/>
    <mergeCell ref="M39:M40"/>
    <mergeCell ref="Q39:Q40"/>
    <mergeCell ref="U39:U40"/>
    <mergeCell ref="A37:A38"/>
    <mergeCell ref="E37:E38"/>
    <mergeCell ref="I37:I38"/>
    <mergeCell ref="M37:M38"/>
    <mergeCell ref="Q37:Q38"/>
    <mergeCell ref="U37:U38"/>
    <mergeCell ref="A43:A44"/>
    <mergeCell ref="E43:E44"/>
    <mergeCell ref="I43:I44"/>
    <mergeCell ref="M43:M44"/>
    <mergeCell ref="Q43:Q44"/>
    <mergeCell ref="U43:U44"/>
    <mergeCell ref="A41:A42"/>
    <mergeCell ref="E41:E42"/>
    <mergeCell ref="I41:I42"/>
    <mergeCell ref="M41:M42"/>
    <mergeCell ref="Q41:Q42"/>
    <mergeCell ref="U41:U42"/>
    <mergeCell ref="A47:A48"/>
    <mergeCell ref="E47:E48"/>
    <mergeCell ref="I47:I48"/>
    <mergeCell ref="M47:M48"/>
    <mergeCell ref="Q47:Q48"/>
    <mergeCell ref="U47:U48"/>
    <mergeCell ref="A45:A46"/>
    <mergeCell ref="E45:E46"/>
    <mergeCell ref="I45:I46"/>
    <mergeCell ref="M45:M46"/>
    <mergeCell ref="Q45:Q46"/>
    <mergeCell ref="U45:U46"/>
    <mergeCell ref="A51:A52"/>
    <mergeCell ref="E51:E52"/>
    <mergeCell ref="I51:I52"/>
    <mergeCell ref="M51:M52"/>
    <mergeCell ref="Q51:Q52"/>
    <mergeCell ref="U51:U52"/>
    <mergeCell ref="A49:A50"/>
    <mergeCell ref="E49:E50"/>
    <mergeCell ref="I49:I50"/>
    <mergeCell ref="M49:M50"/>
    <mergeCell ref="Q49:Q50"/>
    <mergeCell ref="U49:U50"/>
  </mergeCells>
  <phoneticPr fontId="11"/>
  <pageMargins left="0.78740157480314965" right="0.78740157480314965" top="0.59055118110236227" bottom="0.39370078740157483" header="0" footer="0.39370078740157483"/>
  <pageSetup paperSize="9" firstPageNumber="46" orientation="portrait" useFirstPageNumber="1" r:id="rId1"/>
  <headerFooter alignWithMargins="0">
    <oddFooter>&amp;C&amp;"ＭＳ Ｐゴシック"&amp;10  - &amp;P 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="110" zoomScaleNormal="110" zoomScaleSheetLayoutView="82" workbookViewId="0">
      <selection activeCell="B1" sqref="B1"/>
    </sheetView>
  </sheetViews>
  <sheetFormatPr defaultRowHeight="11.25"/>
  <cols>
    <col min="1" max="1" width="0.75" style="1466" customWidth="1"/>
    <col min="2" max="2" width="6.625" style="1466" customWidth="1"/>
    <col min="3" max="3" width="3.875" style="1466" customWidth="1"/>
    <col min="4" max="4" width="4.875" style="1466" customWidth="1"/>
    <col min="5" max="5" width="9.625" style="1466" customWidth="1"/>
    <col min="6" max="6" width="5.25" style="1466" customWidth="1"/>
    <col min="7" max="7" width="9.625" style="1467" customWidth="1"/>
    <col min="8" max="8" width="5.25" style="1466" customWidth="1"/>
    <col min="9" max="9" width="9.625" style="1466" customWidth="1"/>
    <col min="10" max="10" width="5.25" style="1466" customWidth="1"/>
    <col min="11" max="11" width="9.625" style="1466" customWidth="1"/>
    <col min="12" max="12" width="5.25" style="1466" customWidth="1"/>
    <col min="13" max="13" width="9.625" style="1466" customWidth="1"/>
    <col min="14" max="14" width="5.25" style="1466" customWidth="1"/>
    <col min="15" max="16384" width="9" style="1466"/>
  </cols>
  <sheetData>
    <row r="1" spans="1:14" ht="19.5" customHeight="1">
      <c r="A1" s="1590" t="s">
        <v>1020</v>
      </c>
      <c r="B1" s="1590"/>
      <c r="C1" s="1590"/>
      <c r="D1" s="1590"/>
      <c r="E1" s="1590"/>
      <c r="F1" s="1590"/>
      <c r="G1" s="1590"/>
      <c r="H1" s="1590"/>
      <c r="I1" s="1590"/>
      <c r="J1" s="1590"/>
      <c r="K1" s="1590"/>
      <c r="L1" s="1590"/>
      <c r="M1" s="1590"/>
      <c r="N1" s="1590"/>
    </row>
    <row r="2" spans="1:14" ht="9.9499999999999993" customHeight="1">
      <c r="N2" s="1565"/>
    </row>
    <row r="3" spans="1:14" s="1497" customFormat="1" ht="16.5" customHeight="1">
      <c r="A3" s="1886" t="s">
        <v>110</v>
      </c>
      <c r="B3" s="1886"/>
      <c r="C3" s="1886"/>
      <c r="D3" s="1886"/>
      <c r="E3" s="1886"/>
      <c r="F3" s="1886"/>
      <c r="G3" s="1886"/>
      <c r="H3" s="1886"/>
      <c r="I3" s="1886"/>
      <c r="J3" s="1886"/>
      <c r="K3" s="1886"/>
      <c r="L3" s="1886"/>
      <c r="M3" s="1886"/>
      <c r="N3" s="1886"/>
    </row>
    <row r="4" spans="1:14" ht="12.95" customHeight="1">
      <c r="A4" s="1496" t="s">
        <v>125</v>
      </c>
      <c r="B4" s="1563"/>
      <c r="C4" s="1563"/>
      <c r="D4" s="1563"/>
      <c r="E4" s="1563"/>
      <c r="F4" s="1563"/>
      <c r="G4" s="1563"/>
      <c r="H4" s="1563"/>
      <c r="I4" s="1563"/>
      <c r="J4" s="1563"/>
      <c r="K4" s="1563"/>
      <c r="L4" s="1563"/>
      <c r="M4" s="1563"/>
      <c r="N4" s="1563"/>
    </row>
    <row r="5" spans="1:14" s="1485" customFormat="1" ht="17.100000000000001" customHeight="1">
      <c r="A5" s="1562"/>
      <c r="B5" s="1561"/>
      <c r="C5" s="1560"/>
      <c r="D5" s="1559" t="s">
        <v>78</v>
      </c>
      <c r="E5" s="1490" t="s">
        <v>1003</v>
      </c>
      <c r="F5" s="1490" t="s">
        <v>168</v>
      </c>
      <c r="G5" s="1487" t="s">
        <v>1002</v>
      </c>
      <c r="H5" s="1488" t="s">
        <v>168</v>
      </c>
      <c r="I5" s="1487" t="s">
        <v>1001</v>
      </c>
      <c r="J5" s="1486" t="s">
        <v>168</v>
      </c>
      <c r="K5" s="1555" t="s">
        <v>1000</v>
      </c>
      <c r="L5" s="1488" t="s">
        <v>168</v>
      </c>
      <c r="M5" s="1589" t="s">
        <v>999</v>
      </c>
      <c r="N5" s="1486" t="s">
        <v>168</v>
      </c>
    </row>
    <row r="6" spans="1:14" ht="17.100000000000001" customHeight="1">
      <c r="A6" s="1534" t="s">
        <v>1013</v>
      </c>
      <c r="B6" s="1588"/>
      <c r="C6" s="1587"/>
      <c r="D6" s="1484" t="s">
        <v>102</v>
      </c>
      <c r="E6" s="1586">
        <v>28995</v>
      </c>
      <c r="F6" s="1482">
        <v>89.781699953553186</v>
      </c>
      <c r="G6" s="1483">
        <v>21154</v>
      </c>
      <c r="H6" s="1480">
        <v>90.471302711487468</v>
      </c>
      <c r="I6" s="1483">
        <v>29243</v>
      </c>
      <c r="J6" s="1574">
        <v>89.768541257367389</v>
      </c>
      <c r="K6" s="1585">
        <v>21126</v>
      </c>
      <c r="L6" s="1576">
        <v>93.081955618424544</v>
      </c>
      <c r="M6" s="1584">
        <v>26375</v>
      </c>
      <c r="N6" s="1574">
        <v>84.251716978118509</v>
      </c>
    </row>
    <row r="7" spans="1:14" ht="17.100000000000001" customHeight="1">
      <c r="A7" s="1583"/>
      <c r="B7" s="1582"/>
      <c r="C7" s="1581"/>
      <c r="D7" s="1580" t="s">
        <v>1016</v>
      </c>
      <c r="E7" s="1577">
        <v>264580.92099999997</v>
      </c>
      <c r="F7" s="1579">
        <v>88.496162399585856</v>
      </c>
      <c r="G7" s="1577">
        <v>167331.82500000001</v>
      </c>
      <c r="H7" s="1578">
        <v>93.007676543005573</v>
      </c>
      <c r="I7" s="1577">
        <v>210770.02299999999</v>
      </c>
      <c r="J7" s="1574">
        <v>90.183018751219862</v>
      </c>
      <c r="K7" s="1577">
        <v>104157.774</v>
      </c>
      <c r="L7" s="1576">
        <v>90.957404897515175</v>
      </c>
      <c r="M7" s="1575">
        <v>169178.476</v>
      </c>
      <c r="N7" s="1574">
        <v>89.984655876970592</v>
      </c>
    </row>
    <row r="8" spans="1:14" ht="17.100000000000001" customHeight="1">
      <c r="A8" s="1572" t="s">
        <v>1019</v>
      </c>
      <c r="B8" s="1532"/>
      <c r="C8" s="1571"/>
      <c r="D8" s="1479" t="s">
        <v>102</v>
      </c>
      <c r="E8" s="1478">
        <v>8525</v>
      </c>
      <c r="F8" s="1477">
        <v>90.163934426229503</v>
      </c>
      <c r="G8" s="1476">
        <v>4945</v>
      </c>
      <c r="H8" s="1525">
        <v>94.244330093386694</v>
      </c>
      <c r="I8" s="1476">
        <v>7168</v>
      </c>
      <c r="J8" s="1525">
        <v>92.454533728879142</v>
      </c>
      <c r="K8" s="1518">
        <v>4742</v>
      </c>
      <c r="L8" s="1524">
        <v>94.129313764379219</v>
      </c>
      <c r="M8" s="1516">
        <v>6188</v>
      </c>
      <c r="N8" s="1525">
        <v>93.277057582152551</v>
      </c>
    </row>
    <row r="9" spans="1:14" ht="17.100000000000001" customHeight="1">
      <c r="A9" s="1572"/>
      <c r="B9" s="1530"/>
      <c r="C9" s="1573"/>
      <c r="D9" s="1567" t="s">
        <v>1016</v>
      </c>
      <c r="E9" s="1473">
        <v>227732.67800000001</v>
      </c>
      <c r="F9" s="1472">
        <v>87.898975039678746</v>
      </c>
      <c r="G9" s="1471">
        <v>123024.072</v>
      </c>
      <c r="H9" s="1470">
        <v>91.766385523619491</v>
      </c>
      <c r="I9" s="1471">
        <v>172211.66699999999</v>
      </c>
      <c r="J9" s="1470">
        <v>89.523340004934866</v>
      </c>
      <c r="K9" s="1471">
        <v>66052.013000000006</v>
      </c>
      <c r="L9" s="1510">
        <v>86.205026427285702</v>
      </c>
      <c r="M9" s="1509">
        <v>130771.45299999999</v>
      </c>
      <c r="N9" s="1470">
        <v>92.290145589068786</v>
      </c>
    </row>
    <row r="10" spans="1:14" ht="17.100000000000001" customHeight="1">
      <c r="A10" s="1572"/>
      <c r="B10" s="1888" t="s">
        <v>1018</v>
      </c>
      <c r="C10" s="1889"/>
      <c r="D10" s="1479" t="s">
        <v>102</v>
      </c>
      <c r="E10" s="1478">
        <v>4610</v>
      </c>
      <c r="F10" s="1477">
        <v>95.385888681978074</v>
      </c>
      <c r="G10" s="1476">
        <v>4551</v>
      </c>
      <c r="H10" s="1525">
        <v>95.328864683703401</v>
      </c>
      <c r="I10" s="1476">
        <v>3721</v>
      </c>
      <c r="J10" s="1525">
        <v>96.951537258989063</v>
      </c>
      <c r="K10" s="1518">
        <v>3433</v>
      </c>
      <c r="L10" s="1524">
        <v>96.51097355092854</v>
      </c>
      <c r="M10" s="1516">
        <v>3924</v>
      </c>
      <c r="N10" s="1525">
        <v>98.39518555667</v>
      </c>
    </row>
    <row r="11" spans="1:14" ht="17.100000000000001" customHeight="1">
      <c r="A11" s="1570"/>
      <c r="B11" s="1890"/>
      <c r="C11" s="1891"/>
      <c r="D11" s="1567" t="s">
        <v>1016</v>
      </c>
      <c r="E11" s="1473">
        <v>124763.586</v>
      </c>
      <c r="F11" s="1472">
        <v>96.31653942366367</v>
      </c>
      <c r="G11" s="1471">
        <v>117083.49800000001</v>
      </c>
      <c r="H11" s="1470">
        <v>92.8532810913091</v>
      </c>
      <c r="I11" s="1471">
        <v>79947.34</v>
      </c>
      <c r="J11" s="1470">
        <v>94.878401480128574</v>
      </c>
      <c r="K11" s="1471">
        <v>53312.01</v>
      </c>
      <c r="L11" s="1510">
        <v>93.361090774385985</v>
      </c>
      <c r="M11" s="1509">
        <v>88504.77</v>
      </c>
      <c r="N11" s="1470">
        <v>97.974209552085725</v>
      </c>
    </row>
    <row r="12" spans="1:14" ht="17.100000000000001" customHeight="1">
      <c r="A12" s="1572" t="s">
        <v>1017</v>
      </c>
      <c r="B12" s="1532"/>
      <c r="C12" s="1571"/>
      <c r="D12" s="1479" t="s">
        <v>102</v>
      </c>
      <c r="E12" s="1478">
        <v>20470</v>
      </c>
      <c r="F12" s="1477">
        <v>89.623467600700522</v>
      </c>
      <c r="G12" s="1476">
        <v>16209</v>
      </c>
      <c r="H12" s="1525">
        <v>89.379652605459057</v>
      </c>
      <c r="I12" s="1476">
        <v>22075</v>
      </c>
      <c r="J12" s="1525">
        <v>88.929621721790269</v>
      </c>
      <c r="K12" s="1518">
        <v>16384</v>
      </c>
      <c r="L12" s="1524">
        <v>92.781569965870304</v>
      </c>
      <c r="M12" s="1516">
        <v>20187</v>
      </c>
      <c r="N12" s="1525">
        <v>81.824814559604391</v>
      </c>
    </row>
    <row r="13" spans="1:14" ht="17.100000000000001" customHeight="1">
      <c r="A13" s="1570"/>
      <c r="B13" s="1569"/>
      <c r="C13" s="1568"/>
      <c r="D13" s="1567" t="s">
        <v>1016</v>
      </c>
      <c r="E13" s="1473">
        <v>36848.243000000002</v>
      </c>
      <c r="F13" s="1472">
        <v>92.374890169541942</v>
      </c>
      <c r="G13" s="1471">
        <v>44307.752999999997</v>
      </c>
      <c r="H13" s="1470">
        <v>96.637157359901224</v>
      </c>
      <c r="I13" s="1471">
        <v>38558.356</v>
      </c>
      <c r="J13" s="1470">
        <v>93.252030670101249</v>
      </c>
      <c r="K13" s="1471">
        <v>38105.760999999999</v>
      </c>
      <c r="L13" s="1510">
        <v>100.4569414634466</v>
      </c>
      <c r="M13" s="1509">
        <v>38407.023000000001</v>
      </c>
      <c r="N13" s="1470">
        <v>82.9308084713618</v>
      </c>
    </row>
    <row r="14" spans="1:14" ht="11.25" customHeight="1">
      <c r="A14" s="1507" t="s">
        <v>1015</v>
      </c>
      <c r="B14" s="1564"/>
      <c r="C14" s="1564"/>
      <c r="D14" s="1564"/>
      <c r="K14" s="1565"/>
      <c r="L14" s="1565"/>
      <c r="M14" s="1564"/>
      <c r="N14" s="1564"/>
    </row>
    <row r="15" spans="1:14" ht="15" customHeight="1">
      <c r="A15" s="1566"/>
      <c r="K15" s="1565"/>
      <c r="L15" s="1565"/>
      <c r="M15" s="1564"/>
      <c r="N15" s="1564"/>
    </row>
    <row r="16" spans="1:14" s="1497" customFormat="1" ht="16.5" customHeight="1">
      <c r="A16" s="1886" t="s">
        <v>99</v>
      </c>
      <c r="B16" s="1886"/>
      <c r="C16" s="1886"/>
      <c r="D16" s="1886"/>
      <c r="E16" s="1886"/>
      <c r="F16" s="1886"/>
      <c r="G16" s="1886"/>
      <c r="H16" s="1886"/>
      <c r="I16" s="1886"/>
      <c r="J16" s="1886"/>
      <c r="K16" s="1886"/>
      <c r="L16" s="1886"/>
      <c r="M16" s="1886"/>
      <c r="N16" s="1886"/>
    </row>
    <row r="17" spans="1:14" ht="12.95" customHeight="1">
      <c r="A17" s="1496" t="s">
        <v>125</v>
      </c>
      <c r="B17" s="1563"/>
      <c r="C17" s="1563"/>
      <c r="D17" s="1563"/>
      <c r="E17" s="1563"/>
      <c r="F17" s="1563"/>
      <c r="G17" s="1563"/>
      <c r="H17" s="1563"/>
      <c r="I17" s="1563"/>
      <c r="J17" s="1563"/>
      <c r="K17" s="1563"/>
      <c r="L17" s="1563"/>
      <c r="M17" s="1563"/>
      <c r="N17" s="1563"/>
    </row>
    <row r="18" spans="1:14" s="1485" customFormat="1" ht="17.100000000000001" customHeight="1">
      <c r="A18" s="1562"/>
      <c r="B18" s="1561"/>
      <c r="C18" s="1560"/>
      <c r="D18" s="1559" t="s">
        <v>78</v>
      </c>
      <c r="E18" s="1490" t="s">
        <v>1003</v>
      </c>
      <c r="F18" s="1558" t="s">
        <v>168</v>
      </c>
      <c r="G18" s="1487" t="s">
        <v>1002</v>
      </c>
      <c r="H18" s="1556" t="s">
        <v>168</v>
      </c>
      <c r="I18" s="1557" t="s">
        <v>1001</v>
      </c>
      <c r="J18" s="1556" t="s">
        <v>168</v>
      </c>
      <c r="K18" s="1555" t="s">
        <v>1000</v>
      </c>
      <c r="L18" s="1554" t="s">
        <v>168</v>
      </c>
      <c r="M18" s="1553" t="s">
        <v>1014</v>
      </c>
      <c r="N18" s="1552" t="s">
        <v>168</v>
      </c>
    </row>
    <row r="19" spans="1:14" ht="17.100000000000001" customHeight="1">
      <c r="A19" s="1892" t="s">
        <v>1013</v>
      </c>
      <c r="B19" s="1893"/>
      <c r="C19" s="1551"/>
      <c r="D19" s="1550" t="s">
        <v>87</v>
      </c>
      <c r="E19" s="1549">
        <v>93622944</v>
      </c>
      <c r="F19" s="1548">
        <v>84.632264711781275</v>
      </c>
      <c r="G19" s="1481">
        <v>80867214</v>
      </c>
      <c r="H19" s="1480">
        <v>92.097317795003789</v>
      </c>
      <c r="I19" s="1547">
        <v>168547742</v>
      </c>
      <c r="J19" s="1480">
        <v>86.685596489883196</v>
      </c>
      <c r="K19" s="1546">
        <v>80543919</v>
      </c>
      <c r="L19" s="1537">
        <v>93.897385662905421</v>
      </c>
      <c r="M19" s="1545">
        <v>82884411</v>
      </c>
      <c r="N19" s="1535">
        <v>88.166928088049062</v>
      </c>
    </row>
    <row r="20" spans="1:14" ht="17.100000000000001" customHeight="1">
      <c r="A20" s="1894"/>
      <c r="B20" s="1895"/>
      <c r="C20" s="1544"/>
      <c r="D20" s="1491" t="s">
        <v>1006</v>
      </c>
      <c r="E20" s="1543">
        <v>2661621.5</v>
      </c>
      <c r="F20" s="1542">
        <v>88.904860859722362</v>
      </c>
      <c r="G20" s="1541">
        <v>4746579</v>
      </c>
      <c r="H20" s="1540">
        <v>94.795737707864618</v>
      </c>
      <c r="I20" s="1539">
        <v>2471145.5</v>
      </c>
      <c r="J20" s="1480">
        <v>86.889663305677487</v>
      </c>
      <c r="K20" s="1538">
        <v>2358724.75</v>
      </c>
      <c r="L20" s="1537">
        <v>96.006833624207047</v>
      </c>
      <c r="M20" s="1536">
        <v>2647066.4500000002</v>
      </c>
      <c r="N20" s="1535">
        <v>92.179542227060338</v>
      </c>
    </row>
    <row r="21" spans="1:14" ht="17.100000000000001" customHeight="1">
      <c r="A21" s="1531"/>
      <c r="B21" s="1532"/>
      <c r="C21" s="1479" t="s">
        <v>86</v>
      </c>
      <c r="D21" s="1479" t="s">
        <v>87</v>
      </c>
      <c r="E21" s="1521">
        <v>65211796</v>
      </c>
      <c r="F21" s="1520">
        <v>81.573047296228793</v>
      </c>
      <c r="G21" s="1476">
        <v>46370084</v>
      </c>
      <c r="H21" s="1475">
        <v>95.620212463726716</v>
      </c>
      <c r="I21" s="1519">
        <v>107624016</v>
      </c>
      <c r="J21" s="1525">
        <v>85.160988736783565</v>
      </c>
      <c r="K21" s="1518">
        <v>34274481</v>
      </c>
      <c r="L21" s="1524">
        <v>94.546514424569665</v>
      </c>
      <c r="M21" s="1516">
        <v>46261977</v>
      </c>
      <c r="N21" s="1523">
        <v>89.805141072198452</v>
      </c>
    </row>
    <row r="22" spans="1:14" ht="17.100000000000001" customHeight="1">
      <c r="A22" s="1531" t="s">
        <v>1012</v>
      </c>
      <c r="B22" s="1532"/>
      <c r="C22" s="1479" t="s">
        <v>1011</v>
      </c>
      <c r="D22" s="1479" t="s">
        <v>1008</v>
      </c>
      <c r="E22" s="1521">
        <v>23878179</v>
      </c>
      <c r="F22" s="1520">
        <v>80.539455149509735</v>
      </c>
      <c r="G22" s="1476">
        <v>11883226</v>
      </c>
      <c r="H22" s="1475">
        <v>93.314796894780088</v>
      </c>
      <c r="I22" s="1519">
        <v>41051279</v>
      </c>
      <c r="J22" s="1475">
        <v>77.673037126800963</v>
      </c>
      <c r="K22" s="1518">
        <v>8361623</v>
      </c>
      <c r="L22" s="1517">
        <v>92.130754527129497</v>
      </c>
      <c r="M22" s="1516">
        <v>19979188</v>
      </c>
      <c r="N22" s="1475">
        <v>87.141207773015054</v>
      </c>
    </row>
    <row r="23" spans="1:14" ht="17.100000000000001" customHeight="1">
      <c r="A23" s="1531"/>
      <c r="B23" s="1530"/>
      <c r="C23" s="1474" t="s">
        <v>1010</v>
      </c>
      <c r="D23" s="1474" t="s">
        <v>1008</v>
      </c>
      <c r="E23" s="1514">
        <v>41333617</v>
      </c>
      <c r="F23" s="1513">
        <v>82.182327041172812</v>
      </c>
      <c r="G23" s="1471">
        <v>34486858</v>
      </c>
      <c r="H23" s="1470">
        <v>96.441210441029568</v>
      </c>
      <c r="I23" s="1512">
        <v>66572737</v>
      </c>
      <c r="J23" s="1475">
        <v>90.543438771595433</v>
      </c>
      <c r="K23" s="1511">
        <v>25912858</v>
      </c>
      <c r="L23" s="1517">
        <v>95.363439751367835</v>
      </c>
      <c r="M23" s="1509">
        <v>26282789</v>
      </c>
      <c r="N23" s="1526">
        <v>91.941719193469837</v>
      </c>
    </row>
    <row r="24" spans="1:14" ht="17.100000000000001" customHeight="1">
      <c r="A24" s="1531"/>
      <c r="B24" s="1896" t="s">
        <v>1009</v>
      </c>
      <c r="C24" s="1479" t="s">
        <v>86</v>
      </c>
      <c r="D24" s="1479" t="s">
        <v>1008</v>
      </c>
      <c r="E24" s="1521">
        <v>35978728</v>
      </c>
      <c r="F24" s="1520">
        <v>89.60570898702818</v>
      </c>
      <c r="G24" s="1476">
        <v>44662770</v>
      </c>
      <c r="H24" s="1475">
        <v>95.71274225758512</v>
      </c>
      <c r="I24" s="1519">
        <v>41423602</v>
      </c>
      <c r="J24" s="1525">
        <v>86.149367851310885</v>
      </c>
      <c r="K24" s="1518">
        <v>31222225</v>
      </c>
      <c r="L24" s="1524">
        <v>97.134308922692796</v>
      </c>
      <c r="M24" s="1516">
        <v>34907157</v>
      </c>
      <c r="N24" s="1523">
        <v>90.766319161878073</v>
      </c>
    </row>
    <row r="25" spans="1:14" ht="17.100000000000001" customHeight="1">
      <c r="A25" s="1531"/>
      <c r="B25" s="1897"/>
      <c r="C25" s="1479" t="s">
        <v>1011</v>
      </c>
      <c r="D25" s="1479" t="s">
        <v>1008</v>
      </c>
      <c r="E25" s="1521">
        <v>14022980</v>
      </c>
      <c r="F25" s="1520">
        <v>86.814712697247145</v>
      </c>
      <c r="G25" s="1476">
        <v>11288203</v>
      </c>
      <c r="H25" s="1475">
        <v>92.868955769569354</v>
      </c>
      <c r="I25" s="1519">
        <v>20019175</v>
      </c>
      <c r="J25" s="1475">
        <v>83.286266194375528</v>
      </c>
      <c r="K25" s="1518">
        <v>7411250</v>
      </c>
      <c r="L25" s="1517">
        <v>93.629830605774217</v>
      </c>
      <c r="M25" s="1516">
        <v>15815769</v>
      </c>
      <c r="N25" s="1475">
        <v>88.159630794381385</v>
      </c>
    </row>
    <row r="26" spans="1:14" ht="17.100000000000001" customHeight="1">
      <c r="A26" s="1531"/>
      <c r="B26" s="1898"/>
      <c r="C26" s="1474" t="s">
        <v>1010</v>
      </c>
      <c r="D26" s="1474" t="s">
        <v>1008</v>
      </c>
      <c r="E26" s="1514">
        <v>21955748</v>
      </c>
      <c r="F26" s="1513">
        <v>91.484177818182317</v>
      </c>
      <c r="G26" s="1471">
        <v>33374567</v>
      </c>
      <c r="H26" s="1470">
        <v>96.714417210341566</v>
      </c>
      <c r="I26" s="1512">
        <v>21404427</v>
      </c>
      <c r="J26" s="1475">
        <v>89.011254975022325</v>
      </c>
      <c r="K26" s="1511">
        <v>23810975</v>
      </c>
      <c r="L26" s="1517">
        <v>98.279263505810377</v>
      </c>
      <c r="M26" s="1509">
        <v>19091388</v>
      </c>
      <c r="N26" s="1526">
        <v>93.045439474686773</v>
      </c>
    </row>
    <row r="27" spans="1:14" ht="17.100000000000001" customHeight="1">
      <c r="A27" s="1534"/>
      <c r="B27" s="1896" t="s">
        <v>1007</v>
      </c>
      <c r="C27" s="1479" t="s">
        <v>86</v>
      </c>
      <c r="D27" s="1479" t="s">
        <v>1006</v>
      </c>
      <c r="E27" s="1521">
        <v>2412171.5</v>
      </c>
      <c r="F27" s="1520">
        <v>89.369963397784488</v>
      </c>
      <c r="G27" s="1476">
        <v>4259755</v>
      </c>
      <c r="H27" s="1475">
        <v>94.37302796659624</v>
      </c>
      <c r="I27" s="1519">
        <v>2301853.5</v>
      </c>
      <c r="J27" s="1525">
        <v>86.906341319761694</v>
      </c>
      <c r="K27" s="1518">
        <v>2059277.3</v>
      </c>
      <c r="L27" s="1524">
        <v>96.682029536410525</v>
      </c>
      <c r="M27" s="1516">
        <v>2040464.75</v>
      </c>
      <c r="N27" s="1523">
        <v>93.251915684735891</v>
      </c>
    </row>
    <row r="28" spans="1:14" ht="17.100000000000001" customHeight="1">
      <c r="A28" s="1534"/>
      <c r="B28" s="1897"/>
      <c r="C28" s="1479" t="s">
        <v>1011</v>
      </c>
      <c r="D28" s="1479" t="s">
        <v>1006</v>
      </c>
      <c r="E28" s="1521">
        <v>1280280.25</v>
      </c>
      <c r="F28" s="1520">
        <v>89.495931884737004</v>
      </c>
      <c r="G28" s="1476">
        <v>1985013</v>
      </c>
      <c r="H28" s="1475">
        <v>93.237222122018309</v>
      </c>
      <c r="I28" s="1519">
        <v>1208644.25</v>
      </c>
      <c r="J28" s="1475">
        <v>87.010663923356248</v>
      </c>
      <c r="K28" s="1518">
        <v>940509.6</v>
      </c>
      <c r="L28" s="1517">
        <v>97.129633397204614</v>
      </c>
      <c r="M28" s="1516">
        <v>1081768.75</v>
      </c>
      <c r="N28" s="1475">
        <v>91.740624681976996</v>
      </c>
    </row>
    <row r="29" spans="1:14" ht="17.100000000000001" customHeight="1">
      <c r="A29" s="1533"/>
      <c r="B29" s="1898"/>
      <c r="C29" s="1474" t="s">
        <v>1010</v>
      </c>
      <c r="D29" s="1474" t="s">
        <v>1006</v>
      </c>
      <c r="E29" s="1514">
        <v>1131891.25</v>
      </c>
      <c r="F29" s="1513">
        <v>89.22790736906498</v>
      </c>
      <c r="G29" s="1471">
        <v>2274742</v>
      </c>
      <c r="H29" s="1470">
        <v>95.387021700387891</v>
      </c>
      <c r="I29" s="1512">
        <v>1093209.25</v>
      </c>
      <c r="J29" s="1475">
        <v>86.791293792236175</v>
      </c>
      <c r="K29" s="1511">
        <v>1118767.7</v>
      </c>
      <c r="L29" s="1517">
        <v>96.308922770512581</v>
      </c>
      <c r="M29" s="1509">
        <v>958696</v>
      </c>
      <c r="N29" s="1526">
        <v>95.018048251569425</v>
      </c>
    </row>
    <row r="30" spans="1:14" ht="17.100000000000001" customHeight="1">
      <c r="A30" s="1531"/>
      <c r="B30" s="1532"/>
      <c r="C30" s="1479" t="s">
        <v>86</v>
      </c>
      <c r="D30" s="1479" t="s">
        <v>1008</v>
      </c>
      <c r="E30" s="1521">
        <v>28411148</v>
      </c>
      <c r="F30" s="1520">
        <v>92.603556400017766</v>
      </c>
      <c r="G30" s="1476">
        <v>34497130</v>
      </c>
      <c r="H30" s="1475">
        <v>87.751615304595305</v>
      </c>
      <c r="I30" s="1519">
        <v>60923726</v>
      </c>
      <c r="J30" s="1525">
        <v>89.516622464047941</v>
      </c>
      <c r="K30" s="1518">
        <v>46269438</v>
      </c>
      <c r="L30" s="1524">
        <v>93.429809462277291</v>
      </c>
      <c r="M30" s="1516">
        <v>36622434</v>
      </c>
      <c r="N30" s="1523">
        <v>86.18102611012705</v>
      </c>
    </row>
    <row r="31" spans="1:14" ht="17.100000000000001" customHeight="1">
      <c r="A31" s="1531" t="s">
        <v>18</v>
      </c>
      <c r="B31" s="1532"/>
      <c r="C31" s="1479" t="s">
        <v>582</v>
      </c>
      <c r="D31" s="1479" t="s">
        <v>1008</v>
      </c>
      <c r="E31" s="1521">
        <v>11138690</v>
      </c>
      <c r="F31" s="1520">
        <v>76.900840927436562</v>
      </c>
      <c r="G31" s="1476">
        <v>14338629</v>
      </c>
      <c r="H31" s="1475">
        <v>95.245657986902799</v>
      </c>
      <c r="I31" s="1519">
        <v>32071656</v>
      </c>
      <c r="J31" s="1475">
        <v>89.72428538100931</v>
      </c>
      <c r="K31" s="1518">
        <v>20337004</v>
      </c>
      <c r="L31" s="1517">
        <v>92.830453510231592</v>
      </c>
      <c r="M31" s="1516">
        <v>15387286</v>
      </c>
      <c r="N31" s="1475">
        <v>86.061779989864277</v>
      </c>
    </row>
    <row r="32" spans="1:14" ht="17.100000000000001" customHeight="1">
      <c r="A32" s="1531"/>
      <c r="B32" s="1530"/>
      <c r="C32" s="1474" t="s">
        <v>581</v>
      </c>
      <c r="D32" s="1474" t="s">
        <v>1008</v>
      </c>
      <c r="E32" s="1514">
        <v>17272458</v>
      </c>
      <c r="F32" s="1513">
        <v>106.64695059367719</v>
      </c>
      <c r="G32" s="1471">
        <v>20158501</v>
      </c>
      <c r="H32" s="1470">
        <v>83.100835687207621</v>
      </c>
      <c r="I32" s="1512">
        <v>28852070</v>
      </c>
      <c r="J32" s="1475">
        <v>89.286911802774569</v>
      </c>
      <c r="K32" s="1511">
        <v>25932434</v>
      </c>
      <c r="L32" s="1517">
        <v>93.905355829294251</v>
      </c>
      <c r="M32" s="1509">
        <v>21235148</v>
      </c>
      <c r="N32" s="1526">
        <v>86.267640207907021</v>
      </c>
    </row>
    <row r="33" spans="1:14" ht="17.100000000000001" customHeight="1">
      <c r="A33" s="1529"/>
      <c r="B33" s="1896" t="s">
        <v>1009</v>
      </c>
      <c r="C33" s="1479" t="s">
        <v>86</v>
      </c>
      <c r="D33" s="1479" t="s">
        <v>1008</v>
      </c>
      <c r="E33" s="1521">
        <v>2215222</v>
      </c>
      <c r="F33" s="1520">
        <v>83.857100621843145</v>
      </c>
      <c r="G33" s="1476">
        <v>2748379</v>
      </c>
      <c r="H33" s="1475">
        <v>95.011971655213571</v>
      </c>
      <c r="I33" s="1519">
        <v>468215</v>
      </c>
      <c r="J33" s="1525">
        <v>75.088846407975012</v>
      </c>
      <c r="K33" s="1528">
        <v>2088467</v>
      </c>
      <c r="L33" s="1524">
        <v>101.84186247010771</v>
      </c>
      <c r="M33" s="1516">
        <v>4677517</v>
      </c>
      <c r="N33" s="1523">
        <v>90.401912590220391</v>
      </c>
    </row>
    <row r="34" spans="1:14" ht="17.100000000000001" customHeight="1">
      <c r="A34" s="1527"/>
      <c r="B34" s="1897"/>
      <c r="C34" s="1479" t="s">
        <v>582</v>
      </c>
      <c r="D34" s="1479" t="s">
        <v>1008</v>
      </c>
      <c r="E34" s="1521">
        <v>1200014</v>
      </c>
      <c r="F34" s="1520">
        <v>86.070325808244718</v>
      </c>
      <c r="G34" s="1476">
        <v>1582539</v>
      </c>
      <c r="H34" s="1475">
        <v>99.177707030319738</v>
      </c>
      <c r="I34" s="1519">
        <v>323921</v>
      </c>
      <c r="J34" s="1475">
        <v>74.052118887209858</v>
      </c>
      <c r="K34" s="1521">
        <v>1614302</v>
      </c>
      <c r="L34" s="1517">
        <v>100.64070073720796</v>
      </c>
      <c r="M34" s="1516">
        <v>1893754</v>
      </c>
      <c r="N34" s="1475">
        <v>91.869600019404757</v>
      </c>
    </row>
    <row r="35" spans="1:14" ht="17.100000000000001" customHeight="1">
      <c r="A35" s="1527"/>
      <c r="B35" s="1898"/>
      <c r="C35" s="1474" t="s">
        <v>581</v>
      </c>
      <c r="D35" s="1474" t="s">
        <v>1008</v>
      </c>
      <c r="E35" s="1514">
        <v>1015208</v>
      </c>
      <c r="F35" s="1513">
        <v>81.38344350580951</v>
      </c>
      <c r="G35" s="1471">
        <v>1165840</v>
      </c>
      <c r="H35" s="1470">
        <v>89.887016713877969</v>
      </c>
      <c r="I35" s="1512">
        <v>144294</v>
      </c>
      <c r="J35" s="1475">
        <v>77.525319006044327</v>
      </c>
      <c r="K35" s="1514">
        <v>474165</v>
      </c>
      <c r="L35" s="1517">
        <v>106.15531341860117</v>
      </c>
      <c r="M35" s="1509">
        <v>2783763</v>
      </c>
      <c r="N35" s="1526">
        <v>89.429979905454431</v>
      </c>
    </row>
    <row r="36" spans="1:14" ht="17.100000000000001" customHeight="1">
      <c r="A36" s="1522"/>
      <c r="B36" s="1896" t="s">
        <v>1007</v>
      </c>
      <c r="C36" s="1479" t="s">
        <v>86</v>
      </c>
      <c r="D36" s="1479" t="s">
        <v>1006</v>
      </c>
      <c r="E36" s="1521">
        <v>249450</v>
      </c>
      <c r="F36" s="1520">
        <v>84.645114879148693</v>
      </c>
      <c r="G36" s="1476">
        <v>486824</v>
      </c>
      <c r="H36" s="1475">
        <v>98.662607944907307</v>
      </c>
      <c r="I36" s="1519">
        <v>169292</v>
      </c>
      <c r="J36" s="1525">
        <v>86.663083262945051</v>
      </c>
      <c r="K36" s="1518">
        <v>299447.45</v>
      </c>
      <c r="L36" s="1524">
        <v>91.607298849598934</v>
      </c>
      <c r="M36" s="1516">
        <v>606601.69999999995</v>
      </c>
      <c r="N36" s="1523">
        <v>88.746607638975235</v>
      </c>
    </row>
    <row r="37" spans="1:14" ht="17.100000000000001" customHeight="1">
      <c r="A37" s="1522"/>
      <c r="B37" s="1897"/>
      <c r="C37" s="1479" t="s">
        <v>582</v>
      </c>
      <c r="D37" s="1479" t="s">
        <v>1006</v>
      </c>
      <c r="E37" s="1521">
        <v>97767</v>
      </c>
      <c r="F37" s="1520">
        <v>84.900351699882776</v>
      </c>
      <c r="G37" s="1476">
        <v>333549</v>
      </c>
      <c r="H37" s="1475">
        <v>102.23034768536681</v>
      </c>
      <c r="I37" s="1519">
        <v>28794.5</v>
      </c>
      <c r="J37" s="1475">
        <v>76.459107806691449</v>
      </c>
      <c r="K37" s="1518">
        <v>217800.29999999996</v>
      </c>
      <c r="L37" s="1517">
        <v>90.97078601282233</v>
      </c>
      <c r="M37" s="1516">
        <v>258875.6</v>
      </c>
      <c r="N37" s="1475">
        <v>90.880419023145279</v>
      </c>
    </row>
    <row r="38" spans="1:14" ht="17.100000000000001" customHeight="1">
      <c r="A38" s="1515"/>
      <c r="B38" s="1898"/>
      <c r="C38" s="1474" t="s">
        <v>581</v>
      </c>
      <c r="D38" s="1474" t="s">
        <v>1006</v>
      </c>
      <c r="E38" s="1514">
        <v>151683</v>
      </c>
      <c r="F38" s="1513">
        <v>84.481414233678279</v>
      </c>
      <c r="G38" s="1471">
        <v>153275</v>
      </c>
      <c r="H38" s="1470">
        <v>91.698524088997374</v>
      </c>
      <c r="I38" s="1512">
        <v>140497.5</v>
      </c>
      <c r="J38" s="1470">
        <v>89.100104638995475</v>
      </c>
      <c r="K38" s="1511">
        <v>81647.150000000009</v>
      </c>
      <c r="L38" s="1510">
        <v>93.349648654643403</v>
      </c>
      <c r="M38" s="1509">
        <v>347726.1</v>
      </c>
      <c r="N38" s="1470">
        <v>87.222192958032636</v>
      </c>
    </row>
    <row r="39" spans="1:14" s="1502" customFormat="1" ht="12.75" customHeight="1">
      <c r="A39" s="481" t="s">
        <v>1005</v>
      </c>
      <c r="B39" s="1501"/>
      <c r="C39" s="1508"/>
      <c r="D39" s="1508"/>
      <c r="E39" s="1504"/>
      <c r="F39" s="1503"/>
      <c r="G39" s="1504"/>
      <c r="H39" s="1503"/>
      <c r="I39" s="1504"/>
      <c r="J39" s="1503"/>
      <c r="K39" s="1504"/>
      <c r="L39" s="1503"/>
      <c r="M39" s="1504"/>
      <c r="N39" s="1503"/>
    </row>
    <row r="40" spans="1:14" s="1502" customFormat="1" ht="12.75" customHeight="1">
      <c r="A40" s="1507" t="s">
        <v>1004</v>
      </c>
      <c r="B40" s="1506"/>
      <c r="C40" s="1505"/>
      <c r="D40" s="1505"/>
      <c r="E40" s="1504"/>
      <c r="F40" s="1503"/>
      <c r="G40" s="1504"/>
      <c r="H40" s="1503"/>
      <c r="I40" s="1504"/>
      <c r="J40" s="1503"/>
      <c r="K40" s="1504"/>
      <c r="L40" s="1503"/>
      <c r="M40" s="1504"/>
      <c r="N40" s="1503"/>
    </row>
    <row r="41" spans="1:14" ht="15" customHeight="1">
      <c r="A41" s="481"/>
      <c r="B41" s="1501"/>
      <c r="C41" s="1500"/>
      <c r="D41" s="1500"/>
      <c r="E41" s="1499"/>
      <c r="F41" s="1498"/>
      <c r="G41" s="1499"/>
      <c r="H41" s="1498"/>
      <c r="I41" s="1499"/>
      <c r="J41" s="1498"/>
      <c r="K41" s="1499"/>
      <c r="L41" s="1498"/>
      <c r="M41" s="1499"/>
      <c r="N41" s="1498"/>
    </row>
    <row r="42" spans="1:14" s="1497" customFormat="1" ht="16.5" customHeight="1">
      <c r="A42" s="1887" t="s">
        <v>79</v>
      </c>
      <c r="B42" s="1887"/>
      <c r="C42" s="1887"/>
      <c r="D42" s="1887"/>
      <c r="E42" s="1887"/>
      <c r="F42" s="1887"/>
      <c r="G42" s="1887"/>
      <c r="H42" s="1887"/>
      <c r="I42" s="1887"/>
      <c r="J42" s="1887"/>
      <c r="K42" s="1887"/>
      <c r="L42" s="1887"/>
      <c r="M42" s="1887"/>
      <c r="N42" s="1887"/>
    </row>
    <row r="43" spans="1:14" ht="12.95" customHeight="1">
      <c r="A43" s="1496" t="s">
        <v>125</v>
      </c>
      <c r="B43" s="1495"/>
      <c r="C43" s="1495"/>
      <c r="D43" s="1495"/>
      <c r="E43" s="1495"/>
      <c r="F43" s="1495"/>
      <c r="G43" s="1495"/>
      <c r="H43" s="1495"/>
      <c r="I43" s="1495"/>
      <c r="J43" s="1495"/>
      <c r="K43" s="1495"/>
      <c r="L43" s="1495"/>
      <c r="M43" s="1495"/>
      <c r="N43" s="1495"/>
    </row>
    <row r="44" spans="1:14" s="1485" customFormat="1" ht="17.100000000000001" customHeight="1">
      <c r="A44" s="1494"/>
      <c r="B44" s="1493"/>
      <c r="C44" s="1492"/>
      <c r="D44" s="1491" t="s">
        <v>78</v>
      </c>
      <c r="E44" s="1490" t="s">
        <v>1003</v>
      </c>
      <c r="F44" s="1490" t="s">
        <v>168</v>
      </c>
      <c r="G44" s="1487" t="s">
        <v>1002</v>
      </c>
      <c r="H44" s="1486" t="s">
        <v>168</v>
      </c>
      <c r="I44" s="1489" t="s">
        <v>1001</v>
      </c>
      <c r="J44" s="1488" t="s">
        <v>168</v>
      </c>
      <c r="K44" s="1487" t="s">
        <v>1000</v>
      </c>
      <c r="L44" s="1488" t="s">
        <v>168</v>
      </c>
      <c r="M44" s="1487" t="s">
        <v>999</v>
      </c>
      <c r="N44" s="1486" t="s">
        <v>168</v>
      </c>
    </row>
    <row r="45" spans="1:14" ht="17.100000000000001" customHeight="1">
      <c r="A45" s="1899" t="s">
        <v>831</v>
      </c>
      <c r="B45" s="1900"/>
      <c r="C45" s="1901"/>
      <c r="D45" s="1484" t="s">
        <v>996</v>
      </c>
      <c r="E45" s="1483">
        <v>98744.31</v>
      </c>
      <c r="F45" s="1482">
        <v>83.412331122532805</v>
      </c>
      <c r="G45" s="1481">
        <v>162277.85999999999</v>
      </c>
      <c r="H45" s="1482">
        <v>93.720661733888591</v>
      </c>
      <c r="I45" s="1481">
        <v>147296.66</v>
      </c>
      <c r="J45" s="1482">
        <v>84.693935167248739</v>
      </c>
      <c r="K45" s="1481">
        <v>83255.199999999997</v>
      </c>
      <c r="L45" s="1482">
        <v>97.347484727338255</v>
      </c>
      <c r="M45" s="1481">
        <v>79050</v>
      </c>
      <c r="N45" s="1480">
        <v>89.145837402503432</v>
      </c>
    </row>
    <row r="46" spans="1:14" ht="17.100000000000001" customHeight="1">
      <c r="A46" s="1880" t="s">
        <v>998</v>
      </c>
      <c r="B46" s="1881"/>
      <c r="C46" s="1882"/>
      <c r="D46" s="1479" t="s">
        <v>996</v>
      </c>
      <c r="E46" s="1478">
        <v>58199.77</v>
      </c>
      <c r="F46" s="1477">
        <v>83.787356063694759</v>
      </c>
      <c r="G46" s="1476">
        <v>52331.24</v>
      </c>
      <c r="H46" s="1477">
        <v>89.858691840927946</v>
      </c>
      <c r="I46" s="1476">
        <v>104136.61</v>
      </c>
      <c r="J46" s="1477">
        <v>84.617412269144126</v>
      </c>
      <c r="K46" s="1476">
        <v>38087.360000000001</v>
      </c>
      <c r="L46" s="1477">
        <v>100.91393185704574</v>
      </c>
      <c r="M46" s="1476">
        <v>49017.25</v>
      </c>
      <c r="N46" s="1475">
        <v>88.205750826547941</v>
      </c>
    </row>
    <row r="47" spans="1:14" ht="17.100000000000001" customHeight="1">
      <c r="A47" s="1883" t="s">
        <v>997</v>
      </c>
      <c r="B47" s="1884"/>
      <c r="C47" s="1885"/>
      <c r="D47" s="1474" t="s">
        <v>996</v>
      </c>
      <c r="E47" s="1473">
        <v>40544.54</v>
      </c>
      <c r="F47" s="1470">
        <v>82.87983136435713</v>
      </c>
      <c r="G47" s="1471">
        <v>109946.62</v>
      </c>
      <c r="H47" s="1472">
        <v>95.677881004384957</v>
      </c>
      <c r="I47" s="1471">
        <v>43160.05</v>
      </c>
      <c r="J47" s="1472">
        <v>84.87914077865706</v>
      </c>
      <c r="K47" s="1471">
        <v>45167.839999999997</v>
      </c>
      <c r="L47" s="1472">
        <v>94.530350884059061</v>
      </c>
      <c r="M47" s="1471">
        <v>30032.75</v>
      </c>
      <c r="N47" s="1470">
        <v>90.723982378865273</v>
      </c>
    </row>
    <row r="48" spans="1:14" ht="15" customHeight="1">
      <c r="A48" s="481" t="s">
        <v>995</v>
      </c>
      <c r="B48" s="1469"/>
      <c r="C48" s="1469"/>
      <c r="D48" s="1469"/>
      <c r="E48" s="1469"/>
      <c r="F48" s="1469"/>
      <c r="G48" s="1469"/>
      <c r="H48" s="1469"/>
      <c r="I48" s="1468"/>
      <c r="J48" s="1468"/>
      <c r="K48" s="1468"/>
      <c r="L48" s="1468"/>
      <c r="M48" s="1468"/>
      <c r="N48" s="1468"/>
    </row>
  </sheetData>
  <mergeCells count="12">
    <mergeCell ref="A46:C46"/>
    <mergeCell ref="A47:C47"/>
    <mergeCell ref="A3:N3"/>
    <mergeCell ref="A16:N16"/>
    <mergeCell ref="A42:N42"/>
    <mergeCell ref="B10:C11"/>
    <mergeCell ref="A19:B20"/>
    <mergeCell ref="B24:B26"/>
    <mergeCell ref="B27:B29"/>
    <mergeCell ref="B33:B35"/>
    <mergeCell ref="B36:B38"/>
    <mergeCell ref="A45:C45"/>
  </mergeCells>
  <phoneticPr fontId="11"/>
  <pageMargins left="0.59055118110236227" right="0.70866141732283472" top="0.59055118110236227" bottom="0.39370078740157483" header="0" footer="0.39370078740157483"/>
  <pageSetup paperSize="9" firstPageNumber="48" orientation="portrait" useFirstPageNumber="1" r:id="rId1"/>
  <headerFooter alignWithMargins="0">
    <oddFooter>&amp;C&amp;10-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3"/>
  <sheetViews>
    <sheetView showGridLines="0" zoomScaleNormal="100" workbookViewId="0"/>
  </sheetViews>
  <sheetFormatPr defaultRowHeight="13.5"/>
  <cols>
    <col min="1" max="1" width="1.25" style="178" customWidth="1"/>
    <col min="2" max="5" width="3.875" style="178" customWidth="1"/>
    <col min="6" max="37" width="2.625" style="178" customWidth="1"/>
    <col min="38" max="16384" width="9" style="178"/>
  </cols>
  <sheetData>
    <row r="1" spans="1:33" s="195" customFormat="1" ht="18.75">
      <c r="B1" s="1663" t="s">
        <v>192</v>
      </c>
      <c r="C1" s="1663"/>
      <c r="D1" s="1663"/>
      <c r="E1" s="1663"/>
      <c r="F1" s="1663"/>
      <c r="G1" s="1663"/>
      <c r="H1" s="1663"/>
      <c r="I1" s="1663"/>
      <c r="J1" s="1663"/>
      <c r="K1" s="1663"/>
      <c r="L1" s="1663"/>
      <c r="M1" s="1663"/>
      <c r="N1" s="1663"/>
      <c r="O1" s="1663"/>
      <c r="P1" s="1663"/>
      <c r="Q1" s="1663"/>
      <c r="R1" s="1663"/>
      <c r="S1" s="1663"/>
      <c r="T1" s="1663"/>
      <c r="U1" s="1663"/>
      <c r="V1" s="1663"/>
      <c r="W1" s="1663"/>
      <c r="X1" s="1663"/>
      <c r="Y1" s="1663"/>
      <c r="Z1" s="1663"/>
      <c r="AA1" s="1663"/>
      <c r="AB1" s="1663"/>
      <c r="AC1" s="1663"/>
      <c r="AD1" s="1663"/>
      <c r="AE1" s="1663"/>
      <c r="AF1" s="1663"/>
      <c r="AG1" s="1663"/>
    </row>
    <row r="2" spans="1:33" s="195" customFormat="1" ht="12.95" customHeight="1" thickBot="1">
      <c r="A2" s="199" t="s">
        <v>125</v>
      </c>
      <c r="B2" s="199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6" t="s">
        <v>191</v>
      </c>
    </row>
    <row r="3" spans="1:33" s="183" customFormat="1" ht="12.95" customHeight="1">
      <c r="B3" s="187"/>
      <c r="C3" s="208"/>
      <c r="D3" s="187"/>
      <c r="E3" s="208"/>
      <c r="F3" s="208"/>
      <c r="G3" s="207"/>
      <c r="H3" s="206" t="s">
        <v>190</v>
      </c>
      <c r="I3" s="206"/>
      <c r="J3" s="1676" t="s">
        <v>103</v>
      </c>
      <c r="K3" s="1677"/>
      <c r="L3" s="1677"/>
      <c r="M3" s="1677"/>
      <c r="N3" s="1677"/>
      <c r="O3" s="1677"/>
      <c r="P3" s="1677"/>
      <c r="Q3" s="1677"/>
      <c r="R3" s="1677"/>
      <c r="S3" s="1677"/>
      <c r="T3" s="1677"/>
      <c r="U3" s="1678"/>
      <c r="V3" s="1677" t="s">
        <v>189</v>
      </c>
      <c r="W3" s="1677"/>
      <c r="X3" s="1677"/>
      <c r="Y3" s="1677"/>
      <c r="Z3" s="1677"/>
      <c r="AA3" s="1677"/>
      <c r="AB3" s="1677"/>
      <c r="AC3" s="1677"/>
      <c r="AD3" s="1677"/>
      <c r="AE3" s="1677"/>
      <c r="AF3" s="1677"/>
      <c r="AG3" s="1677"/>
    </row>
    <row r="4" spans="1:33" s="183" customFormat="1" ht="12.95" customHeight="1">
      <c r="A4" s="205"/>
      <c r="B4" s="205" t="s">
        <v>188</v>
      </c>
      <c r="C4" s="205"/>
      <c r="D4" s="205"/>
      <c r="E4" s="205"/>
      <c r="F4" s="205"/>
      <c r="G4" s="191"/>
      <c r="H4" s="191"/>
      <c r="I4" s="205"/>
      <c r="J4" s="1636" t="s">
        <v>102</v>
      </c>
      <c r="K4" s="1637"/>
      <c r="L4" s="1637"/>
      <c r="M4" s="1637"/>
      <c r="N4" s="1637"/>
      <c r="O4" s="1637"/>
      <c r="P4" s="1636" t="s">
        <v>168</v>
      </c>
      <c r="Q4" s="1637"/>
      <c r="R4" s="1679"/>
      <c r="S4" s="1637" t="s">
        <v>76</v>
      </c>
      <c r="T4" s="1637"/>
      <c r="U4" s="1679"/>
      <c r="V4" s="1637" t="s">
        <v>100</v>
      </c>
      <c r="W4" s="1637"/>
      <c r="X4" s="1637"/>
      <c r="Y4" s="1637"/>
      <c r="Z4" s="1637"/>
      <c r="AA4" s="1637"/>
      <c r="AB4" s="1636" t="s">
        <v>168</v>
      </c>
      <c r="AC4" s="1637"/>
      <c r="AD4" s="1679"/>
      <c r="AE4" s="1637" t="s">
        <v>76</v>
      </c>
      <c r="AF4" s="1637"/>
      <c r="AG4" s="1637"/>
    </row>
    <row r="5" spans="1:33" s="183" customFormat="1" ht="12.95" customHeight="1">
      <c r="A5" s="205"/>
      <c r="B5" s="1640" t="s">
        <v>187</v>
      </c>
      <c r="C5" s="1640"/>
      <c r="D5" s="1640"/>
      <c r="E5" s="1640"/>
      <c r="F5" s="1640"/>
      <c r="G5" s="1640"/>
      <c r="H5" s="1640"/>
      <c r="I5" s="1641"/>
      <c r="J5" s="1645">
        <v>8525</v>
      </c>
      <c r="K5" s="1646"/>
      <c r="L5" s="1646"/>
      <c r="M5" s="1646"/>
      <c r="N5" s="1646"/>
      <c r="O5" s="1646"/>
      <c r="P5" s="1669">
        <v>90.163934426229503</v>
      </c>
      <c r="Q5" s="1669"/>
      <c r="R5" s="1669"/>
      <c r="S5" s="1669">
        <v>100</v>
      </c>
      <c r="T5" s="1669"/>
      <c r="U5" s="1675"/>
      <c r="V5" s="1645">
        <v>227732.67800000001</v>
      </c>
      <c r="W5" s="1646"/>
      <c r="X5" s="1646"/>
      <c r="Y5" s="1646"/>
      <c r="Z5" s="1646"/>
      <c r="AA5" s="1646"/>
      <c r="AB5" s="1669">
        <v>87.898975039678703</v>
      </c>
      <c r="AC5" s="1669"/>
      <c r="AD5" s="1669"/>
      <c r="AE5" s="1669">
        <v>100</v>
      </c>
      <c r="AF5" s="1669"/>
      <c r="AG5" s="1669"/>
    </row>
    <row r="6" spans="1:33" s="183" customFormat="1" ht="12.95" customHeight="1">
      <c r="B6" s="1671" t="s">
        <v>186</v>
      </c>
      <c r="C6" s="1671"/>
      <c r="D6" s="1671"/>
      <c r="E6" s="1671"/>
      <c r="F6" s="1671"/>
      <c r="G6" s="1671"/>
      <c r="H6" s="1671"/>
      <c r="I6" s="1672"/>
      <c r="J6" s="1673">
        <v>5333</v>
      </c>
      <c r="K6" s="1674"/>
      <c r="L6" s="1674"/>
      <c r="M6" s="1674"/>
      <c r="N6" s="1674"/>
      <c r="O6" s="1674"/>
      <c r="P6" s="1670">
        <v>94.741517143364703</v>
      </c>
      <c r="Q6" s="1670"/>
      <c r="R6" s="1670"/>
      <c r="S6" s="1670">
        <f>J6/J5*100</f>
        <v>62.557184750733143</v>
      </c>
      <c r="T6" s="1670" t="str">
        <f t="shared" ref="T6:T16" si="0">IF(ISERROR(O6/O5),"0.0",O6/O5*100)</f>
        <v>0.0</v>
      </c>
      <c r="U6" s="1670">
        <f t="shared" ref="U6:U16" si="1">IF(ISERROR(P6/P5),"0.0",P6/P5*100)</f>
        <v>105.07695537718631</v>
      </c>
      <c r="V6" s="1673">
        <v>142481.323</v>
      </c>
      <c r="W6" s="1674"/>
      <c r="X6" s="1674"/>
      <c r="Y6" s="1674"/>
      <c r="Z6" s="1674"/>
      <c r="AA6" s="1674"/>
      <c r="AB6" s="1670">
        <v>95.6</v>
      </c>
      <c r="AC6" s="1670"/>
      <c r="AD6" s="1670"/>
      <c r="AE6" s="1670">
        <f>V6/V5*100</f>
        <v>62.565163792611266</v>
      </c>
      <c r="AF6" s="1670" t="str">
        <f t="shared" ref="AF6:AF16" si="2">IF(ISERROR(AA6/AA5),"0.0",AA6/AA5*100)</f>
        <v>0.0</v>
      </c>
      <c r="AG6" s="1670">
        <f t="shared" ref="AG6:AG16" si="3">IF(ISERROR(AB6/AB5),"0.0",AB6/AB5*100)</f>
        <v>108.76122270691432</v>
      </c>
    </row>
    <row r="7" spans="1:33" s="183" customFormat="1" ht="12.95" customHeight="1">
      <c r="C7" s="1621" t="s">
        <v>185</v>
      </c>
      <c r="D7" s="1680"/>
      <c r="E7" s="1680"/>
      <c r="F7" s="1680"/>
      <c r="G7" s="1680"/>
      <c r="H7" s="1680"/>
      <c r="I7" s="1681"/>
      <c r="J7" s="1661">
        <v>293</v>
      </c>
      <c r="K7" s="1662"/>
      <c r="L7" s="1662"/>
      <c r="M7" s="1662"/>
      <c r="N7" s="1662"/>
      <c r="O7" s="1662"/>
      <c r="P7" s="1668">
        <v>87.7</v>
      </c>
      <c r="Q7" s="1668"/>
      <c r="R7" s="1668"/>
      <c r="S7" s="1668">
        <f>J7/J5*100</f>
        <v>3.436950146627566</v>
      </c>
      <c r="T7" s="1668" t="str">
        <f t="shared" si="0"/>
        <v>0.0</v>
      </c>
      <c r="U7" s="1668">
        <f t="shared" si="1"/>
        <v>92.567654228389301</v>
      </c>
      <c r="V7" s="1661">
        <v>24137.842000000001</v>
      </c>
      <c r="W7" s="1662"/>
      <c r="X7" s="1662"/>
      <c r="Y7" s="1662"/>
      <c r="Z7" s="1662"/>
      <c r="AA7" s="1662"/>
      <c r="AB7" s="1668">
        <v>91.8</v>
      </c>
      <c r="AC7" s="1668"/>
      <c r="AD7" s="1668"/>
      <c r="AE7" s="1668">
        <f>V7/V5*100</f>
        <v>10.599199997112404</v>
      </c>
      <c r="AF7" s="1668" t="str">
        <f t="shared" si="2"/>
        <v>0.0</v>
      </c>
      <c r="AG7" s="1668">
        <f t="shared" si="3"/>
        <v>96.025104602510453</v>
      </c>
    </row>
    <row r="8" spans="1:33" s="183" customFormat="1" ht="12.95" customHeight="1">
      <c r="C8" s="1621" t="s">
        <v>184</v>
      </c>
      <c r="D8" s="1680"/>
      <c r="E8" s="1680"/>
      <c r="F8" s="1680"/>
      <c r="G8" s="1680"/>
      <c r="H8" s="1680"/>
      <c r="I8" s="1681"/>
      <c r="J8" s="1661">
        <v>51</v>
      </c>
      <c r="K8" s="1662"/>
      <c r="L8" s="1662"/>
      <c r="M8" s="1662"/>
      <c r="N8" s="1662"/>
      <c r="O8" s="1662"/>
      <c r="P8" s="1668">
        <v>79.7</v>
      </c>
      <c r="Q8" s="1668"/>
      <c r="R8" s="1668"/>
      <c r="S8" s="1668">
        <f>J8/J5*100</f>
        <v>0.59824046920821117</v>
      </c>
      <c r="T8" s="1668" t="str">
        <f t="shared" si="0"/>
        <v>0.0</v>
      </c>
      <c r="U8" s="1668">
        <f t="shared" si="1"/>
        <v>90.877993158494874</v>
      </c>
      <c r="V8" s="1661">
        <v>3492.5149999999999</v>
      </c>
      <c r="W8" s="1662"/>
      <c r="X8" s="1662"/>
      <c r="Y8" s="1662"/>
      <c r="Z8" s="1662"/>
      <c r="AA8" s="1662"/>
      <c r="AB8" s="1668">
        <v>78.099999999999994</v>
      </c>
      <c r="AC8" s="1668"/>
      <c r="AD8" s="1668"/>
      <c r="AE8" s="1668">
        <f>V8/V5*100</f>
        <v>1.5336029201746795</v>
      </c>
      <c r="AF8" s="1668" t="str">
        <f t="shared" si="2"/>
        <v>0.0</v>
      </c>
      <c r="AG8" s="1668">
        <f t="shared" si="3"/>
        <v>85.076252723311541</v>
      </c>
    </row>
    <row r="9" spans="1:33" s="183" customFormat="1" ht="12.95" customHeight="1">
      <c r="C9" s="1621" t="s">
        <v>183</v>
      </c>
      <c r="D9" s="1680"/>
      <c r="E9" s="1680"/>
      <c r="F9" s="1680"/>
      <c r="G9" s="1680"/>
      <c r="H9" s="1680"/>
      <c r="I9" s="1681"/>
      <c r="J9" s="1661">
        <v>16</v>
      </c>
      <c r="K9" s="1662"/>
      <c r="L9" s="1662"/>
      <c r="M9" s="1662"/>
      <c r="N9" s="1662"/>
      <c r="O9" s="1662"/>
      <c r="P9" s="1668">
        <v>88.9</v>
      </c>
      <c r="Q9" s="1668"/>
      <c r="R9" s="1668"/>
      <c r="S9" s="1668">
        <f>J9/J5*100</f>
        <v>0.18768328445747801</v>
      </c>
      <c r="T9" s="1668" t="str">
        <f t="shared" si="0"/>
        <v>0.0</v>
      </c>
      <c r="U9" s="1668">
        <f t="shared" si="1"/>
        <v>111.54328732747804</v>
      </c>
      <c r="V9" s="1661">
        <v>1116.973</v>
      </c>
      <c r="W9" s="1662"/>
      <c r="X9" s="1662"/>
      <c r="Y9" s="1662"/>
      <c r="Z9" s="1662"/>
      <c r="AA9" s="1662"/>
      <c r="AB9" s="1668">
        <v>101.2</v>
      </c>
      <c r="AC9" s="1668"/>
      <c r="AD9" s="1668"/>
      <c r="AE9" s="1668">
        <f>V9/V5*100</f>
        <v>0.49047550391516492</v>
      </c>
      <c r="AF9" s="1668" t="str">
        <f t="shared" si="2"/>
        <v>0.0</v>
      </c>
      <c r="AG9" s="1668">
        <f t="shared" si="3"/>
        <v>129.57746478873241</v>
      </c>
    </row>
    <row r="10" spans="1:33" s="183" customFormat="1" ht="12.95" customHeight="1">
      <c r="C10" s="1682" t="s">
        <v>182</v>
      </c>
      <c r="D10" s="1683"/>
      <c r="E10" s="1683"/>
      <c r="F10" s="1683"/>
      <c r="G10" s="1683"/>
      <c r="H10" s="1683"/>
      <c r="I10" s="1684"/>
      <c r="J10" s="1661">
        <v>332</v>
      </c>
      <c r="K10" s="1662"/>
      <c r="L10" s="1662"/>
      <c r="M10" s="1662"/>
      <c r="N10" s="1662"/>
      <c r="O10" s="1662"/>
      <c r="P10" s="1668">
        <v>84.7</v>
      </c>
      <c r="Q10" s="1668"/>
      <c r="R10" s="1668"/>
      <c r="S10" s="1668">
        <f>J10/J5*100</f>
        <v>3.8944281524926692</v>
      </c>
      <c r="T10" s="1668" t="str">
        <f t="shared" si="0"/>
        <v>0.0</v>
      </c>
      <c r="U10" s="1668">
        <f t="shared" si="1"/>
        <v>95.275590551181097</v>
      </c>
      <c r="V10" s="1661">
        <v>12774.432000000001</v>
      </c>
      <c r="W10" s="1662"/>
      <c r="X10" s="1662"/>
      <c r="Y10" s="1662"/>
      <c r="Z10" s="1662"/>
      <c r="AA10" s="1662"/>
      <c r="AB10" s="1668">
        <v>87.4</v>
      </c>
      <c r="AC10" s="1668"/>
      <c r="AD10" s="1668"/>
      <c r="AE10" s="1668">
        <f>V10/V5*100</f>
        <v>5.6093978748188258</v>
      </c>
      <c r="AF10" s="1668" t="str">
        <f t="shared" si="2"/>
        <v>0.0</v>
      </c>
      <c r="AG10" s="1668">
        <f t="shared" si="3"/>
        <v>86.36363636363636</v>
      </c>
    </row>
    <row r="11" spans="1:33" s="183" customFormat="1" ht="12.95" customHeight="1">
      <c r="C11" s="1621" t="s">
        <v>181</v>
      </c>
      <c r="D11" s="1680"/>
      <c r="E11" s="1680"/>
      <c r="F11" s="1680"/>
      <c r="G11" s="1680"/>
      <c r="H11" s="1680"/>
      <c r="I11" s="1681"/>
      <c r="J11" s="1661">
        <v>1844</v>
      </c>
      <c r="K11" s="1662"/>
      <c r="L11" s="1662"/>
      <c r="M11" s="1662"/>
      <c r="N11" s="1662"/>
      <c r="O11" s="1662"/>
      <c r="P11" s="1668">
        <v>96.5</v>
      </c>
      <c r="Q11" s="1668"/>
      <c r="R11" s="1668"/>
      <c r="S11" s="1668">
        <f>J11/J5*100</f>
        <v>21.630498533724342</v>
      </c>
      <c r="T11" s="1668" t="str">
        <f t="shared" si="0"/>
        <v>0.0</v>
      </c>
      <c r="U11" s="1668">
        <f t="shared" si="1"/>
        <v>113.9315230224321</v>
      </c>
      <c r="V11" s="1661">
        <v>43135.728000000003</v>
      </c>
      <c r="W11" s="1662"/>
      <c r="X11" s="1662"/>
      <c r="Y11" s="1662"/>
      <c r="Z11" s="1662"/>
      <c r="AA11" s="1662"/>
      <c r="AB11" s="1668">
        <v>94.4</v>
      </c>
      <c r="AC11" s="1668"/>
      <c r="AD11" s="1668"/>
      <c r="AE11" s="1668">
        <f>V11/V5*100</f>
        <v>18.941387059085127</v>
      </c>
      <c r="AF11" s="1668" t="str">
        <f t="shared" si="2"/>
        <v>0.0</v>
      </c>
      <c r="AG11" s="1668">
        <f t="shared" si="3"/>
        <v>108.00915331807781</v>
      </c>
    </row>
    <row r="12" spans="1:33" s="183" customFormat="1" ht="12.95" customHeight="1">
      <c r="C12" s="1621" t="s">
        <v>180</v>
      </c>
      <c r="D12" s="1680"/>
      <c r="E12" s="1680"/>
      <c r="F12" s="1680"/>
      <c r="G12" s="1680"/>
      <c r="H12" s="1680"/>
      <c r="I12" s="1681"/>
      <c r="J12" s="1661">
        <v>484</v>
      </c>
      <c r="K12" s="1662"/>
      <c r="L12" s="1662"/>
      <c r="M12" s="1662"/>
      <c r="N12" s="1662"/>
      <c r="O12" s="1662"/>
      <c r="P12" s="1668">
        <v>80.900000000000006</v>
      </c>
      <c r="Q12" s="1668"/>
      <c r="R12" s="1668"/>
      <c r="S12" s="1668">
        <f>J12/J5*100</f>
        <v>5.67741935483871</v>
      </c>
      <c r="T12" s="1668" t="str">
        <f t="shared" si="0"/>
        <v>0.0</v>
      </c>
      <c r="U12" s="1668">
        <f t="shared" si="1"/>
        <v>83.834196891191709</v>
      </c>
      <c r="V12" s="1661">
        <v>3896.4479999999999</v>
      </c>
      <c r="W12" s="1662"/>
      <c r="X12" s="1662"/>
      <c r="Y12" s="1662"/>
      <c r="Z12" s="1662"/>
      <c r="AA12" s="1662"/>
      <c r="AB12" s="1668">
        <v>81.099999999999994</v>
      </c>
      <c r="AC12" s="1668"/>
      <c r="AD12" s="1668"/>
      <c r="AE12" s="1668">
        <f>V12/V5*100</f>
        <v>1.7109744785945913</v>
      </c>
      <c r="AF12" s="1668" t="str">
        <f t="shared" si="2"/>
        <v>0.0</v>
      </c>
      <c r="AG12" s="1668">
        <f t="shared" si="3"/>
        <v>85.911016949152526</v>
      </c>
    </row>
    <row r="13" spans="1:33" s="183" customFormat="1" ht="12.95" customHeight="1">
      <c r="C13" s="1621" t="s">
        <v>179</v>
      </c>
      <c r="D13" s="1680"/>
      <c r="E13" s="1680"/>
      <c r="F13" s="1680"/>
      <c r="G13" s="1680"/>
      <c r="H13" s="1680"/>
      <c r="I13" s="1681"/>
      <c r="J13" s="1661">
        <v>1859</v>
      </c>
      <c r="K13" s="1662"/>
      <c r="L13" s="1662"/>
      <c r="M13" s="1662"/>
      <c r="N13" s="1662"/>
      <c r="O13" s="1662"/>
      <c r="P13" s="1668">
        <v>102</v>
      </c>
      <c r="Q13" s="1668"/>
      <c r="R13" s="1668"/>
      <c r="S13" s="1668">
        <f>J13/J5*100</f>
        <v>21.806451612903228</v>
      </c>
      <c r="T13" s="1668" t="str">
        <f t="shared" si="0"/>
        <v>0.0</v>
      </c>
      <c r="U13" s="1668">
        <f t="shared" si="1"/>
        <v>126.08158220024721</v>
      </c>
      <c r="V13" s="1661">
        <v>21356.405999999999</v>
      </c>
      <c r="W13" s="1662"/>
      <c r="X13" s="1662"/>
      <c r="Y13" s="1662"/>
      <c r="Z13" s="1662"/>
      <c r="AA13" s="1662"/>
      <c r="AB13" s="1668">
        <v>101.2</v>
      </c>
      <c r="AC13" s="1668"/>
      <c r="AD13" s="1668"/>
      <c r="AE13" s="1668">
        <f>V13/V5*100</f>
        <v>9.3778399251072777</v>
      </c>
      <c r="AF13" s="1668" t="str">
        <f t="shared" si="2"/>
        <v>0.0</v>
      </c>
      <c r="AG13" s="1668">
        <f t="shared" si="3"/>
        <v>124.7842170160296</v>
      </c>
    </row>
    <row r="14" spans="1:33" s="183" customFormat="1" ht="12.95" customHeight="1">
      <c r="C14" s="1621" t="s">
        <v>178</v>
      </c>
      <c r="D14" s="1680"/>
      <c r="E14" s="1680"/>
      <c r="F14" s="1680"/>
      <c r="G14" s="1680"/>
      <c r="H14" s="1680"/>
      <c r="I14" s="1681"/>
      <c r="J14" s="1661">
        <v>69</v>
      </c>
      <c r="K14" s="1662"/>
      <c r="L14" s="1662"/>
      <c r="M14" s="1662"/>
      <c r="N14" s="1662"/>
      <c r="O14" s="1662"/>
      <c r="P14" s="1668">
        <v>98.6</v>
      </c>
      <c r="Q14" s="1668"/>
      <c r="R14" s="1668"/>
      <c r="S14" s="1668">
        <f>J14/J5*100</f>
        <v>0.80938416422287396</v>
      </c>
      <c r="T14" s="1668" t="str">
        <f t="shared" si="0"/>
        <v>0.0</v>
      </c>
      <c r="U14" s="1668">
        <f t="shared" si="1"/>
        <v>96.666666666666657</v>
      </c>
      <c r="V14" s="1661">
        <v>1216.4760000000001</v>
      </c>
      <c r="W14" s="1662"/>
      <c r="X14" s="1662"/>
      <c r="Y14" s="1662"/>
      <c r="Z14" s="1662"/>
      <c r="AA14" s="1662"/>
      <c r="AB14" s="1668">
        <v>114.7</v>
      </c>
      <c r="AC14" s="1668"/>
      <c r="AD14" s="1668"/>
      <c r="AE14" s="1668">
        <f>V14/V5*100</f>
        <v>0.53416839896819723</v>
      </c>
      <c r="AF14" s="1668" t="str">
        <f t="shared" si="2"/>
        <v>0.0</v>
      </c>
      <c r="AG14" s="1668">
        <f t="shared" si="3"/>
        <v>113.33992094861659</v>
      </c>
    </row>
    <row r="15" spans="1:33" s="183" customFormat="1" ht="12.95" customHeight="1">
      <c r="C15" s="1621" t="s">
        <v>177</v>
      </c>
      <c r="D15" s="1680"/>
      <c r="E15" s="1680"/>
      <c r="F15" s="1680"/>
      <c r="G15" s="1680"/>
      <c r="H15" s="1680"/>
      <c r="I15" s="1681"/>
      <c r="J15" s="1661">
        <v>385</v>
      </c>
      <c r="K15" s="1662"/>
      <c r="L15" s="1662"/>
      <c r="M15" s="1662"/>
      <c r="N15" s="1662"/>
      <c r="O15" s="1662"/>
      <c r="P15" s="1668">
        <v>91.9</v>
      </c>
      <c r="Q15" s="1668"/>
      <c r="R15" s="1668"/>
      <c r="S15" s="1668">
        <f>J15/J5*100</f>
        <v>4.5161290322580641</v>
      </c>
      <c r="T15" s="1668" t="str">
        <f t="shared" si="0"/>
        <v>0.0</v>
      </c>
      <c r="U15" s="1668">
        <f t="shared" si="1"/>
        <v>93.20486815415822</v>
      </c>
      <c r="V15" s="1661">
        <v>31354.503000000001</v>
      </c>
      <c r="W15" s="1662"/>
      <c r="X15" s="1662"/>
      <c r="Y15" s="1662"/>
      <c r="Z15" s="1662"/>
      <c r="AA15" s="1662"/>
      <c r="AB15" s="1668">
        <v>105.1</v>
      </c>
      <c r="AC15" s="1668"/>
      <c r="AD15" s="1668"/>
      <c r="AE15" s="1668">
        <f>V15/V5*100</f>
        <v>13.768117634834997</v>
      </c>
      <c r="AF15" s="1668" t="str">
        <f t="shared" si="2"/>
        <v>0.0</v>
      </c>
      <c r="AG15" s="1668">
        <f t="shared" si="3"/>
        <v>91.630340017436779</v>
      </c>
    </row>
    <row r="16" spans="1:33" s="188" customFormat="1" ht="12.95" customHeight="1" thickBot="1">
      <c r="A16" s="202"/>
      <c r="B16" s="1664" t="s">
        <v>176</v>
      </c>
      <c r="C16" s="1664"/>
      <c r="D16" s="1664"/>
      <c r="E16" s="1664"/>
      <c r="F16" s="1664"/>
      <c r="G16" s="1664"/>
      <c r="H16" s="1664"/>
      <c r="I16" s="1665"/>
      <c r="J16" s="1666">
        <v>3192</v>
      </c>
      <c r="K16" s="1667"/>
      <c r="L16" s="1667"/>
      <c r="M16" s="1667"/>
      <c r="N16" s="1667"/>
      <c r="O16" s="1667"/>
      <c r="P16" s="1660">
        <v>83.429168844746499</v>
      </c>
      <c r="Q16" s="1660"/>
      <c r="R16" s="1660"/>
      <c r="S16" s="1660">
        <f>J16/J5*100</f>
        <v>37.442815249266864</v>
      </c>
      <c r="T16" s="1660" t="str">
        <f t="shared" si="0"/>
        <v>0.0</v>
      </c>
      <c r="U16" s="1660">
        <f t="shared" si="1"/>
        <v>90.782555870235569</v>
      </c>
      <c r="V16" s="1666">
        <v>85251.354999999996</v>
      </c>
      <c r="W16" s="1667"/>
      <c r="X16" s="1667"/>
      <c r="Y16" s="1667"/>
      <c r="Z16" s="1667"/>
      <c r="AA16" s="1667"/>
      <c r="AB16" s="1660">
        <v>77.427925170301293</v>
      </c>
      <c r="AC16" s="1660"/>
      <c r="AD16" s="1660"/>
      <c r="AE16" s="1660">
        <f>V16/V5*100</f>
        <v>37.434836207388734</v>
      </c>
      <c r="AF16" s="1660" t="str">
        <f t="shared" si="2"/>
        <v>0.0</v>
      </c>
      <c r="AG16" s="1660">
        <f t="shared" si="3"/>
        <v>73.67071852550076</v>
      </c>
    </row>
    <row r="17" spans="1:33">
      <c r="B17" s="200"/>
    </row>
    <row r="19" spans="1:33" s="195" customFormat="1" ht="18.75">
      <c r="B19" s="1663" t="s">
        <v>175</v>
      </c>
      <c r="C19" s="1663"/>
      <c r="D19" s="1663"/>
      <c r="E19" s="1663"/>
      <c r="F19" s="1663"/>
      <c r="G19" s="1663"/>
      <c r="H19" s="1663"/>
      <c r="I19" s="1663"/>
      <c r="J19" s="1663"/>
      <c r="K19" s="1663"/>
      <c r="L19" s="1663"/>
      <c r="M19" s="1663"/>
      <c r="N19" s="1663"/>
      <c r="O19" s="1663"/>
      <c r="P19" s="1663"/>
      <c r="Q19" s="1663"/>
      <c r="R19" s="1663"/>
      <c r="S19" s="1663"/>
      <c r="T19" s="1663"/>
      <c r="U19" s="1663"/>
      <c r="V19" s="1663"/>
      <c r="W19" s="1663"/>
      <c r="X19" s="1663"/>
      <c r="Y19" s="1663"/>
      <c r="Z19" s="1663"/>
      <c r="AA19" s="1663"/>
      <c r="AB19" s="1663"/>
      <c r="AC19" s="1663"/>
      <c r="AD19" s="1663"/>
      <c r="AE19" s="1663"/>
      <c r="AF19" s="1663"/>
      <c r="AG19" s="1663"/>
    </row>
    <row r="20" spans="1:33" s="195" customFormat="1" ht="12.75" customHeight="1" thickBot="1">
      <c r="A20" s="199" t="s">
        <v>125</v>
      </c>
      <c r="B20" s="199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6" t="s">
        <v>174</v>
      </c>
    </row>
    <row r="21" spans="1:33" s="183" customFormat="1" ht="12.2" customHeight="1">
      <c r="B21" s="194"/>
      <c r="C21" s="194"/>
      <c r="D21" s="194"/>
      <c r="E21" s="194"/>
      <c r="F21" s="1654" t="s">
        <v>173</v>
      </c>
      <c r="G21" s="1655"/>
      <c r="H21" s="1655"/>
      <c r="I21" s="1655"/>
      <c r="J21" s="1655"/>
      <c r="K21" s="1655"/>
      <c r="L21" s="1655"/>
      <c r="M21" s="1655"/>
      <c r="N21" s="1655"/>
      <c r="O21" s="1655"/>
      <c r="P21" s="1655"/>
      <c r="Q21" s="1655"/>
      <c r="R21" s="1655"/>
      <c r="S21" s="1655"/>
      <c r="T21" s="1655"/>
      <c r="U21" s="1655"/>
      <c r="V21" s="1655"/>
      <c r="W21" s="1655"/>
      <c r="X21" s="1655"/>
      <c r="Y21" s="1655"/>
      <c r="Z21" s="1655"/>
      <c r="AA21" s="1655"/>
      <c r="AB21" s="1655"/>
      <c r="AC21" s="1655"/>
      <c r="AD21" s="1655"/>
      <c r="AE21" s="1655"/>
      <c r="AF21" s="1655"/>
      <c r="AG21" s="1655"/>
    </row>
    <row r="22" spans="1:33" s="183" customFormat="1" ht="12.2" customHeight="1">
      <c r="B22" s="1656" t="s">
        <v>171</v>
      </c>
      <c r="C22" s="1656"/>
      <c r="D22" s="1656"/>
      <c r="E22" s="1657"/>
      <c r="F22" s="1658" t="s">
        <v>170</v>
      </c>
      <c r="G22" s="1659"/>
      <c r="H22" s="1659"/>
      <c r="I22" s="1659"/>
      <c r="J22" s="1659"/>
      <c r="K22" s="1659"/>
      <c r="L22" s="1659"/>
      <c r="M22" s="1659"/>
      <c r="N22" s="1659"/>
      <c r="O22" s="1659"/>
      <c r="P22" s="1638" t="s">
        <v>101</v>
      </c>
      <c r="Q22" s="1639"/>
      <c r="R22" s="1639"/>
      <c r="S22" s="1639"/>
      <c r="T22" s="1639"/>
      <c r="U22" s="1639"/>
      <c r="V22" s="1639"/>
      <c r="W22" s="1639"/>
      <c r="X22" s="1639"/>
      <c r="Y22" s="1639"/>
      <c r="Z22" s="1639"/>
      <c r="AA22" s="1638" t="s">
        <v>169</v>
      </c>
      <c r="AB22" s="1639"/>
      <c r="AC22" s="1639"/>
      <c r="AD22" s="1639"/>
      <c r="AE22" s="1639"/>
      <c r="AF22" s="1639"/>
      <c r="AG22" s="1639"/>
    </row>
    <row r="23" spans="1:33" s="188" customFormat="1" ht="12.2" customHeight="1">
      <c r="A23" s="189"/>
      <c r="B23" s="193"/>
      <c r="C23" s="193"/>
      <c r="D23" s="193"/>
      <c r="E23" s="193"/>
      <c r="F23" s="1648" t="s">
        <v>102</v>
      </c>
      <c r="G23" s="1649"/>
      <c r="H23" s="1649"/>
      <c r="I23" s="1649"/>
      <c r="J23" s="1650" t="s">
        <v>168</v>
      </c>
      <c r="K23" s="1651"/>
      <c r="L23" s="1652"/>
      <c r="M23" s="1637" t="s">
        <v>76</v>
      </c>
      <c r="N23" s="1637"/>
      <c r="O23" s="1637"/>
      <c r="P23" s="1636" t="s">
        <v>100</v>
      </c>
      <c r="Q23" s="1637"/>
      <c r="R23" s="1637"/>
      <c r="S23" s="1637"/>
      <c r="T23" s="1637"/>
      <c r="U23" s="1638" t="s">
        <v>168</v>
      </c>
      <c r="V23" s="1639"/>
      <c r="W23" s="1653"/>
      <c r="X23" s="1637" t="s">
        <v>76</v>
      </c>
      <c r="Y23" s="1637"/>
      <c r="Z23" s="1637"/>
      <c r="AA23" s="1636" t="s">
        <v>100</v>
      </c>
      <c r="AB23" s="1637"/>
      <c r="AC23" s="1637"/>
      <c r="AD23" s="1637"/>
      <c r="AE23" s="1638" t="s">
        <v>168</v>
      </c>
      <c r="AF23" s="1639"/>
      <c r="AG23" s="1639"/>
    </row>
    <row r="24" spans="1:33" s="188" customFormat="1" ht="12.95" customHeight="1">
      <c r="A24" s="189"/>
      <c r="B24" s="1640" t="s">
        <v>167</v>
      </c>
      <c r="C24" s="1640"/>
      <c r="D24" s="1640"/>
      <c r="E24" s="1641"/>
      <c r="F24" s="1642">
        <v>8525</v>
      </c>
      <c r="G24" s="1643"/>
      <c r="H24" s="1643"/>
      <c r="I24" s="1643"/>
      <c r="J24" s="1644">
        <v>90.2</v>
      </c>
      <c r="K24" s="1644"/>
      <c r="L24" s="1644"/>
      <c r="M24" s="1644">
        <v>100</v>
      </c>
      <c r="N24" s="1644"/>
      <c r="O24" s="1644"/>
      <c r="P24" s="1645">
        <v>227732678</v>
      </c>
      <c r="Q24" s="1646"/>
      <c r="R24" s="1646"/>
      <c r="S24" s="1646"/>
      <c r="T24" s="1646"/>
      <c r="U24" s="1644">
        <v>87.9</v>
      </c>
      <c r="V24" s="1644"/>
      <c r="W24" s="1644"/>
      <c r="X24" s="1647">
        <v>100</v>
      </c>
      <c r="Y24" s="1647"/>
      <c r="Z24" s="1647"/>
      <c r="AA24" s="1645">
        <f>P24/F24</f>
        <v>26713.510615835778</v>
      </c>
      <c r="AB24" s="1646"/>
      <c r="AC24" s="1646"/>
      <c r="AD24" s="1646"/>
      <c r="AE24" s="1647">
        <v>97.5</v>
      </c>
      <c r="AF24" s="1647"/>
      <c r="AG24" s="1647"/>
    </row>
    <row r="25" spans="1:33" s="183" customFormat="1" ht="12.95" customHeight="1">
      <c r="B25" s="1621" t="s">
        <v>166</v>
      </c>
      <c r="C25" s="1621"/>
      <c r="D25" s="1621"/>
      <c r="E25" s="1621"/>
      <c r="F25" s="1633">
        <v>7</v>
      </c>
      <c r="G25" s="1634"/>
      <c r="H25" s="1634"/>
      <c r="I25" s="1634"/>
      <c r="J25" s="1635">
        <v>6.8</v>
      </c>
      <c r="K25" s="1635"/>
      <c r="L25" s="1635"/>
      <c r="M25" s="1635">
        <f>F25/F24*100</f>
        <v>8.2111436950146624E-2</v>
      </c>
      <c r="N25" s="1635"/>
      <c r="O25" s="1635"/>
      <c r="P25" s="1633">
        <v>299445</v>
      </c>
      <c r="Q25" s="1634"/>
      <c r="R25" s="1634"/>
      <c r="S25" s="1634"/>
      <c r="T25" s="1634"/>
      <c r="U25" s="1635">
        <v>3.2</v>
      </c>
      <c r="V25" s="1635"/>
      <c r="W25" s="1635"/>
      <c r="X25" s="1635">
        <f>P25/P24*100</f>
        <v>0.13148969336758951</v>
      </c>
      <c r="Y25" s="1635"/>
      <c r="Z25" s="1635"/>
      <c r="AA25" s="1633">
        <f>P25/F25</f>
        <v>42777.857142857145</v>
      </c>
      <c r="AB25" s="1634"/>
      <c r="AC25" s="1634"/>
      <c r="AD25" s="1634"/>
      <c r="AE25" s="1635">
        <v>46.4</v>
      </c>
      <c r="AF25" s="1635"/>
      <c r="AG25" s="1635"/>
    </row>
    <row r="26" spans="1:33" s="183" customFormat="1" ht="12.95" customHeight="1">
      <c r="B26" s="1621" t="s">
        <v>165</v>
      </c>
      <c r="C26" s="1621"/>
      <c r="D26" s="1621"/>
      <c r="E26" s="1621"/>
      <c r="F26" s="1626">
        <v>1213</v>
      </c>
      <c r="G26" s="1623"/>
      <c r="H26" s="1623"/>
      <c r="I26" s="1623"/>
      <c r="J26" s="1625">
        <v>93.5</v>
      </c>
      <c r="K26" s="1625"/>
      <c r="L26" s="1625"/>
      <c r="M26" s="1625">
        <f>F26/F24*100</f>
        <v>14.228739002932549</v>
      </c>
      <c r="N26" s="1625"/>
      <c r="O26" s="1625"/>
      <c r="P26" s="1626">
        <v>10132470</v>
      </c>
      <c r="Q26" s="1623"/>
      <c r="R26" s="1623"/>
      <c r="S26" s="1623"/>
      <c r="T26" s="1623"/>
      <c r="U26" s="1625">
        <v>93.2</v>
      </c>
      <c r="V26" s="1625"/>
      <c r="W26" s="1625"/>
      <c r="X26" s="1625">
        <f>P26/P24*100</f>
        <v>4.4492824169924354</v>
      </c>
      <c r="Y26" s="1625"/>
      <c r="Z26" s="1625"/>
      <c r="AA26" s="1626">
        <f>P26/F26</f>
        <v>8353.23165704864</v>
      </c>
      <c r="AB26" s="1623"/>
      <c r="AC26" s="1623"/>
      <c r="AD26" s="1623"/>
      <c r="AE26" s="1625">
        <v>99.6</v>
      </c>
      <c r="AF26" s="1625"/>
      <c r="AG26" s="1625"/>
    </row>
    <row r="27" spans="1:33" s="183" customFormat="1" ht="12.95" customHeight="1">
      <c r="B27" s="1621" t="s">
        <v>164</v>
      </c>
      <c r="C27" s="1621"/>
      <c r="D27" s="1621"/>
      <c r="E27" s="1621"/>
      <c r="F27" s="1622" t="s">
        <v>147</v>
      </c>
      <c r="G27" s="1623"/>
      <c r="H27" s="1623"/>
      <c r="I27" s="1623"/>
      <c r="J27" s="1624" t="s">
        <v>148</v>
      </c>
      <c r="K27" s="1625"/>
      <c r="L27" s="1625"/>
      <c r="M27" s="1624" t="s">
        <v>148</v>
      </c>
      <c r="N27" s="1625"/>
      <c r="O27" s="1625"/>
      <c r="P27" s="1622" t="s">
        <v>148</v>
      </c>
      <c r="Q27" s="1623"/>
      <c r="R27" s="1623"/>
      <c r="S27" s="1623"/>
      <c r="T27" s="1623"/>
      <c r="U27" s="1624" t="s">
        <v>148</v>
      </c>
      <c r="V27" s="1625"/>
      <c r="W27" s="1625"/>
      <c r="X27" s="1624" t="s">
        <v>148</v>
      </c>
      <c r="Y27" s="1625"/>
      <c r="Z27" s="1625"/>
      <c r="AA27" s="1622" t="s">
        <v>147</v>
      </c>
      <c r="AB27" s="1623"/>
      <c r="AC27" s="1623"/>
      <c r="AD27" s="1623"/>
      <c r="AE27" s="1624" t="s">
        <v>147</v>
      </c>
      <c r="AF27" s="1625"/>
      <c r="AG27" s="1625"/>
    </row>
    <row r="28" spans="1:33" s="183" customFormat="1" ht="12.95" customHeight="1">
      <c r="B28" s="1621" t="s">
        <v>161</v>
      </c>
      <c r="C28" s="1621"/>
      <c r="D28" s="1621"/>
      <c r="E28" s="1621"/>
      <c r="F28" s="1626">
        <v>22</v>
      </c>
      <c r="G28" s="1623"/>
      <c r="H28" s="1623"/>
      <c r="I28" s="1623"/>
      <c r="J28" s="1625">
        <v>61.1</v>
      </c>
      <c r="K28" s="1625"/>
      <c r="L28" s="1625"/>
      <c r="M28" s="1625">
        <f>F28/F24*100</f>
        <v>0.25806451612903225</v>
      </c>
      <c r="N28" s="1625"/>
      <c r="O28" s="1625"/>
      <c r="P28" s="1626">
        <v>58671</v>
      </c>
      <c r="Q28" s="1623"/>
      <c r="R28" s="1623"/>
      <c r="S28" s="1623"/>
      <c r="T28" s="1623"/>
      <c r="U28" s="1625">
        <v>69.400000000000006</v>
      </c>
      <c r="V28" s="1625"/>
      <c r="W28" s="1625"/>
      <c r="X28" s="1625">
        <f>P28/P24*100</f>
        <v>2.5763101068876908E-2</v>
      </c>
      <c r="Y28" s="1625"/>
      <c r="Z28" s="1625"/>
      <c r="AA28" s="1626">
        <f>P28/F28</f>
        <v>2666.8636363636365</v>
      </c>
      <c r="AB28" s="1623"/>
      <c r="AC28" s="1623"/>
      <c r="AD28" s="1623"/>
      <c r="AE28" s="1625">
        <v>113.6</v>
      </c>
      <c r="AF28" s="1625"/>
      <c r="AG28" s="1625"/>
    </row>
    <row r="29" spans="1:33" s="183" customFormat="1" ht="12.95" customHeight="1">
      <c r="B29" s="1621" t="s">
        <v>160</v>
      </c>
      <c r="C29" s="1621"/>
      <c r="D29" s="1621"/>
      <c r="E29" s="1621"/>
      <c r="F29" s="1622" t="s">
        <v>147</v>
      </c>
      <c r="G29" s="1623"/>
      <c r="H29" s="1623"/>
      <c r="I29" s="1623"/>
      <c r="J29" s="1624" t="s">
        <v>148</v>
      </c>
      <c r="K29" s="1625"/>
      <c r="L29" s="1625"/>
      <c r="M29" s="1624" t="s">
        <v>148</v>
      </c>
      <c r="N29" s="1625"/>
      <c r="O29" s="1625"/>
      <c r="P29" s="1622" t="s">
        <v>148</v>
      </c>
      <c r="Q29" s="1623"/>
      <c r="R29" s="1623"/>
      <c r="S29" s="1623"/>
      <c r="T29" s="1623"/>
      <c r="U29" s="1624" t="s">
        <v>148</v>
      </c>
      <c r="V29" s="1625"/>
      <c r="W29" s="1625"/>
      <c r="X29" s="1624" t="s">
        <v>148</v>
      </c>
      <c r="Y29" s="1625"/>
      <c r="Z29" s="1625"/>
      <c r="AA29" s="1622" t="s">
        <v>147</v>
      </c>
      <c r="AB29" s="1623"/>
      <c r="AC29" s="1623"/>
      <c r="AD29" s="1623"/>
      <c r="AE29" s="1624" t="s">
        <v>147</v>
      </c>
      <c r="AF29" s="1625"/>
      <c r="AG29" s="1625"/>
    </row>
    <row r="30" spans="1:33" s="183" customFormat="1" ht="12.95" customHeight="1">
      <c r="B30" s="1621" t="s">
        <v>159</v>
      </c>
      <c r="C30" s="1621"/>
      <c r="D30" s="1621"/>
      <c r="E30" s="1621"/>
      <c r="F30" s="1626">
        <v>10</v>
      </c>
      <c r="G30" s="1623"/>
      <c r="H30" s="1623"/>
      <c r="I30" s="1623"/>
      <c r="J30" s="1625">
        <v>66.7</v>
      </c>
      <c r="K30" s="1625"/>
      <c r="L30" s="1625"/>
      <c r="M30" s="1625">
        <f>F30/F24*100</f>
        <v>0.11730205278592376</v>
      </c>
      <c r="N30" s="1625"/>
      <c r="O30" s="1625"/>
      <c r="P30" s="1626">
        <v>50151</v>
      </c>
      <c r="Q30" s="1623"/>
      <c r="R30" s="1623"/>
      <c r="S30" s="1623"/>
      <c r="T30" s="1623"/>
      <c r="U30" s="1625">
        <v>61.4</v>
      </c>
      <c r="V30" s="1625"/>
      <c r="W30" s="1625"/>
      <c r="X30" s="1625">
        <f>P30/P24*100</f>
        <v>2.2021872504393067E-2</v>
      </c>
      <c r="Y30" s="1625"/>
      <c r="Z30" s="1625"/>
      <c r="AA30" s="1626">
        <f t="shared" ref="AA30:AA39" si="4">P30/F30</f>
        <v>5015.1000000000004</v>
      </c>
      <c r="AB30" s="1623"/>
      <c r="AC30" s="1623"/>
      <c r="AD30" s="1623"/>
      <c r="AE30" s="1625">
        <v>92.1</v>
      </c>
      <c r="AF30" s="1625"/>
      <c r="AG30" s="1625"/>
    </row>
    <row r="31" spans="1:33" s="183" customFormat="1" ht="12.95" customHeight="1">
      <c r="B31" s="1621" t="s">
        <v>158</v>
      </c>
      <c r="C31" s="1621"/>
      <c r="D31" s="1621"/>
      <c r="E31" s="1621"/>
      <c r="F31" s="1626">
        <v>9</v>
      </c>
      <c r="G31" s="1623"/>
      <c r="H31" s="1623"/>
      <c r="I31" s="1623"/>
      <c r="J31" s="1625">
        <v>100</v>
      </c>
      <c r="K31" s="1625"/>
      <c r="L31" s="1625"/>
      <c r="M31" s="1625">
        <f>F31/F24*100</f>
        <v>0.10557184750733138</v>
      </c>
      <c r="N31" s="1625"/>
      <c r="O31" s="1625"/>
      <c r="P31" s="1626">
        <v>431160</v>
      </c>
      <c r="Q31" s="1623"/>
      <c r="R31" s="1623"/>
      <c r="S31" s="1623"/>
      <c r="T31" s="1623"/>
      <c r="U31" s="1625">
        <v>101.7</v>
      </c>
      <c r="V31" s="1625"/>
      <c r="W31" s="1625"/>
      <c r="X31" s="1625">
        <f>P31/P24*100</f>
        <v>0.18932724270690746</v>
      </c>
      <c r="Y31" s="1625"/>
      <c r="Z31" s="1625"/>
      <c r="AA31" s="1626">
        <f t="shared" si="4"/>
        <v>47906.666666666664</v>
      </c>
      <c r="AB31" s="1623"/>
      <c r="AC31" s="1623"/>
      <c r="AD31" s="1623"/>
      <c r="AE31" s="1625">
        <v>101.7</v>
      </c>
      <c r="AF31" s="1625"/>
      <c r="AG31" s="1625"/>
    </row>
    <row r="32" spans="1:33" s="183" customFormat="1" ht="12.95" customHeight="1">
      <c r="B32" s="1632" t="s">
        <v>157</v>
      </c>
      <c r="C32" s="1632"/>
      <c r="D32" s="1632"/>
      <c r="E32" s="1632"/>
      <c r="F32" s="1626">
        <v>1042</v>
      </c>
      <c r="G32" s="1623"/>
      <c r="H32" s="1623"/>
      <c r="I32" s="1623"/>
      <c r="J32" s="1625">
        <v>80.900000000000006</v>
      </c>
      <c r="K32" s="1625"/>
      <c r="L32" s="1625"/>
      <c r="M32" s="1625">
        <f>F32/F24*100</f>
        <v>12.222873900293255</v>
      </c>
      <c r="N32" s="1625"/>
      <c r="O32" s="1625"/>
      <c r="P32" s="1626">
        <v>29008616</v>
      </c>
      <c r="Q32" s="1623"/>
      <c r="R32" s="1623"/>
      <c r="S32" s="1623"/>
      <c r="T32" s="1623"/>
      <c r="U32" s="1625">
        <v>80.400000000000006</v>
      </c>
      <c r="V32" s="1625"/>
      <c r="W32" s="1625"/>
      <c r="X32" s="1625">
        <f>P32/P24*100</f>
        <v>12.73801206518109</v>
      </c>
      <c r="Y32" s="1625"/>
      <c r="Z32" s="1625"/>
      <c r="AA32" s="1626">
        <f t="shared" si="4"/>
        <v>27839.362763915546</v>
      </c>
      <c r="AB32" s="1623"/>
      <c r="AC32" s="1623"/>
      <c r="AD32" s="1623"/>
      <c r="AE32" s="1625">
        <v>99.4</v>
      </c>
      <c r="AF32" s="1625"/>
      <c r="AG32" s="1625"/>
    </row>
    <row r="33" spans="1:33" s="183" customFormat="1" ht="12.95" customHeight="1">
      <c r="B33" s="1621" t="s">
        <v>156</v>
      </c>
      <c r="C33" s="1621"/>
      <c r="D33" s="1621"/>
      <c r="E33" s="1621"/>
      <c r="F33" s="1622">
        <v>1</v>
      </c>
      <c r="G33" s="1623"/>
      <c r="H33" s="1623"/>
      <c r="I33" s="1623"/>
      <c r="J33" s="1625">
        <v>100</v>
      </c>
      <c r="K33" s="1625"/>
      <c r="L33" s="1625"/>
      <c r="M33" s="1624">
        <f>F33/F24*100</f>
        <v>1.1730205278592375E-2</v>
      </c>
      <c r="N33" s="1625"/>
      <c r="O33" s="1625"/>
      <c r="P33" s="1622">
        <v>19887</v>
      </c>
      <c r="Q33" s="1623"/>
      <c r="R33" s="1623"/>
      <c r="S33" s="1623"/>
      <c r="T33" s="1623"/>
      <c r="U33" s="1625">
        <v>66.2</v>
      </c>
      <c r="V33" s="1625"/>
      <c r="W33" s="1625"/>
      <c r="X33" s="1624">
        <f>P33/P24*100</f>
        <v>8.7326070964659705E-3</v>
      </c>
      <c r="Y33" s="1625"/>
      <c r="Z33" s="1625"/>
      <c r="AA33" s="1622">
        <f t="shared" si="4"/>
        <v>19887</v>
      </c>
      <c r="AB33" s="1623"/>
      <c r="AC33" s="1623"/>
      <c r="AD33" s="1623"/>
      <c r="AE33" s="1625">
        <v>66.2</v>
      </c>
      <c r="AF33" s="1625"/>
      <c r="AG33" s="1625"/>
    </row>
    <row r="34" spans="1:33" s="183" customFormat="1" ht="12.95" customHeight="1">
      <c r="B34" s="1621" t="s">
        <v>155</v>
      </c>
      <c r="C34" s="1621"/>
      <c r="D34" s="1621"/>
      <c r="E34" s="1621"/>
      <c r="F34" s="1626">
        <v>2</v>
      </c>
      <c r="G34" s="1623"/>
      <c r="H34" s="1623"/>
      <c r="I34" s="1623"/>
      <c r="J34" s="1625">
        <v>18.2</v>
      </c>
      <c r="K34" s="1625"/>
      <c r="L34" s="1625"/>
      <c r="M34" s="1625">
        <f>F34/F24*100</f>
        <v>2.3460410557184751E-2</v>
      </c>
      <c r="N34" s="1625"/>
      <c r="O34" s="1625"/>
      <c r="P34" s="1626">
        <v>36799</v>
      </c>
      <c r="Q34" s="1623"/>
      <c r="R34" s="1623"/>
      <c r="S34" s="1623"/>
      <c r="T34" s="1623"/>
      <c r="U34" s="1625">
        <v>16</v>
      </c>
      <c r="V34" s="1625"/>
      <c r="W34" s="1625"/>
      <c r="X34" s="1625">
        <f>P34/P24*100</f>
        <v>1.6158857974699618E-2</v>
      </c>
      <c r="Y34" s="1625"/>
      <c r="Z34" s="1625"/>
      <c r="AA34" s="1626">
        <f t="shared" si="4"/>
        <v>18399.5</v>
      </c>
      <c r="AB34" s="1623"/>
      <c r="AC34" s="1623"/>
      <c r="AD34" s="1623"/>
      <c r="AE34" s="1625">
        <v>88</v>
      </c>
      <c r="AF34" s="1625"/>
      <c r="AG34" s="1625"/>
    </row>
    <row r="35" spans="1:33" s="183" customFormat="1" ht="12.95" customHeight="1">
      <c r="B35" s="1631" t="s">
        <v>154</v>
      </c>
      <c r="C35" s="1631"/>
      <c r="D35" s="1631"/>
      <c r="E35" s="1631"/>
      <c r="F35" s="1626">
        <v>981</v>
      </c>
      <c r="G35" s="1623"/>
      <c r="H35" s="1623"/>
      <c r="I35" s="1623"/>
      <c r="J35" s="1625">
        <v>82.6</v>
      </c>
      <c r="K35" s="1625"/>
      <c r="L35" s="1625"/>
      <c r="M35" s="1625">
        <f>F35/F24*100</f>
        <v>11.507331378299119</v>
      </c>
      <c r="N35" s="1625"/>
      <c r="O35" s="1625"/>
      <c r="P35" s="1626">
        <v>50454832</v>
      </c>
      <c r="Q35" s="1623"/>
      <c r="R35" s="1623"/>
      <c r="S35" s="1623"/>
      <c r="T35" s="1623"/>
      <c r="U35" s="1625">
        <v>83.2</v>
      </c>
      <c r="V35" s="1625"/>
      <c r="W35" s="1625"/>
      <c r="X35" s="1625">
        <f>P35/P24*100</f>
        <v>22.155288579182301</v>
      </c>
      <c r="Y35" s="1625"/>
      <c r="Z35" s="1625"/>
      <c r="AA35" s="1626">
        <f t="shared" si="4"/>
        <v>51432.040774719673</v>
      </c>
      <c r="AB35" s="1623"/>
      <c r="AC35" s="1623"/>
      <c r="AD35" s="1623"/>
      <c r="AE35" s="1625">
        <v>100.8</v>
      </c>
      <c r="AF35" s="1625"/>
      <c r="AG35" s="1625"/>
    </row>
    <row r="36" spans="1:33" s="183" customFormat="1" ht="12.95" customHeight="1">
      <c r="B36" s="1621" t="s">
        <v>153</v>
      </c>
      <c r="C36" s="1621"/>
      <c r="D36" s="1621"/>
      <c r="E36" s="1621"/>
      <c r="F36" s="1626">
        <v>4610</v>
      </c>
      <c r="G36" s="1623"/>
      <c r="H36" s="1623"/>
      <c r="I36" s="1623"/>
      <c r="J36" s="1625">
        <v>95.4</v>
      </c>
      <c r="K36" s="1625"/>
      <c r="L36" s="1625"/>
      <c r="M36" s="1625">
        <f>F36/F24*100</f>
        <v>54.076246334310852</v>
      </c>
      <c r="N36" s="1625"/>
      <c r="O36" s="1625"/>
      <c r="P36" s="1626">
        <v>124763586</v>
      </c>
      <c r="Q36" s="1623"/>
      <c r="R36" s="1623"/>
      <c r="S36" s="1623"/>
      <c r="T36" s="1623"/>
      <c r="U36" s="1625">
        <v>96.3</v>
      </c>
      <c r="V36" s="1625"/>
      <c r="W36" s="1625"/>
      <c r="X36" s="1625">
        <f>P36/P24*100</f>
        <v>54.785104665567587</v>
      </c>
      <c r="Y36" s="1625"/>
      <c r="Z36" s="1625"/>
      <c r="AA36" s="1626">
        <f t="shared" si="4"/>
        <v>27063.684598698481</v>
      </c>
      <c r="AB36" s="1623"/>
      <c r="AC36" s="1623"/>
      <c r="AD36" s="1623"/>
      <c r="AE36" s="1625">
        <v>101</v>
      </c>
      <c r="AF36" s="1625"/>
      <c r="AG36" s="1625"/>
    </row>
    <row r="37" spans="1:33" s="183" customFormat="1" ht="12.95" customHeight="1">
      <c r="B37" s="1621" t="s">
        <v>152</v>
      </c>
      <c r="C37" s="1621"/>
      <c r="D37" s="1621"/>
      <c r="E37" s="1621"/>
      <c r="F37" s="1626">
        <v>163</v>
      </c>
      <c r="G37" s="1623"/>
      <c r="H37" s="1623"/>
      <c r="I37" s="1623"/>
      <c r="J37" s="1625">
        <v>98.8</v>
      </c>
      <c r="K37" s="1625"/>
      <c r="L37" s="1625"/>
      <c r="M37" s="1625">
        <f>F37/F24*100</f>
        <v>1.912023460410557</v>
      </c>
      <c r="N37" s="1625"/>
      <c r="O37" s="1625"/>
      <c r="P37" s="1626">
        <v>2719945</v>
      </c>
      <c r="Q37" s="1623"/>
      <c r="R37" s="1623"/>
      <c r="S37" s="1623"/>
      <c r="T37" s="1623"/>
      <c r="U37" s="1625">
        <v>110.9</v>
      </c>
      <c r="V37" s="1625"/>
      <c r="W37" s="1625"/>
      <c r="X37" s="1625">
        <f>P37/P24*100</f>
        <v>1.1943586769747643</v>
      </c>
      <c r="Y37" s="1625"/>
      <c r="Z37" s="1625"/>
      <c r="AA37" s="1626">
        <f t="shared" si="4"/>
        <v>16686.779141104296</v>
      </c>
      <c r="AB37" s="1623"/>
      <c r="AC37" s="1623"/>
      <c r="AD37" s="1623"/>
      <c r="AE37" s="1625">
        <v>112.3</v>
      </c>
      <c r="AF37" s="1625"/>
      <c r="AG37" s="1625"/>
    </row>
    <row r="38" spans="1:33" s="183" customFormat="1" ht="12.95" customHeight="1">
      <c r="B38" s="1627" t="s">
        <v>151</v>
      </c>
      <c r="C38" s="1627"/>
      <c r="D38" s="1627"/>
      <c r="E38" s="1627"/>
      <c r="F38" s="1628">
        <v>100</v>
      </c>
      <c r="G38" s="1629"/>
      <c r="H38" s="1629"/>
      <c r="I38" s="1629"/>
      <c r="J38" s="1630">
        <v>78.099999999999994</v>
      </c>
      <c r="K38" s="1630"/>
      <c r="L38" s="1630"/>
      <c r="M38" s="1630">
        <f>F38/F24*100</f>
        <v>1.1730205278592376</v>
      </c>
      <c r="N38" s="1630"/>
      <c r="O38" s="1630"/>
      <c r="P38" s="1628">
        <v>1186799</v>
      </c>
      <c r="Q38" s="1629"/>
      <c r="R38" s="1629"/>
      <c r="S38" s="1629"/>
      <c r="T38" s="1629"/>
      <c r="U38" s="1630">
        <v>77.8</v>
      </c>
      <c r="V38" s="1630"/>
      <c r="W38" s="1630"/>
      <c r="X38" s="1630">
        <f>P38/P24*100</f>
        <v>0.52113689191324575</v>
      </c>
      <c r="Y38" s="1630"/>
      <c r="Z38" s="1630"/>
      <c r="AA38" s="1628">
        <f t="shared" si="4"/>
        <v>11867.99</v>
      </c>
      <c r="AB38" s="1629"/>
      <c r="AC38" s="1629"/>
      <c r="AD38" s="1629"/>
      <c r="AE38" s="1630">
        <v>99.6</v>
      </c>
      <c r="AF38" s="1630"/>
      <c r="AG38" s="1630"/>
    </row>
    <row r="39" spans="1:33" s="183" customFormat="1" ht="12.95" customHeight="1">
      <c r="B39" s="1621" t="s">
        <v>150</v>
      </c>
      <c r="C39" s="1621"/>
      <c r="D39" s="1621"/>
      <c r="E39" s="1621"/>
      <c r="F39" s="1626">
        <v>375</v>
      </c>
      <c r="G39" s="1623"/>
      <c r="H39" s="1623"/>
      <c r="I39" s="1623"/>
      <c r="J39" s="1625">
        <v>94.2</v>
      </c>
      <c r="K39" s="1625"/>
      <c r="L39" s="1625"/>
      <c r="M39" s="1625">
        <f>F39/F24*100</f>
        <v>4.3988269794721413</v>
      </c>
      <c r="N39" s="1625"/>
      <c r="O39" s="1625"/>
      <c r="P39" s="1626">
        <v>8761252</v>
      </c>
      <c r="Q39" s="1623"/>
      <c r="R39" s="1623"/>
      <c r="S39" s="1623"/>
      <c r="T39" s="1623"/>
      <c r="U39" s="1625">
        <v>101.5</v>
      </c>
      <c r="V39" s="1625"/>
      <c r="W39" s="1625"/>
      <c r="X39" s="1625">
        <f>P39/P24*100</f>
        <v>3.8471650520001353</v>
      </c>
      <c r="Y39" s="1625"/>
      <c r="Z39" s="1625"/>
      <c r="AA39" s="1626">
        <f t="shared" si="4"/>
        <v>23363.338666666667</v>
      </c>
      <c r="AB39" s="1623"/>
      <c r="AC39" s="1623"/>
      <c r="AD39" s="1623"/>
      <c r="AE39" s="1625">
        <v>107.8</v>
      </c>
      <c r="AF39" s="1625"/>
      <c r="AG39" s="1625"/>
    </row>
    <row r="40" spans="1:33" s="183" customFormat="1" ht="12.95" customHeight="1">
      <c r="A40" s="187"/>
      <c r="B40" s="1621" t="s">
        <v>149</v>
      </c>
      <c r="C40" s="1621"/>
      <c r="D40" s="1621"/>
      <c r="E40" s="1621"/>
      <c r="F40" s="1622" t="s">
        <v>148</v>
      </c>
      <c r="G40" s="1623"/>
      <c r="H40" s="1623"/>
      <c r="I40" s="1623"/>
      <c r="J40" s="1624" t="s">
        <v>148</v>
      </c>
      <c r="K40" s="1625"/>
      <c r="L40" s="1625"/>
      <c r="M40" s="1624" t="s">
        <v>148</v>
      </c>
      <c r="N40" s="1625"/>
      <c r="O40" s="1625"/>
      <c r="P40" s="1622" t="s">
        <v>148</v>
      </c>
      <c r="Q40" s="1623"/>
      <c r="R40" s="1623"/>
      <c r="S40" s="1623"/>
      <c r="T40" s="1623"/>
      <c r="U40" s="1624" t="s">
        <v>148</v>
      </c>
      <c r="V40" s="1625"/>
      <c r="W40" s="1625"/>
      <c r="X40" s="1624" t="s">
        <v>148</v>
      </c>
      <c r="Y40" s="1625"/>
      <c r="Z40" s="1625"/>
      <c r="AA40" s="1622" t="s">
        <v>147</v>
      </c>
      <c r="AB40" s="1623"/>
      <c r="AC40" s="1623"/>
      <c r="AD40" s="1623"/>
      <c r="AE40" s="1624" t="s">
        <v>147</v>
      </c>
      <c r="AF40" s="1625"/>
      <c r="AG40" s="1625"/>
    </row>
    <row r="41" spans="1:33" s="183" customFormat="1" ht="12.95" customHeight="1" thickBot="1">
      <c r="A41" s="185"/>
      <c r="B41" s="1620" t="s">
        <v>146</v>
      </c>
      <c r="C41" s="1620"/>
      <c r="D41" s="1620"/>
      <c r="E41" s="1620"/>
      <c r="F41" s="1618">
        <v>90</v>
      </c>
      <c r="G41" s="1619"/>
      <c r="H41" s="1619"/>
      <c r="I41" s="1619"/>
      <c r="J41" s="1617">
        <v>81.099999999999994</v>
      </c>
      <c r="K41" s="1617"/>
      <c r="L41" s="1617"/>
      <c r="M41" s="1617">
        <f>F41/F24*100</f>
        <v>1.0557184750733137</v>
      </c>
      <c r="N41" s="1617"/>
      <c r="O41" s="1617"/>
      <c r="P41" s="1618">
        <v>995864</v>
      </c>
      <c r="Q41" s="1619"/>
      <c r="R41" s="1619"/>
      <c r="S41" s="1619"/>
      <c r="T41" s="1619"/>
      <c r="U41" s="1617">
        <v>194.8</v>
      </c>
      <c r="V41" s="1617"/>
      <c r="W41" s="1617"/>
      <c r="X41" s="1617">
        <f>P41/P24*100</f>
        <v>0.43729516938276203</v>
      </c>
      <c r="Y41" s="1617"/>
      <c r="Z41" s="1617"/>
      <c r="AA41" s="1618">
        <f>P41/F41</f>
        <v>11065.155555555555</v>
      </c>
      <c r="AB41" s="1619"/>
      <c r="AC41" s="1619"/>
      <c r="AD41" s="1619"/>
      <c r="AE41" s="1617">
        <v>240.2</v>
      </c>
      <c r="AF41" s="1617"/>
      <c r="AG41" s="1617"/>
    </row>
    <row r="42" spans="1:33" s="183" customFormat="1" ht="12.2" customHeight="1">
      <c r="B42" s="194"/>
      <c r="C42" s="194"/>
      <c r="D42" s="194"/>
      <c r="E42" s="194"/>
      <c r="F42" s="1654" t="s">
        <v>172</v>
      </c>
      <c r="G42" s="1655"/>
      <c r="H42" s="1655"/>
      <c r="I42" s="1655"/>
      <c r="J42" s="1655"/>
      <c r="K42" s="1655"/>
      <c r="L42" s="1655"/>
      <c r="M42" s="1655"/>
      <c r="N42" s="1655"/>
      <c r="O42" s="1655"/>
      <c r="P42" s="1655"/>
      <c r="Q42" s="1655"/>
      <c r="R42" s="1655"/>
      <c r="S42" s="1655"/>
      <c r="T42" s="1655"/>
      <c r="U42" s="1655"/>
      <c r="V42" s="1655"/>
      <c r="W42" s="1655"/>
      <c r="X42" s="1655"/>
      <c r="Y42" s="1655"/>
      <c r="Z42" s="1655"/>
      <c r="AA42" s="1655"/>
      <c r="AB42" s="1655"/>
      <c r="AC42" s="1655"/>
      <c r="AD42" s="1655"/>
      <c r="AE42" s="1655"/>
      <c r="AF42" s="1655"/>
      <c r="AG42" s="1655"/>
    </row>
    <row r="43" spans="1:33" s="183" customFormat="1" ht="12.2" customHeight="1">
      <c r="B43" s="1656" t="s">
        <v>171</v>
      </c>
      <c r="C43" s="1656"/>
      <c r="D43" s="1656"/>
      <c r="E43" s="1657"/>
      <c r="F43" s="1658" t="s">
        <v>170</v>
      </c>
      <c r="G43" s="1659"/>
      <c r="H43" s="1659"/>
      <c r="I43" s="1659"/>
      <c r="J43" s="1659"/>
      <c r="K43" s="1659"/>
      <c r="L43" s="1659"/>
      <c r="M43" s="1659"/>
      <c r="N43" s="1659"/>
      <c r="O43" s="1659"/>
      <c r="P43" s="1638" t="s">
        <v>101</v>
      </c>
      <c r="Q43" s="1639"/>
      <c r="R43" s="1639"/>
      <c r="S43" s="1639"/>
      <c r="T43" s="1639"/>
      <c r="U43" s="1639"/>
      <c r="V43" s="1639"/>
      <c r="W43" s="1639"/>
      <c r="X43" s="1639"/>
      <c r="Y43" s="1639"/>
      <c r="Z43" s="1639"/>
      <c r="AA43" s="1638" t="s">
        <v>169</v>
      </c>
      <c r="AB43" s="1639"/>
      <c r="AC43" s="1639"/>
      <c r="AD43" s="1639"/>
      <c r="AE43" s="1639"/>
      <c r="AF43" s="1639"/>
      <c r="AG43" s="1639"/>
    </row>
    <row r="44" spans="1:33" s="188" customFormat="1" ht="12.2" customHeight="1">
      <c r="A44" s="189"/>
      <c r="B44" s="193"/>
      <c r="C44" s="193"/>
      <c r="D44" s="193"/>
      <c r="E44" s="193"/>
      <c r="F44" s="1648" t="s">
        <v>102</v>
      </c>
      <c r="G44" s="1649"/>
      <c r="H44" s="1649"/>
      <c r="I44" s="1649"/>
      <c r="J44" s="1650" t="s">
        <v>168</v>
      </c>
      <c r="K44" s="1651"/>
      <c r="L44" s="1652"/>
      <c r="M44" s="1637" t="s">
        <v>76</v>
      </c>
      <c r="N44" s="1637"/>
      <c r="O44" s="1637"/>
      <c r="P44" s="1636" t="s">
        <v>100</v>
      </c>
      <c r="Q44" s="1637"/>
      <c r="R44" s="1637"/>
      <c r="S44" s="1637"/>
      <c r="T44" s="1637"/>
      <c r="U44" s="1638" t="s">
        <v>168</v>
      </c>
      <c r="V44" s="1639"/>
      <c r="W44" s="1653"/>
      <c r="X44" s="1637" t="s">
        <v>76</v>
      </c>
      <c r="Y44" s="1637"/>
      <c r="Z44" s="1637"/>
      <c r="AA44" s="1636" t="s">
        <v>100</v>
      </c>
      <c r="AB44" s="1637"/>
      <c r="AC44" s="1637"/>
      <c r="AD44" s="1637"/>
      <c r="AE44" s="1638" t="s">
        <v>168</v>
      </c>
      <c r="AF44" s="1639"/>
      <c r="AG44" s="1639"/>
    </row>
    <row r="45" spans="1:33" s="188" customFormat="1" ht="12.95" customHeight="1">
      <c r="A45" s="189"/>
      <c r="B45" s="1640" t="s">
        <v>167</v>
      </c>
      <c r="C45" s="1640"/>
      <c r="D45" s="1640"/>
      <c r="E45" s="1641"/>
      <c r="F45" s="1642">
        <v>20470</v>
      </c>
      <c r="G45" s="1643"/>
      <c r="H45" s="1643"/>
      <c r="I45" s="1643"/>
      <c r="J45" s="1644">
        <v>89.6</v>
      </c>
      <c r="K45" s="1644"/>
      <c r="L45" s="1644"/>
      <c r="M45" s="1644">
        <v>100</v>
      </c>
      <c r="N45" s="1644"/>
      <c r="O45" s="1644"/>
      <c r="P45" s="1645">
        <v>36848243</v>
      </c>
      <c r="Q45" s="1646"/>
      <c r="R45" s="1646"/>
      <c r="S45" s="1646"/>
      <c r="T45" s="1646"/>
      <c r="U45" s="1644">
        <v>92.4</v>
      </c>
      <c r="V45" s="1644"/>
      <c r="W45" s="1644"/>
      <c r="X45" s="1647">
        <v>100</v>
      </c>
      <c r="Y45" s="1647"/>
      <c r="Z45" s="1647"/>
      <c r="AA45" s="1645">
        <f>P45/F45</f>
        <v>1800.109574987787</v>
      </c>
      <c r="AB45" s="1646"/>
      <c r="AC45" s="1646"/>
      <c r="AD45" s="1646"/>
      <c r="AE45" s="1647">
        <v>103.1</v>
      </c>
      <c r="AF45" s="1647"/>
      <c r="AG45" s="1647"/>
    </row>
    <row r="46" spans="1:33" s="183" customFormat="1" ht="12.95" customHeight="1">
      <c r="B46" s="1621" t="s">
        <v>166</v>
      </c>
      <c r="C46" s="1621"/>
      <c r="D46" s="1621"/>
      <c r="E46" s="1621"/>
      <c r="F46" s="1633">
        <v>216</v>
      </c>
      <c r="G46" s="1634"/>
      <c r="H46" s="1634"/>
      <c r="I46" s="1634"/>
      <c r="J46" s="1635">
        <v>72.7</v>
      </c>
      <c r="K46" s="1635"/>
      <c r="L46" s="1635"/>
      <c r="M46" s="1635">
        <f>F46/F45*100</f>
        <v>1.0552027357107963</v>
      </c>
      <c r="N46" s="1635"/>
      <c r="O46" s="1635"/>
      <c r="P46" s="1633">
        <v>1876536</v>
      </c>
      <c r="Q46" s="1634"/>
      <c r="R46" s="1634"/>
      <c r="S46" s="1634"/>
      <c r="T46" s="1634"/>
      <c r="U46" s="1635">
        <v>51</v>
      </c>
      <c r="V46" s="1635"/>
      <c r="W46" s="1635"/>
      <c r="X46" s="1635">
        <f>P46/P45*100</f>
        <v>5.0926064507336211</v>
      </c>
      <c r="Y46" s="1635"/>
      <c r="Z46" s="1635"/>
      <c r="AA46" s="1633">
        <f>P46/F46</f>
        <v>8687.6666666666661</v>
      </c>
      <c r="AB46" s="1634"/>
      <c r="AC46" s="1634"/>
      <c r="AD46" s="1634"/>
      <c r="AE46" s="1635">
        <v>70.099999999999994</v>
      </c>
      <c r="AF46" s="1635"/>
      <c r="AG46" s="1635"/>
    </row>
    <row r="47" spans="1:33" s="183" customFormat="1" ht="12.95" customHeight="1">
      <c r="B47" s="1621" t="s">
        <v>165</v>
      </c>
      <c r="C47" s="1621"/>
      <c r="D47" s="1621"/>
      <c r="E47" s="1621"/>
      <c r="F47" s="1626">
        <v>2242</v>
      </c>
      <c r="G47" s="1623"/>
      <c r="H47" s="1623"/>
      <c r="I47" s="1623"/>
      <c r="J47" s="1625">
        <v>78.599999999999994</v>
      </c>
      <c r="K47" s="1625"/>
      <c r="L47" s="1625"/>
      <c r="M47" s="1625">
        <f>F47/F45*100</f>
        <v>10.952613580850025</v>
      </c>
      <c r="N47" s="1625"/>
      <c r="O47" s="1625"/>
      <c r="P47" s="1626">
        <v>1344020</v>
      </c>
      <c r="Q47" s="1623"/>
      <c r="R47" s="1623"/>
      <c r="S47" s="1623"/>
      <c r="T47" s="1623"/>
      <c r="U47" s="1625">
        <v>75.900000000000006</v>
      </c>
      <c r="V47" s="1625"/>
      <c r="W47" s="1625"/>
      <c r="X47" s="1625">
        <f>P47/P45*100</f>
        <v>3.6474466367365199</v>
      </c>
      <c r="Y47" s="1625"/>
      <c r="Z47" s="1625"/>
      <c r="AA47" s="1626">
        <f>P47/F47</f>
        <v>599.47368421052636</v>
      </c>
      <c r="AB47" s="1623"/>
      <c r="AC47" s="1623"/>
      <c r="AD47" s="1623"/>
      <c r="AE47" s="1625">
        <v>96.5</v>
      </c>
      <c r="AF47" s="1625"/>
      <c r="AG47" s="1625"/>
    </row>
    <row r="48" spans="1:33" s="183" customFormat="1" ht="12.95" customHeight="1">
      <c r="B48" s="1621" t="s">
        <v>164</v>
      </c>
      <c r="C48" s="1621"/>
      <c r="D48" s="1621"/>
      <c r="E48" s="1621"/>
      <c r="F48" s="1622" t="s">
        <v>148</v>
      </c>
      <c r="G48" s="1623"/>
      <c r="H48" s="1623"/>
      <c r="I48" s="1623"/>
      <c r="J48" s="1624" t="s">
        <v>163</v>
      </c>
      <c r="K48" s="1625"/>
      <c r="L48" s="1625"/>
      <c r="M48" s="1624">
        <v>0</v>
      </c>
      <c r="N48" s="1625"/>
      <c r="O48" s="1625"/>
      <c r="P48" s="1622" t="s">
        <v>148</v>
      </c>
      <c r="Q48" s="1623"/>
      <c r="R48" s="1623"/>
      <c r="S48" s="1623"/>
      <c r="T48" s="1623"/>
      <c r="U48" s="1624" t="s">
        <v>163</v>
      </c>
      <c r="V48" s="1625"/>
      <c r="W48" s="1625"/>
      <c r="X48" s="1624">
        <v>0</v>
      </c>
      <c r="Y48" s="1625"/>
      <c r="Z48" s="1625"/>
      <c r="AA48" s="1626" t="s">
        <v>148</v>
      </c>
      <c r="AB48" s="1623"/>
      <c r="AC48" s="1623"/>
      <c r="AD48" s="1623"/>
      <c r="AE48" s="1624" t="s">
        <v>162</v>
      </c>
      <c r="AF48" s="1625"/>
      <c r="AG48" s="1625"/>
    </row>
    <row r="49" spans="1:33" s="183" customFormat="1" ht="12.95" customHeight="1">
      <c r="B49" s="1621" t="s">
        <v>161</v>
      </c>
      <c r="C49" s="1621"/>
      <c r="D49" s="1621"/>
      <c r="E49" s="1621"/>
      <c r="F49" s="1626">
        <v>2134</v>
      </c>
      <c r="G49" s="1623"/>
      <c r="H49" s="1623"/>
      <c r="I49" s="1623"/>
      <c r="J49" s="1625">
        <v>87.2</v>
      </c>
      <c r="K49" s="1625"/>
      <c r="L49" s="1625"/>
      <c r="M49" s="1625">
        <f>F49/F45*100</f>
        <v>10.425012212994627</v>
      </c>
      <c r="N49" s="1625"/>
      <c r="O49" s="1625"/>
      <c r="P49" s="1626">
        <v>3479443</v>
      </c>
      <c r="Q49" s="1623"/>
      <c r="R49" s="1623"/>
      <c r="S49" s="1623"/>
      <c r="T49" s="1623"/>
      <c r="U49" s="1625">
        <v>92.6</v>
      </c>
      <c r="V49" s="1625"/>
      <c r="W49" s="1625"/>
      <c r="X49" s="1625">
        <f>P49/P45*100</f>
        <v>9.4426293269939627</v>
      </c>
      <c r="Y49" s="1625"/>
      <c r="Z49" s="1625"/>
      <c r="AA49" s="1626">
        <f t="shared" ref="AA49:AA60" si="5">P49/F49</f>
        <v>1630.479381443299</v>
      </c>
      <c r="AB49" s="1623"/>
      <c r="AC49" s="1623"/>
      <c r="AD49" s="1623"/>
      <c r="AE49" s="1625">
        <v>106.2</v>
      </c>
      <c r="AF49" s="1625"/>
      <c r="AG49" s="1625"/>
    </row>
    <row r="50" spans="1:33" s="183" customFormat="1" ht="12.95" customHeight="1">
      <c r="B50" s="1621" t="s">
        <v>160</v>
      </c>
      <c r="C50" s="1621"/>
      <c r="D50" s="1621"/>
      <c r="E50" s="1621"/>
      <c r="F50" s="1626">
        <v>3306</v>
      </c>
      <c r="G50" s="1623"/>
      <c r="H50" s="1623"/>
      <c r="I50" s="1623"/>
      <c r="J50" s="1625">
        <v>100.8</v>
      </c>
      <c r="K50" s="1625"/>
      <c r="L50" s="1625"/>
      <c r="M50" s="1625">
        <f>F50/F45*100</f>
        <v>16.150464093795801</v>
      </c>
      <c r="N50" s="1625"/>
      <c r="O50" s="1625"/>
      <c r="P50" s="1626">
        <v>2089734</v>
      </c>
      <c r="Q50" s="1623"/>
      <c r="R50" s="1623"/>
      <c r="S50" s="1623"/>
      <c r="T50" s="1623"/>
      <c r="U50" s="1625">
        <v>119.6</v>
      </c>
      <c r="V50" s="1625"/>
      <c r="W50" s="1625"/>
      <c r="X50" s="1625">
        <f>P50/P45*100</f>
        <v>5.6711903468504588</v>
      </c>
      <c r="Y50" s="1625"/>
      <c r="Z50" s="1625"/>
      <c r="AA50" s="1626">
        <f t="shared" si="5"/>
        <v>632.10344827586209</v>
      </c>
      <c r="AB50" s="1623"/>
      <c r="AC50" s="1623"/>
      <c r="AD50" s="1623"/>
      <c r="AE50" s="1625">
        <v>118.6</v>
      </c>
      <c r="AF50" s="1625"/>
      <c r="AG50" s="1625"/>
    </row>
    <row r="51" spans="1:33" s="183" customFormat="1" ht="12.95" customHeight="1">
      <c r="B51" s="1621" t="s">
        <v>159</v>
      </c>
      <c r="C51" s="1621"/>
      <c r="D51" s="1621"/>
      <c r="E51" s="1621"/>
      <c r="F51" s="1626">
        <v>611</v>
      </c>
      <c r="G51" s="1623"/>
      <c r="H51" s="1623"/>
      <c r="I51" s="1623"/>
      <c r="J51" s="1625">
        <v>111.3</v>
      </c>
      <c r="K51" s="1625"/>
      <c r="L51" s="1625"/>
      <c r="M51" s="1625">
        <f>F51/F45*100</f>
        <v>2.9848558866634098</v>
      </c>
      <c r="N51" s="1625"/>
      <c r="O51" s="1625"/>
      <c r="P51" s="1626">
        <v>2824480</v>
      </c>
      <c r="Q51" s="1623"/>
      <c r="R51" s="1623"/>
      <c r="S51" s="1623"/>
      <c r="T51" s="1623"/>
      <c r="U51" s="1625">
        <v>102.5</v>
      </c>
      <c r="V51" s="1625"/>
      <c r="W51" s="1625"/>
      <c r="X51" s="1625">
        <f>P51/P45*100</f>
        <v>7.6651687300260143</v>
      </c>
      <c r="Y51" s="1625"/>
      <c r="Z51" s="1625"/>
      <c r="AA51" s="1626">
        <f t="shared" si="5"/>
        <v>4622.716857610475</v>
      </c>
      <c r="AB51" s="1623"/>
      <c r="AC51" s="1623"/>
      <c r="AD51" s="1623"/>
      <c r="AE51" s="1625">
        <v>92.1</v>
      </c>
      <c r="AF51" s="1625"/>
      <c r="AG51" s="1625"/>
    </row>
    <row r="52" spans="1:33" s="183" customFormat="1" ht="12.95" customHeight="1">
      <c r="B52" s="1621" t="s">
        <v>158</v>
      </c>
      <c r="C52" s="1621"/>
      <c r="D52" s="1621"/>
      <c r="E52" s="1621"/>
      <c r="F52" s="1626">
        <v>334</v>
      </c>
      <c r="G52" s="1623"/>
      <c r="H52" s="1623"/>
      <c r="I52" s="1623"/>
      <c r="J52" s="1625">
        <v>114.8</v>
      </c>
      <c r="K52" s="1625"/>
      <c r="L52" s="1625"/>
      <c r="M52" s="1625">
        <f>F52/F45*100</f>
        <v>1.6316560820713237</v>
      </c>
      <c r="N52" s="1625"/>
      <c r="O52" s="1625"/>
      <c r="P52" s="1626">
        <v>2422188</v>
      </c>
      <c r="Q52" s="1623"/>
      <c r="R52" s="1623"/>
      <c r="S52" s="1623"/>
      <c r="T52" s="1623"/>
      <c r="U52" s="1625">
        <v>114.2</v>
      </c>
      <c r="V52" s="1625"/>
      <c r="W52" s="1625"/>
      <c r="X52" s="1625">
        <f>P52/P45*100</f>
        <v>6.573415182916591</v>
      </c>
      <c r="Y52" s="1625"/>
      <c r="Z52" s="1625"/>
      <c r="AA52" s="1626">
        <f t="shared" si="5"/>
        <v>7252.0598802395207</v>
      </c>
      <c r="AB52" s="1623"/>
      <c r="AC52" s="1623"/>
      <c r="AD52" s="1623"/>
      <c r="AE52" s="1625">
        <v>99.5</v>
      </c>
      <c r="AF52" s="1625"/>
      <c r="AG52" s="1625"/>
    </row>
    <row r="53" spans="1:33" s="183" customFormat="1" ht="12.95" customHeight="1">
      <c r="B53" s="1632" t="s">
        <v>157</v>
      </c>
      <c r="C53" s="1632"/>
      <c r="D53" s="1632"/>
      <c r="E53" s="1632"/>
      <c r="F53" s="1626">
        <v>6644</v>
      </c>
      <c r="G53" s="1623"/>
      <c r="H53" s="1623"/>
      <c r="I53" s="1623"/>
      <c r="J53" s="1625">
        <v>86.2</v>
      </c>
      <c r="K53" s="1625"/>
      <c r="L53" s="1625"/>
      <c r="M53" s="1625">
        <f>F53/F45*100</f>
        <v>32.457254518808007</v>
      </c>
      <c r="N53" s="1625"/>
      <c r="O53" s="1625"/>
      <c r="P53" s="1626">
        <v>7219586</v>
      </c>
      <c r="Q53" s="1623"/>
      <c r="R53" s="1623"/>
      <c r="S53" s="1623"/>
      <c r="T53" s="1623"/>
      <c r="U53" s="1625">
        <v>93.9</v>
      </c>
      <c r="V53" s="1625"/>
      <c r="W53" s="1625"/>
      <c r="X53" s="1625">
        <f>P53/P45*100</f>
        <v>19.592755073830791</v>
      </c>
      <c r="Y53" s="1625"/>
      <c r="Z53" s="1625"/>
      <c r="AA53" s="1626">
        <f t="shared" si="5"/>
        <v>1086.6324503311259</v>
      </c>
      <c r="AB53" s="1623"/>
      <c r="AC53" s="1623"/>
      <c r="AD53" s="1623"/>
      <c r="AE53" s="1625">
        <v>108.9</v>
      </c>
      <c r="AF53" s="1625"/>
      <c r="AG53" s="1625"/>
    </row>
    <row r="54" spans="1:33" s="183" customFormat="1" ht="12.95" customHeight="1">
      <c r="B54" s="1621" t="s">
        <v>156</v>
      </c>
      <c r="C54" s="1621"/>
      <c r="D54" s="1621"/>
      <c r="E54" s="1621"/>
      <c r="F54" s="1626">
        <v>55</v>
      </c>
      <c r="G54" s="1623"/>
      <c r="H54" s="1623"/>
      <c r="I54" s="1623"/>
      <c r="J54" s="1625">
        <v>71.400000000000006</v>
      </c>
      <c r="K54" s="1625"/>
      <c r="L54" s="1625"/>
      <c r="M54" s="1625">
        <f>F54/F45*100</f>
        <v>0.26868588177821201</v>
      </c>
      <c r="N54" s="1625"/>
      <c r="O54" s="1625"/>
      <c r="P54" s="1626">
        <v>166655</v>
      </c>
      <c r="Q54" s="1623"/>
      <c r="R54" s="1623"/>
      <c r="S54" s="1623"/>
      <c r="T54" s="1623"/>
      <c r="U54" s="1625">
        <v>86.8</v>
      </c>
      <c r="V54" s="1625"/>
      <c r="W54" s="1625"/>
      <c r="X54" s="1625">
        <f>P54/P45*100</f>
        <v>0.45227393881439609</v>
      </c>
      <c r="Y54" s="1625"/>
      <c r="Z54" s="1625"/>
      <c r="AA54" s="1626">
        <f t="shared" si="5"/>
        <v>3030.090909090909</v>
      </c>
      <c r="AB54" s="1623"/>
      <c r="AC54" s="1623"/>
      <c r="AD54" s="1623"/>
      <c r="AE54" s="1625">
        <v>121.5</v>
      </c>
      <c r="AF54" s="1625"/>
      <c r="AG54" s="1625"/>
    </row>
    <row r="55" spans="1:33" s="183" customFormat="1" ht="12.95" customHeight="1">
      <c r="B55" s="1621" t="s">
        <v>155</v>
      </c>
      <c r="C55" s="1621"/>
      <c r="D55" s="1621"/>
      <c r="E55" s="1621"/>
      <c r="F55" s="1626">
        <v>21</v>
      </c>
      <c r="G55" s="1623"/>
      <c r="H55" s="1623"/>
      <c r="I55" s="1623"/>
      <c r="J55" s="1625">
        <v>95.5</v>
      </c>
      <c r="K55" s="1625"/>
      <c r="L55" s="1625"/>
      <c r="M55" s="1625">
        <f>F55/F45*100</f>
        <v>0.10258915486077186</v>
      </c>
      <c r="N55" s="1625"/>
      <c r="O55" s="1625"/>
      <c r="P55" s="1626">
        <v>10473</v>
      </c>
      <c r="Q55" s="1623"/>
      <c r="R55" s="1623"/>
      <c r="S55" s="1623"/>
      <c r="T55" s="1623"/>
      <c r="U55" s="1625">
        <v>30.9</v>
      </c>
      <c r="V55" s="1625"/>
      <c r="W55" s="1625"/>
      <c r="X55" s="1625">
        <f>P55/P45*100</f>
        <v>2.8421979305770426E-2</v>
      </c>
      <c r="Y55" s="1625"/>
      <c r="Z55" s="1625"/>
      <c r="AA55" s="1626">
        <f t="shared" si="5"/>
        <v>498.71428571428572</v>
      </c>
      <c r="AB55" s="1623"/>
      <c r="AC55" s="1623"/>
      <c r="AD55" s="1623"/>
      <c r="AE55" s="1625">
        <v>32.299999999999997</v>
      </c>
      <c r="AF55" s="1625"/>
      <c r="AG55" s="1625"/>
    </row>
    <row r="56" spans="1:33" s="183" customFormat="1" ht="12.95" customHeight="1">
      <c r="B56" s="1631" t="s">
        <v>154</v>
      </c>
      <c r="C56" s="1631"/>
      <c r="D56" s="1631"/>
      <c r="E56" s="1631"/>
      <c r="F56" s="1626">
        <v>514</v>
      </c>
      <c r="G56" s="1623"/>
      <c r="H56" s="1623"/>
      <c r="I56" s="1623"/>
      <c r="J56" s="1625">
        <v>88.5</v>
      </c>
      <c r="K56" s="1625"/>
      <c r="L56" s="1625"/>
      <c r="M56" s="1625">
        <f>F56/F45*100</f>
        <v>2.5109916951636539</v>
      </c>
      <c r="N56" s="1625"/>
      <c r="O56" s="1625"/>
      <c r="P56" s="1626">
        <v>6360812</v>
      </c>
      <c r="Q56" s="1623"/>
      <c r="R56" s="1623"/>
      <c r="S56" s="1623"/>
      <c r="T56" s="1623"/>
      <c r="U56" s="1625">
        <v>97.9</v>
      </c>
      <c r="V56" s="1625"/>
      <c r="W56" s="1625"/>
      <c r="X56" s="1625">
        <f>P56/P45*100</f>
        <v>17.262185336760833</v>
      </c>
      <c r="Y56" s="1625"/>
      <c r="Z56" s="1625"/>
      <c r="AA56" s="1626">
        <f t="shared" si="5"/>
        <v>12375.120622568093</v>
      </c>
      <c r="AB56" s="1623"/>
      <c r="AC56" s="1623"/>
      <c r="AD56" s="1623"/>
      <c r="AE56" s="1625">
        <v>110.7</v>
      </c>
      <c r="AF56" s="1625"/>
      <c r="AG56" s="1625"/>
    </row>
    <row r="57" spans="1:33" s="183" customFormat="1" ht="12.95" customHeight="1">
      <c r="B57" s="1621" t="s">
        <v>153</v>
      </c>
      <c r="C57" s="1621"/>
      <c r="D57" s="1621"/>
      <c r="E57" s="1621"/>
      <c r="F57" s="1626">
        <v>1388</v>
      </c>
      <c r="G57" s="1623"/>
      <c r="H57" s="1623"/>
      <c r="I57" s="1623"/>
      <c r="J57" s="1625">
        <v>84.4</v>
      </c>
      <c r="K57" s="1625"/>
      <c r="L57" s="1625"/>
      <c r="M57" s="1625">
        <f>F57/F45*100</f>
        <v>6.7806546165119688</v>
      </c>
      <c r="N57" s="1625"/>
      <c r="O57" s="1625"/>
      <c r="P57" s="1626">
        <v>1747101</v>
      </c>
      <c r="Q57" s="1623"/>
      <c r="R57" s="1623"/>
      <c r="S57" s="1623"/>
      <c r="T57" s="1623"/>
      <c r="U57" s="1625">
        <v>74.599999999999994</v>
      </c>
      <c r="V57" s="1625"/>
      <c r="W57" s="1625"/>
      <c r="X57" s="1625">
        <f>P57/P45*100</f>
        <v>4.7413413985573207</v>
      </c>
      <c r="Y57" s="1625"/>
      <c r="Z57" s="1625"/>
      <c r="AA57" s="1626">
        <f t="shared" si="5"/>
        <v>1258.7182997118155</v>
      </c>
      <c r="AB57" s="1623"/>
      <c r="AC57" s="1623"/>
      <c r="AD57" s="1623"/>
      <c r="AE57" s="1625">
        <v>88.4</v>
      </c>
      <c r="AF57" s="1625"/>
      <c r="AG57" s="1625"/>
    </row>
    <row r="58" spans="1:33" s="183" customFormat="1" ht="12.95" customHeight="1">
      <c r="B58" s="1621" t="s">
        <v>152</v>
      </c>
      <c r="C58" s="1621"/>
      <c r="D58" s="1621"/>
      <c r="E58" s="1621"/>
      <c r="F58" s="1622">
        <v>151</v>
      </c>
      <c r="G58" s="1623"/>
      <c r="H58" s="1623"/>
      <c r="I58" s="1623"/>
      <c r="J58" s="1624">
        <v>95.6</v>
      </c>
      <c r="K58" s="1625"/>
      <c r="L58" s="1625"/>
      <c r="M58" s="1624">
        <f>F58/F45*100</f>
        <v>0.73766487542745474</v>
      </c>
      <c r="N58" s="1625"/>
      <c r="O58" s="1625"/>
      <c r="P58" s="1622">
        <v>965918</v>
      </c>
      <c r="Q58" s="1623"/>
      <c r="R58" s="1623"/>
      <c r="S58" s="1623"/>
      <c r="T58" s="1623"/>
      <c r="U58" s="1624">
        <v>99.7</v>
      </c>
      <c r="V58" s="1625"/>
      <c r="W58" s="1625"/>
      <c r="X58" s="1624">
        <f>P58/P45*100</f>
        <v>2.6213407244410543</v>
      </c>
      <c r="Y58" s="1625"/>
      <c r="Z58" s="1625"/>
      <c r="AA58" s="1626">
        <f t="shared" si="5"/>
        <v>6396.8079470198672</v>
      </c>
      <c r="AB58" s="1623"/>
      <c r="AC58" s="1623"/>
      <c r="AD58" s="1623"/>
      <c r="AE58" s="1624">
        <v>104.3</v>
      </c>
      <c r="AF58" s="1625"/>
      <c r="AG58" s="1625"/>
    </row>
    <row r="59" spans="1:33" s="183" customFormat="1" ht="12.95" customHeight="1">
      <c r="B59" s="1627" t="s">
        <v>151</v>
      </c>
      <c r="C59" s="1627"/>
      <c r="D59" s="1627"/>
      <c r="E59" s="1627"/>
      <c r="F59" s="1628">
        <v>151</v>
      </c>
      <c r="G59" s="1629"/>
      <c r="H59" s="1629"/>
      <c r="I59" s="1629"/>
      <c r="J59" s="1630">
        <v>95.6</v>
      </c>
      <c r="K59" s="1630"/>
      <c r="L59" s="1630"/>
      <c r="M59" s="1630">
        <f>F59/F45*100</f>
        <v>0.73766487542745474</v>
      </c>
      <c r="N59" s="1630"/>
      <c r="O59" s="1630"/>
      <c r="P59" s="1628">
        <v>965918</v>
      </c>
      <c r="Q59" s="1629"/>
      <c r="R59" s="1629"/>
      <c r="S59" s="1629"/>
      <c r="T59" s="1629"/>
      <c r="U59" s="1630">
        <v>99.7</v>
      </c>
      <c r="V59" s="1630"/>
      <c r="W59" s="1630"/>
      <c r="X59" s="1630">
        <f>P59/P45*100</f>
        <v>2.6213407244410543</v>
      </c>
      <c r="Y59" s="1630"/>
      <c r="Z59" s="1630"/>
      <c r="AA59" s="1628">
        <f t="shared" si="5"/>
        <v>6396.8079470198672</v>
      </c>
      <c r="AB59" s="1629"/>
      <c r="AC59" s="1629"/>
      <c r="AD59" s="1629"/>
      <c r="AE59" s="1630">
        <v>104.3</v>
      </c>
      <c r="AF59" s="1630"/>
      <c r="AG59" s="1630"/>
    </row>
    <row r="60" spans="1:33" s="183" customFormat="1" ht="12.95" customHeight="1">
      <c r="B60" s="1621" t="s">
        <v>150</v>
      </c>
      <c r="C60" s="1621"/>
      <c r="D60" s="1621"/>
      <c r="E60" s="1621"/>
      <c r="F60" s="1626">
        <v>13</v>
      </c>
      <c r="G60" s="1623"/>
      <c r="H60" s="1623"/>
      <c r="I60" s="1623"/>
      <c r="J60" s="1625">
        <v>21.7</v>
      </c>
      <c r="K60" s="1625"/>
      <c r="L60" s="1625"/>
      <c r="M60" s="1625">
        <f>F60/F45*100</f>
        <v>6.3507572056668293E-2</v>
      </c>
      <c r="N60" s="1625"/>
      <c r="O60" s="1625"/>
      <c r="P60" s="1626">
        <v>7167</v>
      </c>
      <c r="Q60" s="1623"/>
      <c r="R60" s="1623"/>
      <c r="S60" s="1623"/>
      <c r="T60" s="1623"/>
      <c r="U60" s="1625">
        <v>18.7</v>
      </c>
      <c r="V60" s="1625"/>
      <c r="W60" s="1625"/>
      <c r="X60" s="1625">
        <f>P60/P45*100</f>
        <v>1.9450045420076067E-2</v>
      </c>
      <c r="Y60" s="1625"/>
      <c r="Z60" s="1625"/>
      <c r="AA60" s="1626">
        <f t="shared" si="5"/>
        <v>551.30769230769226</v>
      </c>
      <c r="AB60" s="1623"/>
      <c r="AC60" s="1623"/>
      <c r="AD60" s="1623"/>
      <c r="AE60" s="1625">
        <v>86.1</v>
      </c>
      <c r="AF60" s="1625"/>
      <c r="AG60" s="1625"/>
    </row>
    <row r="61" spans="1:33" s="183" customFormat="1" ht="12.95" customHeight="1">
      <c r="A61" s="187"/>
      <c r="B61" s="1621" t="s">
        <v>149</v>
      </c>
      <c r="C61" s="1621"/>
      <c r="D61" s="1621"/>
      <c r="E61" s="1621"/>
      <c r="F61" s="1622" t="s">
        <v>148</v>
      </c>
      <c r="G61" s="1623"/>
      <c r="H61" s="1623"/>
      <c r="I61" s="1623"/>
      <c r="J61" s="1624" t="s">
        <v>148</v>
      </c>
      <c r="K61" s="1625"/>
      <c r="L61" s="1625"/>
      <c r="M61" s="1624" t="s">
        <v>148</v>
      </c>
      <c r="N61" s="1625"/>
      <c r="O61" s="1625"/>
      <c r="P61" s="1622" t="s">
        <v>147</v>
      </c>
      <c r="Q61" s="1623"/>
      <c r="R61" s="1623"/>
      <c r="S61" s="1623"/>
      <c r="T61" s="1623"/>
      <c r="U61" s="1624" t="s">
        <v>147</v>
      </c>
      <c r="V61" s="1625"/>
      <c r="W61" s="1625"/>
      <c r="X61" s="1624" t="s">
        <v>147</v>
      </c>
      <c r="Y61" s="1625"/>
      <c r="Z61" s="1625"/>
      <c r="AA61" s="1622" t="s">
        <v>147</v>
      </c>
      <c r="AB61" s="1623"/>
      <c r="AC61" s="1623"/>
      <c r="AD61" s="1623"/>
      <c r="AE61" s="1624" t="s">
        <v>147</v>
      </c>
      <c r="AF61" s="1625"/>
      <c r="AG61" s="1625"/>
    </row>
    <row r="62" spans="1:33" s="183" customFormat="1" ht="12.95" customHeight="1" thickBot="1">
      <c r="A62" s="185"/>
      <c r="B62" s="1620" t="s">
        <v>146</v>
      </c>
      <c r="C62" s="1620"/>
      <c r="D62" s="1620"/>
      <c r="E62" s="1620"/>
      <c r="F62" s="1618">
        <v>2841</v>
      </c>
      <c r="G62" s="1619"/>
      <c r="H62" s="1619"/>
      <c r="I62" s="1619"/>
      <c r="J62" s="1617">
        <v>98.7</v>
      </c>
      <c r="K62" s="1617"/>
      <c r="L62" s="1617"/>
      <c r="M62" s="1617">
        <f>F62/F45*100</f>
        <v>13.878847093307279</v>
      </c>
      <c r="N62" s="1617"/>
      <c r="O62" s="1617"/>
      <c r="P62" s="1618">
        <v>6334130</v>
      </c>
      <c r="Q62" s="1619"/>
      <c r="R62" s="1619"/>
      <c r="S62" s="1619"/>
      <c r="T62" s="1619"/>
      <c r="U62" s="1617">
        <v>100.6</v>
      </c>
      <c r="V62" s="1617"/>
      <c r="W62" s="1617"/>
      <c r="X62" s="1617">
        <f>P62/P45*100</f>
        <v>17.189774828612588</v>
      </c>
      <c r="Y62" s="1617"/>
      <c r="Z62" s="1617"/>
      <c r="AA62" s="1618">
        <f>P62/F62</f>
        <v>2229.5424146427313</v>
      </c>
      <c r="AB62" s="1619"/>
      <c r="AC62" s="1619"/>
      <c r="AD62" s="1619"/>
      <c r="AE62" s="1617">
        <v>101.9</v>
      </c>
      <c r="AF62" s="1617"/>
      <c r="AG62" s="1617"/>
    </row>
    <row r="63" spans="1:33">
      <c r="B63" s="182" t="s">
        <v>145</v>
      </c>
      <c r="C63" s="181"/>
      <c r="D63" s="180"/>
      <c r="E63" s="179"/>
    </row>
  </sheetData>
  <mergeCells count="444">
    <mergeCell ref="C13:I13"/>
    <mergeCell ref="C14:I14"/>
    <mergeCell ref="C15:I15"/>
    <mergeCell ref="C7:I7"/>
    <mergeCell ref="C8:I8"/>
    <mergeCell ref="C9:I9"/>
    <mergeCell ref="C10:I10"/>
    <mergeCell ref="C11:I11"/>
    <mergeCell ref="C12:I12"/>
    <mergeCell ref="B1:AG1"/>
    <mergeCell ref="J3:U3"/>
    <mergeCell ref="V3:AG3"/>
    <mergeCell ref="J4:O4"/>
    <mergeCell ref="P4:R4"/>
    <mergeCell ref="S4:U4"/>
    <mergeCell ref="V4:AA4"/>
    <mergeCell ref="AB4:AD4"/>
    <mergeCell ref="AE4:AG4"/>
    <mergeCell ref="AE5:AG5"/>
    <mergeCell ref="AE6:AG6"/>
    <mergeCell ref="B6:I6"/>
    <mergeCell ref="J6:O6"/>
    <mergeCell ref="P6:R6"/>
    <mergeCell ref="S6:U6"/>
    <mergeCell ref="V6:AA6"/>
    <mergeCell ref="AB6:AD6"/>
    <mergeCell ref="B5:I5"/>
    <mergeCell ref="J5:O5"/>
    <mergeCell ref="P5:R5"/>
    <mergeCell ref="S5:U5"/>
    <mergeCell ref="V5:AA5"/>
    <mergeCell ref="AB5:AD5"/>
    <mergeCell ref="AE7:AG7"/>
    <mergeCell ref="J8:O8"/>
    <mergeCell ref="P8:R8"/>
    <mergeCell ref="S8:U8"/>
    <mergeCell ref="V8:AA8"/>
    <mergeCell ref="AB8:AD8"/>
    <mergeCell ref="AE8:AG8"/>
    <mergeCell ref="J7:O7"/>
    <mergeCell ref="P7:R7"/>
    <mergeCell ref="S7:U7"/>
    <mergeCell ref="V7:AA7"/>
    <mergeCell ref="AB7:AD7"/>
    <mergeCell ref="AE9:AG9"/>
    <mergeCell ref="J10:O10"/>
    <mergeCell ref="P10:R10"/>
    <mergeCell ref="S10:U10"/>
    <mergeCell ref="V10:AA10"/>
    <mergeCell ref="AE11:AG11"/>
    <mergeCell ref="AB10:AD10"/>
    <mergeCell ref="AE10:AG10"/>
    <mergeCell ref="J9:O9"/>
    <mergeCell ref="P9:R9"/>
    <mergeCell ref="S9:U9"/>
    <mergeCell ref="V9:AA9"/>
    <mergeCell ref="AB9:AD9"/>
    <mergeCell ref="AE13:AG13"/>
    <mergeCell ref="J14:O14"/>
    <mergeCell ref="P14:R14"/>
    <mergeCell ref="S14:U14"/>
    <mergeCell ref="V14:AA14"/>
    <mergeCell ref="AE15:AG15"/>
    <mergeCell ref="J11:O11"/>
    <mergeCell ref="AB14:AD14"/>
    <mergeCell ref="AE14:AG14"/>
    <mergeCell ref="J13:O13"/>
    <mergeCell ref="P13:R13"/>
    <mergeCell ref="S13:U13"/>
    <mergeCell ref="V13:AA13"/>
    <mergeCell ref="AB13:AD13"/>
    <mergeCell ref="J12:O12"/>
    <mergeCell ref="P12:R12"/>
    <mergeCell ref="S12:U12"/>
    <mergeCell ref="V12:AA12"/>
    <mergeCell ref="AB12:AD12"/>
    <mergeCell ref="AE12:AG12"/>
    <mergeCell ref="P11:R11"/>
    <mergeCell ref="S11:U11"/>
    <mergeCell ref="V11:AA11"/>
    <mergeCell ref="AB11:AD11"/>
    <mergeCell ref="AE16:AG16"/>
    <mergeCell ref="J15:O15"/>
    <mergeCell ref="B19:AG19"/>
    <mergeCell ref="F21:AG21"/>
    <mergeCell ref="B22:E22"/>
    <mergeCell ref="F22:O22"/>
    <mergeCell ref="P22:Z22"/>
    <mergeCell ref="AA22:AG22"/>
    <mergeCell ref="B16:I16"/>
    <mergeCell ref="J16:O16"/>
    <mergeCell ref="P16:R16"/>
    <mergeCell ref="S16:U16"/>
    <mergeCell ref="V16:AA16"/>
    <mergeCell ref="AB16:AD16"/>
    <mergeCell ref="P15:R15"/>
    <mergeCell ref="S15:U15"/>
    <mergeCell ref="V15:AA15"/>
    <mergeCell ref="AB15:AD15"/>
    <mergeCell ref="AA23:AD23"/>
    <mergeCell ref="AE23:AG23"/>
    <mergeCell ref="B24:E24"/>
    <mergeCell ref="F24:I24"/>
    <mergeCell ref="J24:L24"/>
    <mergeCell ref="M24:O24"/>
    <mergeCell ref="P24:T24"/>
    <mergeCell ref="U24:W24"/>
    <mergeCell ref="X24:Z24"/>
    <mergeCell ref="AA24:AD24"/>
    <mergeCell ref="F23:I23"/>
    <mergeCell ref="J23:L23"/>
    <mergeCell ref="M23:O23"/>
    <mergeCell ref="P23:T23"/>
    <mergeCell ref="U23:W23"/>
    <mergeCell ref="X23:Z23"/>
    <mergeCell ref="AE24:AG24"/>
    <mergeCell ref="B25:E25"/>
    <mergeCell ref="F25:I25"/>
    <mergeCell ref="J25:L25"/>
    <mergeCell ref="M25:O25"/>
    <mergeCell ref="P25:T25"/>
    <mergeCell ref="U25:W25"/>
    <mergeCell ref="X25:Z25"/>
    <mergeCell ref="AA25:AD25"/>
    <mergeCell ref="AE25:AG25"/>
    <mergeCell ref="AA26:AD26"/>
    <mergeCell ref="AE26:AG26"/>
    <mergeCell ref="B27:E27"/>
    <mergeCell ref="F27:I27"/>
    <mergeCell ref="J27:L27"/>
    <mergeCell ref="M27:O27"/>
    <mergeCell ref="P27:T27"/>
    <mergeCell ref="U27:W27"/>
    <mergeCell ref="X27:Z27"/>
    <mergeCell ref="AA27:AD27"/>
    <mergeCell ref="B26:E26"/>
    <mergeCell ref="F26:I26"/>
    <mergeCell ref="J26:L26"/>
    <mergeCell ref="M26:O26"/>
    <mergeCell ref="P26:T26"/>
    <mergeCell ref="U26:W26"/>
    <mergeCell ref="X26:Z26"/>
    <mergeCell ref="AE27:AG27"/>
    <mergeCell ref="B28:E28"/>
    <mergeCell ref="F28:I28"/>
    <mergeCell ref="J28:L28"/>
    <mergeCell ref="M28:O28"/>
    <mergeCell ref="P28:T28"/>
    <mergeCell ref="U28:W28"/>
    <mergeCell ref="X28:Z28"/>
    <mergeCell ref="AA28:AD28"/>
    <mergeCell ref="AE28:AG28"/>
    <mergeCell ref="X29:Z29"/>
    <mergeCell ref="AA29:AD29"/>
    <mergeCell ref="AE29:AG29"/>
    <mergeCell ref="B30:E30"/>
    <mergeCell ref="F30:I30"/>
    <mergeCell ref="J30:L30"/>
    <mergeCell ref="M30:O30"/>
    <mergeCell ref="P30:T30"/>
    <mergeCell ref="U30:W30"/>
    <mergeCell ref="X30:Z30"/>
    <mergeCell ref="B29:E29"/>
    <mergeCell ref="F29:I29"/>
    <mergeCell ref="J29:L29"/>
    <mergeCell ref="M29:O29"/>
    <mergeCell ref="P29:T29"/>
    <mergeCell ref="U29:W29"/>
    <mergeCell ref="AA30:AD30"/>
    <mergeCell ref="AE30:AG30"/>
    <mergeCell ref="B31:E31"/>
    <mergeCell ref="F31:I31"/>
    <mergeCell ref="J31:L31"/>
    <mergeCell ref="M31:O31"/>
    <mergeCell ref="P31:T31"/>
    <mergeCell ref="U31:W31"/>
    <mergeCell ref="X31:Z31"/>
    <mergeCell ref="AA31:AD31"/>
    <mergeCell ref="AE31:AG31"/>
    <mergeCell ref="B32:E32"/>
    <mergeCell ref="F32:I32"/>
    <mergeCell ref="J32:L32"/>
    <mergeCell ref="M32:O32"/>
    <mergeCell ref="P32:T32"/>
    <mergeCell ref="U32:W32"/>
    <mergeCell ref="X32:Z32"/>
    <mergeCell ref="AA32:AD32"/>
    <mergeCell ref="AE32:AG32"/>
    <mergeCell ref="X33:Z33"/>
    <mergeCell ref="AA33:AD33"/>
    <mergeCell ref="AE33:AG33"/>
    <mergeCell ref="B34:E34"/>
    <mergeCell ref="F34:I34"/>
    <mergeCell ref="J34:L34"/>
    <mergeCell ref="M34:O34"/>
    <mergeCell ref="P34:T34"/>
    <mergeCell ref="U34:W34"/>
    <mergeCell ref="X34:Z34"/>
    <mergeCell ref="B33:E33"/>
    <mergeCell ref="F33:I33"/>
    <mergeCell ref="J33:L33"/>
    <mergeCell ref="M33:O33"/>
    <mergeCell ref="P33:T33"/>
    <mergeCell ref="U33:W33"/>
    <mergeCell ref="AA34:AD34"/>
    <mergeCell ref="AE34:AG34"/>
    <mergeCell ref="B35:E35"/>
    <mergeCell ref="F35:I35"/>
    <mergeCell ref="J35:L35"/>
    <mergeCell ref="M35:O35"/>
    <mergeCell ref="P35:T35"/>
    <mergeCell ref="U35:W35"/>
    <mergeCell ref="X35:Z35"/>
    <mergeCell ref="AA35:AD35"/>
    <mergeCell ref="AE35:AG35"/>
    <mergeCell ref="B36:E36"/>
    <mergeCell ref="F36:I36"/>
    <mergeCell ref="J36:L36"/>
    <mergeCell ref="M36:O36"/>
    <mergeCell ref="P36:T36"/>
    <mergeCell ref="U36:W36"/>
    <mergeCell ref="X36:Z36"/>
    <mergeCell ref="AA36:AD36"/>
    <mergeCell ref="AE36:AG36"/>
    <mergeCell ref="X37:Z37"/>
    <mergeCell ref="AA37:AD37"/>
    <mergeCell ref="AE37:AG37"/>
    <mergeCell ref="B38:E38"/>
    <mergeCell ref="F38:I38"/>
    <mergeCell ref="J38:L38"/>
    <mergeCell ref="M38:O38"/>
    <mergeCell ref="P38:T38"/>
    <mergeCell ref="U38:W38"/>
    <mergeCell ref="X38:Z38"/>
    <mergeCell ref="B37:E37"/>
    <mergeCell ref="F37:I37"/>
    <mergeCell ref="J37:L37"/>
    <mergeCell ref="M37:O37"/>
    <mergeCell ref="P37:T37"/>
    <mergeCell ref="U37:W37"/>
    <mergeCell ref="AA38:AD38"/>
    <mergeCell ref="AE38:AG38"/>
    <mergeCell ref="X39:Z39"/>
    <mergeCell ref="AA39:AD39"/>
    <mergeCell ref="B39:E39"/>
    <mergeCell ref="F39:I39"/>
    <mergeCell ref="J39:L39"/>
    <mergeCell ref="M39:O39"/>
    <mergeCell ref="P39:T39"/>
    <mergeCell ref="U39:W39"/>
    <mergeCell ref="AE39:AG39"/>
    <mergeCell ref="B40:E40"/>
    <mergeCell ref="F40:I40"/>
    <mergeCell ref="J40:L40"/>
    <mergeCell ref="M40:O40"/>
    <mergeCell ref="P40:T40"/>
    <mergeCell ref="U40:W40"/>
    <mergeCell ref="X40:Z40"/>
    <mergeCell ref="AA40:AD40"/>
    <mergeCell ref="AE40:AG40"/>
    <mergeCell ref="X41:Z41"/>
    <mergeCell ref="AA41:AD41"/>
    <mergeCell ref="AE41:AG41"/>
    <mergeCell ref="F42:AG42"/>
    <mergeCell ref="B43:E43"/>
    <mergeCell ref="F43:O43"/>
    <mergeCell ref="P43:Z43"/>
    <mergeCell ref="AA43:AG43"/>
    <mergeCell ref="B41:E41"/>
    <mergeCell ref="F41:I41"/>
    <mergeCell ref="J41:L41"/>
    <mergeCell ref="M41:O41"/>
    <mergeCell ref="P41:T41"/>
    <mergeCell ref="U41:W41"/>
    <mergeCell ref="AA44:AD44"/>
    <mergeCell ref="AE44:AG44"/>
    <mergeCell ref="B45:E45"/>
    <mergeCell ref="F45:I45"/>
    <mergeCell ref="J45:L45"/>
    <mergeCell ref="M45:O45"/>
    <mergeCell ref="P45:T45"/>
    <mergeCell ref="U45:W45"/>
    <mergeCell ref="X45:Z45"/>
    <mergeCell ref="AA45:AD45"/>
    <mergeCell ref="F44:I44"/>
    <mergeCell ref="J44:L44"/>
    <mergeCell ref="M44:O44"/>
    <mergeCell ref="P44:T44"/>
    <mergeCell ref="U44:W44"/>
    <mergeCell ref="X44:Z44"/>
    <mergeCell ref="AE45:AG45"/>
    <mergeCell ref="B46:E46"/>
    <mergeCell ref="F46:I46"/>
    <mergeCell ref="J46:L46"/>
    <mergeCell ref="M46:O46"/>
    <mergeCell ref="P46:T46"/>
    <mergeCell ref="U46:W46"/>
    <mergeCell ref="X46:Z46"/>
    <mergeCell ref="AA46:AD46"/>
    <mergeCell ref="AE46:AG46"/>
    <mergeCell ref="AA47:AD47"/>
    <mergeCell ref="AE47:AG47"/>
    <mergeCell ref="B48:E48"/>
    <mergeCell ref="F48:I48"/>
    <mergeCell ref="J48:L48"/>
    <mergeCell ref="M48:O48"/>
    <mergeCell ref="P48:T48"/>
    <mergeCell ref="U48:W48"/>
    <mergeCell ref="X48:Z48"/>
    <mergeCell ref="AA48:AD48"/>
    <mergeCell ref="B47:E47"/>
    <mergeCell ref="F47:I47"/>
    <mergeCell ref="J47:L47"/>
    <mergeCell ref="M47:O47"/>
    <mergeCell ref="P47:T47"/>
    <mergeCell ref="U47:W47"/>
    <mergeCell ref="X47:Z47"/>
    <mergeCell ref="AE48:AG48"/>
    <mergeCell ref="B49:E49"/>
    <mergeCell ref="F49:I49"/>
    <mergeCell ref="J49:L49"/>
    <mergeCell ref="M49:O49"/>
    <mergeCell ref="P49:T49"/>
    <mergeCell ref="U49:W49"/>
    <mergeCell ref="X49:Z49"/>
    <mergeCell ref="AA49:AD49"/>
    <mergeCell ref="AE49:AG49"/>
    <mergeCell ref="X50:Z50"/>
    <mergeCell ref="AA50:AD50"/>
    <mergeCell ref="AE50:AG50"/>
    <mergeCell ref="B51:E51"/>
    <mergeCell ref="F51:I51"/>
    <mergeCell ref="J51:L51"/>
    <mergeCell ref="M51:O51"/>
    <mergeCell ref="P51:T51"/>
    <mergeCell ref="U51:W51"/>
    <mergeCell ref="X51:Z51"/>
    <mergeCell ref="B50:E50"/>
    <mergeCell ref="F50:I50"/>
    <mergeCell ref="J50:L50"/>
    <mergeCell ref="M50:O50"/>
    <mergeCell ref="P50:T50"/>
    <mergeCell ref="U50:W50"/>
    <mergeCell ref="AA51:AD51"/>
    <mergeCell ref="AE51:AG51"/>
    <mergeCell ref="B52:E52"/>
    <mergeCell ref="F52:I52"/>
    <mergeCell ref="J52:L52"/>
    <mergeCell ref="M52:O52"/>
    <mergeCell ref="P52:T52"/>
    <mergeCell ref="U52:W52"/>
    <mergeCell ref="X52:Z52"/>
    <mergeCell ref="AA52:AD52"/>
    <mergeCell ref="AE52:AG52"/>
    <mergeCell ref="B53:E53"/>
    <mergeCell ref="F53:I53"/>
    <mergeCell ref="J53:L53"/>
    <mergeCell ref="M53:O53"/>
    <mergeCell ref="P53:T53"/>
    <mergeCell ref="U53:W53"/>
    <mergeCell ref="X53:Z53"/>
    <mergeCell ref="AA53:AD53"/>
    <mergeCell ref="AE53:AG53"/>
    <mergeCell ref="X54:Z54"/>
    <mergeCell ref="AA54:AD54"/>
    <mergeCell ref="AE54:AG54"/>
    <mergeCell ref="B55:E55"/>
    <mergeCell ref="F55:I55"/>
    <mergeCell ref="J55:L55"/>
    <mergeCell ref="M55:O55"/>
    <mergeCell ref="P55:T55"/>
    <mergeCell ref="U55:W55"/>
    <mergeCell ref="X55:Z55"/>
    <mergeCell ref="B54:E54"/>
    <mergeCell ref="F54:I54"/>
    <mergeCell ref="J54:L54"/>
    <mergeCell ref="M54:O54"/>
    <mergeCell ref="P54:T54"/>
    <mergeCell ref="U54:W54"/>
    <mergeCell ref="AA55:AD55"/>
    <mergeCell ref="AE55:AG55"/>
    <mergeCell ref="B56:E56"/>
    <mergeCell ref="F56:I56"/>
    <mergeCell ref="J56:L56"/>
    <mergeCell ref="M56:O56"/>
    <mergeCell ref="P56:T56"/>
    <mergeCell ref="U56:W56"/>
    <mergeCell ref="X56:Z56"/>
    <mergeCell ref="AA56:AD56"/>
    <mergeCell ref="AE56:AG56"/>
    <mergeCell ref="B57:E57"/>
    <mergeCell ref="F57:I57"/>
    <mergeCell ref="J57:L57"/>
    <mergeCell ref="M57:O57"/>
    <mergeCell ref="P57:T57"/>
    <mergeCell ref="U57:W57"/>
    <mergeCell ref="X57:Z57"/>
    <mergeCell ref="AA57:AD57"/>
    <mergeCell ref="AE57:AG57"/>
    <mergeCell ref="X58:Z58"/>
    <mergeCell ref="AA58:AD58"/>
    <mergeCell ref="AE58:AG58"/>
    <mergeCell ref="B59:E59"/>
    <mergeCell ref="F59:I59"/>
    <mergeCell ref="J59:L59"/>
    <mergeCell ref="M59:O59"/>
    <mergeCell ref="P59:T59"/>
    <mergeCell ref="U59:W59"/>
    <mergeCell ref="X59:Z59"/>
    <mergeCell ref="B58:E58"/>
    <mergeCell ref="F58:I58"/>
    <mergeCell ref="J58:L58"/>
    <mergeCell ref="M58:O58"/>
    <mergeCell ref="P58:T58"/>
    <mergeCell ref="U58:W58"/>
    <mergeCell ref="AA59:AD59"/>
    <mergeCell ref="AE59:AG59"/>
    <mergeCell ref="B60:E60"/>
    <mergeCell ref="F60:I60"/>
    <mergeCell ref="J60:L60"/>
    <mergeCell ref="M60:O60"/>
    <mergeCell ref="P60:T60"/>
    <mergeCell ref="U60:W60"/>
    <mergeCell ref="X60:Z60"/>
    <mergeCell ref="AA60:AD60"/>
    <mergeCell ref="AE60:AG60"/>
    <mergeCell ref="B61:E61"/>
    <mergeCell ref="F61:I61"/>
    <mergeCell ref="J61:L61"/>
    <mergeCell ref="M61:O61"/>
    <mergeCell ref="P61:T61"/>
    <mergeCell ref="U61:W61"/>
    <mergeCell ref="X61:Z61"/>
    <mergeCell ref="AA61:AD61"/>
    <mergeCell ref="AE61:AG61"/>
    <mergeCell ref="X62:Z62"/>
    <mergeCell ref="AA62:AD62"/>
    <mergeCell ref="AE62:AG62"/>
    <mergeCell ref="B62:E62"/>
    <mergeCell ref="F62:I62"/>
    <mergeCell ref="J62:L62"/>
    <mergeCell ref="M62:O62"/>
    <mergeCell ref="P62:T62"/>
    <mergeCell ref="U62:W62"/>
  </mergeCells>
  <phoneticPr fontId="11"/>
  <pageMargins left="0.59055118110236227" right="0.59055118110236227" top="0.59055118110236227" bottom="0.39370078740157483" header="0" footer="0.39370078740157483"/>
  <pageSetup paperSize="9" firstPageNumber="10" orientation="portrait" useFirstPageNumber="1" r:id="rId1"/>
  <headerFooter alignWithMargins="0">
    <oddFooter>&amp;C&amp;"ＭＳ Ｐゴシック"&amp;10  - &amp;P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showGridLines="0" zoomScaleNormal="100" workbookViewId="0"/>
  </sheetViews>
  <sheetFormatPr defaultRowHeight="13.5"/>
  <cols>
    <col min="1" max="1" width="12.625" style="228" customWidth="1"/>
    <col min="2" max="2" width="5.375" style="228" customWidth="1"/>
    <col min="3" max="3" width="6.125" style="228" customWidth="1"/>
    <col min="4" max="15" width="5.375" style="228" customWidth="1"/>
    <col min="16" max="16384" width="9" style="228"/>
  </cols>
  <sheetData>
    <row r="1" spans="1:15" ht="18.75" customHeight="1">
      <c r="B1" s="1663" t="s">
        <v>218</v>
      </c>
      <c r="C1" s="1663"/>
      <c r="D1" s="1663"/>
      <c r="E1" s="1663"/>
      <c r="F1" s="1663"/>
      <c r="G1" s="1663"/>
      <c r="H1" s="1663"/>
      <c r="I1" s="1663"/>
      <c r="J1" s="1663"/>
      <c r="K1" s="1663"/>
      <c r="L1" s="1663"/>
      <c r="M1" s="1663"/>
    </row>
    <row r="2" spans="1:15" ht="12.75" customHeight="1" thickBot="1">
      <c r="A2" s="200" t="s">
        <v>125</v>
      </c>
      <c r="O2" s="296" t="s">
        <v>208</v>
      </c>
    </row>
    <row r="3" spans="1:15" ht="12" customHeight="1">
      <c r="A3" s="269" t="s">
        <v>207</v>
      </c>
      <c r="B3" s="295"/>
      <c r="C3" s="266">
        <v>100000</v>
      </c>
      <c r="D3" s="294">
        <v>99999</v>
      </c>
      <c r="E3" s="293">
        <v>59999</v>
      </c>
      <c r="F3" s="293">
        <v>49999</v>
      </c>
      <c r="G3" s="293">
        <v>39999</v>
      </c>
      <c r="H3" s="293">
        <v>29999</v>
      </c>
      <c r="I3" s="293">
        <v>19999</v>
      </c>
      <c r="J3" s="293">
        <v>14999</v>
      </c>
      <c r="K3" s="293">
        <v>9999</v>
      </c>
      <c r="L3" s="293">
        <v>5999</v>
      </c>
      <c r="M3" s="293">
        <v>2999</v>
      </c>
      <c r="N3" s="292">
        <v>999</v>
      </c>
      <c r="O3" s="292">
        <v>499</v>
      </c>
    </row>
    <row r="4" spans="1:15" s="239" customFormat="1" ht="12" customHeight="1">
      <c r="B4" s="264" t="s">
        <v>167</v>
      </c>
      <c r="C4" s="291" t="s">
        <v>100</v>
      </c>
      <c r="D4" s="291" t="s">
        <v>205</v>
      </c>
      <c r="E4" s="291" t="s">
        <v>205</v>
      </c>
      <c r="F4" s="291" t="s">
        <v>205</v>
      </c>
      <c r="G4" s="291" t="s">
        <v>205</v>
      </c>
      <c r="H4" s="291" t="s">
        <v>205</v>
      </c>
      <c r="I4" s="291" t="s">
        <v>205</v>
      </c>
      <c r="J4" s="291" t="s">
        <v>205</v>
      </c>
      <c r="K4" s="291" t="s">
        <v>205</v>
      </c>
      <c r="L4" s="291" t="s">
        <v>205</v>
      </c>
      <c r="M4" s="291" t="s">
        <v>205</v>
      </c>
      <c r="N4" s="291" t="s">
        <v>205</v>
      </c>
      <c r="O4" s="291" t="s">
        <v>205</v>
      </c>
    </row>
    <row r="5" spans="1:15" ht="12" customHeight="1">
      <c r="A5" s="261" t="s">
        <v>204</v>
      </c>
      <c r="B5" s="290"/>
      <c r="C5" s="288" t="s">
        <v>217</v>
      </c>
      <c r="D5" s="289">
        <v>60000</v>
      </c>
      <c r="E5" s="289">
        <v>50000</v>
      </c>
      <c r="F5" s="289">
        <v>40000</v>
      </c>
      <c r="G5" s="289">
        <v>30000</v>
      </c>
      <c r="H5" s="289">
        <v>20000</v>
      </c>
      <c r="I5" s="289">
        <v>15000</v>
      </c>
      <c r="J5" s="289">
        <v>10000</v>
      </c>
      <c r="K5" s="289">
        <v>6000</v>
      </c>
      <c r="L5" s="289">
        <v>3000</v>
      </c>
      <c r="M5" s="289">
        <v>1000</v>
      </c>
      <c r="N5" s="288">
        <v>500</v>
      </c>
      <c r="O5" s="288">
        <v>5</v>
      </c>
    </row>
    <row r="6" spans="1:15" ht="5.25" customHeight="1">
      <c r="A6" s="200"/>
      <c r="B6" s="287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</row>
    <row r="7" spans="1:15" ht="17.100000000000001" customHeight="1">
      <c r="A7" s="285" t="s">
        <v>216</v>
      </c>
      <c r="B7" s="284">
        <v>8525</v>
      </c>
      <c r="C7" s="247">
        <v>268</v>
      </c>
      <c r="D7" s="247">
        <v>812</v>
      </c>
      <c r="E7" s="247">
        <v>369</v>
      </c>
      <c r="F7" s="247">
        <v>520</v>
      </c>
      <c r="G7" s="247">
        <v>516</v>
      </c>
      <c r="H7" s="247">
        <v>741</v>
      </c>
      <c r="I7" s="247">
        <v>861</v>
      </c>
      <c r="J7" s="247">
        <v>160</v>
      </c>
      <c r="K7" s="247">
        <v>2915</v>
      </c>
      <c r="L7" s="247">
        <v>572</v>
      </c>
      <c r="M7" s="247">
        <v>715</v>
      </c>
      <c r="N7" s="247">
        <v>45</v>
      </c>
      <c r="O7" s="247">
        <v>31</v>
      </c>
    </row>
    <row r="8" spans="1:15" ht="17.100000000000001" customHeight="1">
      <c r="A8" s="238" t="s">
        <v>201</v>
      </c>
      <c r="B8" s="283">
        <v>7</v>
      </c>
      <c r="C8" s="235">
        <v>1</v>
      </c>
      <c r="D8" s="235" t="s">
        <v>148</v>
      </c>
      <c r="E8" s="235">
        <v>1</v>
      </c>
      <c r="F8" s="235" t="s">
        <v>148</v>
      </c>
      <c r="G8" s="235">
        <v>1</v>
      </c>
      <c r="H8" s="235">
        <v>4</v>
      </c>
      <c r="I8" s="235" t="s">
        <v>148</v>
      </c>
      <c r="J8" s="235" t="s">
        <v>148</v>
      </c>
      <c r="K8" s="235" t="s">
        <v>148</v>
      </c>
      <c r="L8" s="235" t="s">
        <v>148</v>
      </c>
      <c r="M8" s="235" t="s">
        <v>148</v>
      </c>
      <c r="N8" s="235" t="s">
        <v>148</v>
      </c>
      <c r="O8" s="235" t="s">
        <v>148</v>
      </c>
    </row>
    <row r="9" spans="1:15" ht="17.100000000000001" customHeight="1">
      <c r="A9" s="238" t="s">
        <v>165</v>
      </c>
      <c r="B9" s="275">
        <v>1213</v>
      </c>
      <c r="C9" s="235" t="s">
        <v>148</v>
      </c>
      <c r="D9" s="235" t="s">
        <v>148</v>
      </c>
      <c r="E9" s="235" t="s">
        <v>148</v>
      </c>
      <c r="F9" s="235">
        <v>11</v>
      </c>
      <c r="G9" s="235">
        <v>44</v>
      </c>
      <c r="H9" s="235">
        <v>61</v>
      </c>
      <c r="I9" s="235">
        <v>36</v>
      </c>
      <c r="J9" s="235">
        <v>32</v>
      </c>
      <c r="K9" s="235">
        <v>434</v>
      </c>
      <c r="L9" s="235">
        <v>201</v>
      </c>
      <c r="M9" s="235">
        <v>364</v>
      </c>
      <c r="N9" s="235">
        <v>8</v>
      </c>
      <c r="O9" s="235">
        <v>22</v>
      </c>
    </row>
    <row r="10" spans="1:15" ht="17.100000000000001" customHeight="1">
      <c r="A10" s="238" t="s">
        <v>200</v>
      </c>
      <c r="B10" s="275" t="s">
        <v>148</v>
      </c>
      <c r="C10" s="235" t="s">
        <v>148</v>
      </c>
      <c r="D10" s="235" t="s">
        <v>148</v>
      </c>
      <c r="E10" s="235" t="s">
        <v>148</v>
      </c>
      <c r="F10" s="235" t="s">
        <v>148</v>
      </c>
      <c r="G10" s="235" t="s">
        <v>148</v>
      </c>
      <c r="H10" s="235" t="s">
        <v>148</v>
      </c>
      <c r="I10" s="235" t="s">
        <v>148</v>
      </c>
      <c r="J10" s="235" t="s">
        <v>148</v>
      </c>
      <c r="K10" s="235" t="s">
        <v>148</v>
      </c>
      <c r="L10" s="235" t="s">
        <v>148</v>
      </c>
      <c r="M10" s="235" t="s">
        <v>148</v>
      </c>
      <c r="N10" s="235" t="s">
        <v>148</v>
      </c>
      <c r="O10" s="235" t="s">
        <v>148</v>
      </c>
    </row>
    <row r="11" spans="1:15" ht="17.100000000000001" customHeight="1">
      <c r="A11" s="238" t="s">
        <v>161</v>
      </c>
      <c r="B11" s="275">
        <v>22</v>
      </c>
      <c r="C11" s="235" t="s">
        <v>148</v>
      </c>
      <c r="D11" s="235" t="s">
        <v>148</v>
      </c>
      <c r="E11" s="235" t="s">
        <v>148</v>
      </c>
      <c r="F11" s="235" t="s">
        <v>148</v>
      </c>
      <c r="G11" s="235" t="s">
        <v>148</v>
      </c>
      <c r="H11" s="235" t="s">
        <v>148</v>
      </c>
      <c r="I11" s="235">
        <v>1</v>
      </c>
      <c r="J11" s="235" t="s">
        <v>148</v>
      </c>
      <c r="K11" s="235" t="s">
        <v>148</v>
      </c>
      <c r="L11" s="235">
        <v>1</v>
      </c>
      <c r="M11" s="235">
        <v>20</v>
      </c>
      <c r="N11" s="235" t="s">
        <v>148</v>
      </c>
      <c r="O11" s="235" t="s">
        <v>148</v>
      </c>
    </row>
    <row r="12" spans="1:15" ht="17.100000000000001" customHeight="1">
      <c r="A12" s="282" t="s">
        <v>215</v>
      </c>
      <c r="B12" s="275" t="s">
        <v>148</v>
      </c>
      <c r="C12" s="235" t="s">
        <v>148</v>
      </c>
      <c r="D12" s="235" t="s">
        <v>148</v>
      </c>
      <c r="E12" s="235" t="s">
        <v>148</v>
      </c>
      <c r="F12" s="235" t="s">
        <v>148</v>
      </c>
      <c r="G12" s="235" t="s">
        <v>148</v>
      </c>
      <c r="H12" s="235" t="s">
        <v>148</v>
      </c>
      <c r="I12" s="235" t="s">
        <v>148</v>
      </c>
      <c r="J12" s="235" t="s">
        <v>148</v>
      </c>
      <c r="K12" s="235" t="s">
        <v>148</v>
      </c>
      <c r="L12" s="235" t="s">
        <v>148</v>
      </c>
      <c r="M12" s="235" t="s">
        <v>148</v>
      </c>
      <c r="N12" s="235" t="s">
        <v>148</v>
      </c>
      <c r="O12" s="235" t="s">
        <v>148</v>
      </c>
    </row>
    <row r="13" spans="1:15" ht="17.100000000000001" customHeight="1">
      <c r="A13" s="238" t="s">
        <v>159</v>
      </c>
      <c r="B13" s="275">
        <v>10</v>
      </c>
      <c r="C13" s="235" t="s">
        <v>148</v>
      </c>
      <c r="D13" s="235" t="s">
        <v>148</v>
      </c>
      <c r="E13" s="235" t="s">
        <v>148</v>
      </c>
      <c r="F13" s="235" t="s">
        <v>148</v>
      </c>
      <c r="G13" s="235" t="s">
        <v>148</v>
      </c>
      <c r="H13" s="235" t="s">
        <v>148</v>
      </c>
      <c r="I13" s="235" t="s">
        <v>148</v>
      </c>
      <c r="J13" s="235" t="s">
        <v>148</v>
      </c>
      <c r="K13" s="235" t="s">
        <v>148</v>
      </c>
      <c r="L13" s="235">
        <v>10</v>
      </c>
      <c r="M13" s="235" t="s">
        <v>148</v>
      </c>
      <c r="N13" s="235" t="s">
        <v>148</v>
      </c>
      <c r="O13" s="235" t="s">
        <v>148</v>
      </c>
    </row>
    <row r="14" spans="1:15" ht="17.100000000000001" customHeight="1">
      <c r="A14" s="238" t="s">
        <v>158</v>
      </c>
      <c r="B14" s="275">
        <v>9</v>
      </c>
      <c r="C14" s="235" t="s">
        <v>148</v>
      </c>
      <c r="D14" s="235" t="s">
        <v>148</v>
      </c>
      <c r="E14" s="235" t="s">
        <v>148</v>
      </c>
      <c r="F14" s="235">
        <v>9</v>
      </c>
      <c r="G14" s="235" t="s">
        <v>148</v>
      </c>
      <c r="H14" s="235" t="s">
        <v>148</v>
      </c>
      <c r="I14" s="235" t="s">
        <v>148</v>
      </c>
      <c r="J14" s="235" t="s">
        <v>148</v>
      </c>
      <c r="K14" s="235" t="s">
        <v>148</v>
      </c>
      <c r="L14" s="235" t="s">
        <v>148</v>
      </c>
      <c r="M14" s="235" t="s">
        <v>148</v>
      </c>
      <c r="N14" s="235" t="s">
        <v>148</v>
      </c>
      <c r="O14" s="235" t="s">
        <v>148</v>
      </c>
    </row>
    <row r="15" spans="1:15" ht="17.100000000000001" customHeight="1">
      <c r="A15" s="245" t="s">
        <v>198</v>
      </c>
      <c r="B15" s="275">
        <v>1042</v>
      </c>
      <c r="C15" s="235">
        <v>139</v>
      </c>
      <c r="D15" s="235">
        <v>20</v>
      </c>
      <c r="E15" s="235">
        <v>16</v>
      </c>
      <c r="F15" s="235">
        <v>58</v>
      </c>
      <c r="G15" s="235">
        <v>5</v>
      </c>
      <c r="H15" s="235">
        <v>84</v>
      </c>
      <c r="I15" s="235">
        <v>11</v>
      </c>
      <c r="J15" s="235">
        <v>5</v>
      </c>
      <c r="K15" s="235">
        <v>116</v>
      </c>
      <c r="L15" s="235">
        <v>252</v>
      </c>
      <c r="M15" s="235">
        <v>312</v>
      </c>
      <c r="N15" s="235">
        <v>17</v>
      </c>
      <c r="O15" s="235">
        <v>7</v>
      </c>
    </row>
    <row r="16" spans="1:15" ht="17.100000000000001" customHeight="1">
      <c r="A16" s="238" t="s">
        <v>156</v>
      </c>
      <c r="B16" s="275">
        <v>1</v>
      </c>
      <c r="C16" s="235" t="s">
        <v>148</v>
      </c>
      <c r="D16" s="235" t="s">
        <v>148</v>
      </c>
      <c r="E16" s="235" t="s">
        <v>148</v>
      </c>
      <c r="F16" s="235" t="s">
        <v>148</v>
      </c>
      <c r="G16" s="235" t="s">
        <v>148</v>
      </c>
      <c r="H16" s="235" t="s">
        <v>148</v>
      </c>
      <c r="I16" s="235">
        <v>1</v>
      </c>
      <c r="J16" s="235" t="s">
        <v>148</v>
      </c>
      <c r="K16" s="235" t="s">
        <v>148</v>
      </c>
      <c r="L16" s="235" t="s">
        <v>148</v>
      </c>
      <c r="M16" s="235" t="s">
        <v>148</v>
      </c>
      <c r="N16" s="235" t="s">
        <v>148</v>
      </c>
      <c r="O16" s="235" t="s">
        <v>148</v>
      </c>
    </row>
    <row r="17" spans="1:15" ht="17.100000000000001" customHeight="1">
      <c r="A17" s="238" t="s">
        <v>155</v>
      </c>
      <c r="B17" s="275">
        <v>2</v>
      </c>
      <c r="C17" s="235" t="s">
        <v>148</v>
      </c>
      <c r="D17" s="235" t="s">
        <v>148</v>
      </c>
      <c r="E17" s="235" t="s">
        <v>148</v>
      </c>
      <c r="F17" s="235" t="s">
        <v>148</v>
      </c>
      <c r="G17" s="235" t="s">
        <v>148</v>
      </c>
      <c r="H17" s="235" t="s">
        <v>148</v>
      </c>
      <c r="I17" s="235">
        <v>2</v>
      </c>
      <c r="J17" s="235" t="s">
        <v>148</v>
      </c>
      <c r="K17" s="235" t="s">
        <v>148</v>
      </c>
      <c r="L17" s="235" t="s">
        <v>148</v>
      </c>
      <c r="M17" s="235" t="s">
        <v>148</v>
      </c>
      <c r="N17" s="235" t="s">
        <v>148</v>
      </c>
      <c r="O17" s="235" t="s">
        <v>148</v>
      </c>
    </row>
    <row r="18" spans="1:15" ht="17.100000000000001" customHeight="1">
      <c r="A18" s="277" t="s">
        <v>214</v>
      </c>
      <c r="B18" s="275">
        <v>981</v>
      </c>
      <c r="C18" s="235" t="s">
        <v>148</v>
      </c>
      <c r="D18" s="235">
        <v>309</v>
      </c>
      <c r="E18" s="235">
        <v>260</v>
      </c>
      <c r="F18" s="235">
        <v>210</v>
      </c>
      <c r="G18" s="235">
        <v>93</v>
      </c>
      <c r="H18" s="235">
        <v>54</v>
      </c>
      <c r="I18" s="235">
        <v>12</v>
      </c>
      <c r="J18" s="235">
        <v>32</v>
      </c>
      <c r="K18" s="235">
        <v>11</v>
      </c>
      <c r="L18" s="235" t="s">
        <v>148</v>
      </c>
      <c r="M18" s="235" t="s">
        <v>148</v>
      </c>
      <c r="N18" s="235" t="s">
        <v>148</v>
      </c>
      <c r="O18" s="235" t="s">
        <v>148</v>
      </c>
    </row>
    <row r="19" spans="1:15" ht="17.100000000000001" customHeight="1">
      <c r="A19" s="281" t="s">
        <v>213</v>
      </c>
      <c r="B19" s="275">
        <v>4610</v>
      </c>
      <c r="C19" s="235">
        <v>124</v>
      </c>
      <c r="D19" s="235">
        <v>476</v>
      </c>
      <c r="E19" s="235">
        <v>87</v>
      </c>
      <c r="F19" s="235">
        <v>186</v>
      </c>
      <c r="G19" s="235">
        <v>262</v>
      </c>
      <c r="H19" s="235">
        <v>467</v>
      </c>
      <c r="I19" s="235">
        <v>712</v>
      </c>
      <c r="J19" s="235">
        <v>25</v>
      </c>
      <c r="K19" s="235">
        <v>2242</v>
      </c>
      <c r="L19" s="235">
        <v>29</v>
      </c>
      <c r="M19" s="235" t="s">
        <v>148</v>
      </c>
      <c r="N19" s="235" t="s">
        <v>148</v>
      </c>
      <c r="O19" s="235" t="s">
        <v>148</v>
      </c>
    </row>
    <row r="20" spans="1:15" ht="17.100000000000001" customHeight="1">
      <c r="A20" s="281" t="s">
        <v>212</v>
      </c>
      <c r="B20" s="275">
        <v>163</v>
      </c>
      <c r="C20" s="235" t="s">
        <v>148</v>
      </c>
      <c r="D20" s="235" t="s">
        <v>148</v>
      </c>
      <c r="E20" s="235" t="s">
        <v>148</v>
      </c>
      <c r="F20" s="235" t="s">
        <v>148</v>
      </c>
      <c r="G20" s="235">
        <v>27</v>
      </c>
      <c r="H20" s="235">
        <v>9</v>
      </c>
      <c r="I20" s="235">
        <v>42</v>
      </c>
      <c r="J20" s="235">
        <v>29</v>
      </c>
      <c r="K20" s="235">
        <v>41</v>
      </c>
      <c r="L20" s="235">
        <v>15</v>
      </c>
      <c r="M20" s="235" t="s">
        <v>148</v>
      </c>
      <c r="N20" s="235" t="s">
        <v>148</v>
      </c>
      <c r="O20" s="235" t="s">
        <v>148</v>
      </c>
    </row>
    <row r="21" spans="1:15" ht="17.100000000000001" customHeight="1">
      <c r="A21" s="243" t="s">
        <v>196</v>
      </c>
      <c r="B21" s="280">
        <v>100</v>
      </c>
      <c r="C21" s="279" t="s">
        <v>148</v>
      </c>
      <c r="D21" s="279" t="s">
        <v>148</v>
      </c>
      <c r="E21" s="279" t="s">
        <v>148</v>
      </c>
      <c r="F21" s="279" t="s">
        <v>148</v>
      </c>
      <c r="G21" s="279" t="s">
        <v>148</v>
      </c>
      <c r="H21" s="279" t="s">
        <v>148</v>
      </c>
      <c r="I21" s="279">
        <v>21</v>
      </c>
      <c r="J21" s="279">
        <v>29</v>
      </c>
      <c r="K21" s="279">
        <v>39</v>
      </c>
      <c r="L21" s="279">
        <v>11</v>
      </c>
      <c r="M21" s="279" t="s">
        <v>148</v>
      </c>
      <c r="N21" s="279" t="s">
        <v>148</v>
      </c>
      <c r="O21" s="279" t="s">
        <v>148</v>
      </c>
    </row>
    <row r="22" spans="1:15" ht="17.100000000000001" customHeight="1">
      <c r="A22" s="278" t="s">
        <v>211</v>
      </c>
      <c r="B22" s="275">
        <v>375</v>
      </c>
      <c r="C22" s="235">
        <v>1</v>
      </c>
      <c r="D22" s="235">
        <v>7</v>
      </c>
      <c r="E22" s="235">
        <v>3</v>
      </c>
      <c r="F22" s="235">
        <v>46</v>
      </c>
      <c r="G22" s="235">
        <v>84</v>
      </c>
      <c r="H22" s="235">
        <v>61</v>
      </c>
      <c r="I22" s="235">
        <v>39</v>
      </c>
      <c r="J22" s="235">
        <v>23</v>
      </c>
      <c r="K22" s="235">
        <v>57</v>
      </c>
      <c r="L22" s="235">
        <v>38</v>
      </c>
      <c r="M22" s="235">
        <v>15</v>
      </c>
      <c r="N22" s="235" t="s">
        <v>148</v>
      </c>
      <c r="O22" s="235">
        <v>1</v>
      </c>
    </row>
    <row r="23" spans="1:15" ht="17.100000000000001" customHeight="1">
      <c r="A23" s="277" t="s">
        <v>210</v>
      </c>
      <c r="B23" s="275" t="s">
        <v>148</v>
      </c>
      <c r="C23" s="235" t="s">
        <v>148</v>
      </c>
      <c r="D23" s="235" t="s">
        <v>148</v>
      </c>
      <c r="E23" s="235" t="s">
        <v>148</v>
      </c>
      <c r="F23" s="235" t="s">
        <v>148</v>
      </c>
      <c r="G23" s="235" t="s">
        <v>148</v>
      </c>
      <c r="H23" s="235" t="s">
        <v>148</v>
      </c>
      <c r="I23" s="235" t="s">
        <v>148</v>
      </c>
      <c r="J23" s="235" t="s">
        <v>148</v>
      </c>
      <c r="K23" s="235" t="s">
        <v>148</v>
      </c>
      <c r="L23" s="235" t="s">
        <v>148</v>
      </c>
      <c r="M23" s="235" t="s">
        <v>148</v>
      </c>
      <c r="N23" s="235" t="s">
        <v>148</v>
      </c>
      <c r="O23" s="235" t="s">
        <v>148</v>
      </c>
    </row>
    <row r="24" spans="1:15" s="271" customFormat="1" ht="17.100000000000001" customHeight="1">
      <c r="A24" s="276" t="s">
        <v>194</v>
      </c>
      <c r="B24" s="275">
        <v>90</v>
      </c>
      <c r="C24" s="235">
        <v>3</v>
      </c>
      <c r="D24" s="235" t="s">
        <v>148</v>
      </c>
      <c r="E24" s="235">
        <v>2</v>
      </c>
      <c r="F24" s="235" t="s">
        <v>148</v>
      </c>
      <c r="G24" s="235" t="s">
        <v>148</v>
      </c>
      <c r="H24" s="235">
        <v>1</v>
      </c>
      <c r="I24" s="235">
        <v>5</v>
      </c>
      <c r="J24" s="235">
        <v>14</v>
      </c>
      <c r="K24" s="235">
        <v>14</v>
      </c>
      <c r="L24" s="235">
        <v>26</v>
      </c>
      <c r="M24" s="235">
        <v>4</v>
      </c>
      <c r="N24" s="235">
        <v>20</v>
      </c>
      <c r="O24" s="235">
        <v>1</v>
      </c>
    </row>
    <row r="25" spans="1:15" s="271" customFormat="1" ht="6" customHeight="1" thickBot="1">
      <c r="A25" s="274"/>
      <c r="B25" s="273"/>
      <c r="C25" s="272"/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</row>
    <row r="26" spans="1:15" ht="13.5" customHeight="1">
      <c r="A26" s="230" t="s">
        <v>193</v>
      </c>
    </row>
    <row r="27" spans="1:15" ht="13.5" customHeight="1"/>
    <row r="28" spans="1:15" ht="21" customHeight="1">
      <c r="B28" s="1663" t="s">
        <v>209</v>
      </c>
      <c r="C28" s="1663"/>
      <c r="D28" s="1663"/>
      <c r="E28" s="1663"/>
      <c r="F28" s="1663"/>
      <c r="G28" s="1663"/>
      <c r="H28" s="1663"/>
      <c r="I28" s="1663"/>
      <c r="J28" s="1663"/>
      <c r="K28" s="1663"/>
      <c r="L28" s="1663"/>
      <c r="M28" s="1663"/>
    </row>
    <row r="29" spans="1:15" ht="14.25" customHeight="1" thickBot="1">
      <c r="A29" s="200" t="s">
        <v>125</v>
      </c>
      <c r="O29" s="270" t="s">
        <v>208</v>
      </c>
    </row>
    <row r="30" spans="1:15" ht="12" customHeight="1">
      <c r="A30" s="269" t="s">
        <v>207</v>
      </c>
      <c r="B30" s="268"/>
      <c r="C30" s="267">
        <v>60000</v>
      </c>
      <c r="D30" s="266">
        <v>59999</v>
      </c>
      <c r="E30" s="266">
        <v>39999</v>
      </c>
      <c r="F30" s="266">
        <v>29999</v>
      </c>
      <c r="G30" s="266">
        <v>19999</v>
      </c>
      <c r="H30" s="266">
        <v>14999</v>
      </c>
      <c r="I30" s="266">
        <v>9999</v>
      </c>
      <c r="J30" s="266">
        <v>5999</v>
      </c>
      <c r="K30" s="266">
        <v>2999</v>
      </c>
      <c r="L30" s="266">
        <v>999</v>
      </c>
      <c r="M30" s="266">
        <v>699</v>
      </c>
      <c r="N30" s="266">
        <v>499</v>
      </c>
      <c r="O30" s="266">
        <v>99</v>
      </c>
    </row>
    <row r="31" spans="1:15" ht="12" customHeight="1">
      <c r="A31" s="265"/>
      <c r="B31" s="264" t="s">
        <v>167</v>
      </c>
      <c r="C31" s="263" t="s">
        <v>206</v>
      </c>
      <c r="D31" s="250" t="s">
        <v>205</v>
      </c>
      <c r="E31" s="250" t="s">
        <v>205</v>
      </c>
      <c r="F31" s="250" t="s">
        <v>205</v>
      </c>
      <c r="G31" s="250" t="s">
        <v>205</v>
      </c>
      <c r="H31" s="262" t="s">
        <v>205</v>
      </c>
      <c r="I31" s="250" t="s">
        <v>205</v>
      </c>
      <c r="J31" s="262" t="s">
        <v>205</v>
      </c>
      <c r="K31" s="250" t="s">
        <v>205</v>
      </c>
      <c r="L31" s="262" t="s">
        <v>205</v>
      </c>
      <c r="M31" s="262" t="s">
        <v>205</v>
      </c>
      <c r="N31" s="250" t="s">
        <v>205</v>
      </c>
      <c r="O31" s="262" t="s">
        <v>205</v>
      </c>
    </row>
    <row r="32" spans="1:15" ht="12" customHeight="1">
      <c r="A32" s="261" t="s">
        <v>204</v>
      </c>
      <c r="B32" s="260"/>
      <c r="C32" s="259" t="s">
        <v>203</v>
      </c>
      <c r="D32" s="258">
        <v>40000</v>
      </c>
      <c r="E32" s="257">
        <v>30000</v>
      </c>
      <c r="F32" s="257">
        <v>20000</v>
      </c>
      <c r="G32" s="257">
        <v>15000</v>
      </c>
      <c r="H32" s="257">
        <v>10000</v>
      </c>
      <c r="I32" s="257">
        <v>6000</v>
      </c>
      <c r="J32" s="257">
        <v>3000</v>
      </c>
      <c r="K32" s="257">
        <v>1000</v>
      </c>
      <c r="L32" s="257">
        <v>700</v>
      </c>
      <c r="M32" s="257">
        <v>500</v>
      </c>
      <c r="N32" s="256">
        <v>100</v>
      </c>
      <c r="O32" s="256">
        <v>5</v>
      </c>
    </row>
    <row r="33" spans="1:16" ht="4.5" customHeight="1">
      <c r="A33" s="255"/>
      <c r="B33" s="254"/>
      <c r="C33" s="253"/>
      <c r="D33" s="252"/>
      <c r="E33" s="251"/>
      <c r="F33" s="251"/>
      <c r="G33" s="251"/>
      <c r="H33" s="251"/>
      <c r="I33" s="251"/>
      <c r="J33" s="251"/>
      <c r="K33" s="251"/>
      <c r="L33" s="251"/>
      <c r="M33" s="251"/>
      <c r="N33" s="250"/>
      <c r="O33" s="250"/>
    </row>
    <row r="34" spans="1:16" ht="17.100000000000001" customHeight="1">
      <c r="A34" s="249" t="s">
        <v>202</v>
      </c>
      <c r="B34" s="248">
        <v>20470</v>
      </c>
      <c r="C34" s="248">
        <v>22</v>
      </c>
      <c r="D34" s="247">
        <v>23</v>
      </c>
      <c r="E34" s="247" t="s">
        <v>148</v>
      </c>
      <c r="F34" s="247">
        <v>23</v>
      </c>
      <c r="G34" s="247">
        <v>2</v>
      </c>
      <c r="H34" s="247">
        <v>537</v>
      </c>
      <c r="I34" s="247">
        <v>999</v>
      </c>
      <c r="J34" s="247">
        <v>2190</v>
      </c>
      <c r="K34" s="247">
        <v>1491</v>
      </c>
      <c r="L34" s="247">
        <v>2503</v>
      </c>
      <c r="M34" s="247">
        <v>1338</v>
      </c>
      <c r="N34" s="247">
        <v>10681</v>
      </c>
      <c r="O34" s="247">
        <v>661</v>
      </c>
    </row>
    <row r="35" spans="1:16" ht="17.100000000000001" customHeight="1">
      <c r="A35" s="238" t="s">
        <v>201</v>
      </c>
      <c r="B35" s="237">
        <v>216</v>
      </c>
      <c r="C35" s="236" t="s">
        <v>148</v>
      </c>
      <c r="D35" s="235">
        <v>18</v>
      </c>
      <c r="E35" s="235" t="s">
        <v>148</v>
      </c>
      <c r="F35" s="235">
        <v>16</v>
      </c>
      <c r="G35" s="235" t="s">
        <v>148</v>
      </c>
      <c r="H35" s="235" t="s">
        <v>148</v>
      </c>
      <c r="I35" s="235">
        <v>49</v>
      </c>
      <c r="J35" s="235">
        <v>56</v>
      </c>
      <c r="K35" s="235" t="s">
        <v>148</v>
      </c>
      <c r="L35" s="235" t="s">
        <v>148</v>
      </c>
      <c r="M35" s="235" t="s">
        <v>148</v>
      </c>
      <c r="N35" s="235">
        <v>58</v>
      </c>
      <c r="O35" s="235">
        <v>19</v>
      </c>
    </row>
    <row r="36" spans="1:16" ht="17.100000000000001" customHeight="1">
      <c r="A36" s="238" t="s">
        <v>165</v>
      </c>
      <c r="B36" s="237">
        <v>2242</v>
      </c>
      <c r="C36" s="236" t="s">
        <v>148</v>
      </c>
      <c r="D36" s="235" t="s">
        <v>148</v>
      </c>
      <c r="E36" s="235" t="s">
        <v>148</v>
      </c>
      <c r="F36" s="235" t="s">
        <v>148</v>
      </c>
      <c r="G36" s="235" t="s">
        <v>148</v>
      </c>
      <c r="H36" s="235" t="s">
        <v>148</v>
      </c>
      <c r="I36" s="235" t="s">
        <v>148</v>
      </c>
      <c r="J36" s="235">
        <v>16</v>
      </c>
      <c r="K36" s="235">
        <v>395</v>
      </c>
      <c r="L36" s="235">
        <v>137</v>
      </c>
      <c r="M36" s="235">
        <v>80</v>
      </c>
      <c r="N36" s="235">
        <v>1613</v>
      </c>
      <c r="O36" s="235">
        <v>1</v>
      </c>
    </row>
    <row r="37" spans="1:16" ht="17.100000000000001" customHeight="1">
      <c r="A37" s="238" t="s">
        <v>200</v>
      </c>
      <c r="B37" s="237" t="s">
        <v>148</v>
      </c>
      <c r="C37" s="236" t="s">
        <v>148</v>
      </c>
      <c r="D37" s="235" t="s">
        <v>148</v>
      </c>
      <c r="E37" s="235" t="s">
        <v>148</v>
      </c>
      <c r="F37" s="235" t="s">
        <v>148</v>
      </c>
      <c r="G37" s="235" t="s">
        <v>148</v>
      </c>
      <c r="H37" s="235" t="s">
        <v>148</v>
      </c>
      <c r="I37" s="235" t="s">
        <v>148</v>
      </c>
      <c r="J37" s="235" t="s">
        <v>148</v>
      </c>
      <c r="K37" s="235" t="s">
        <v>148</v>
      </c>
      <c r="L37" s="235" t="s">
        <v>148</v>
      </c>
      <c r="M37" s="235" t="s">
        <v>148</v>
      </c>
      <c r="N37" s="235" t="s">
        <v>148</v>
      </c>
      <c r="O37" s="235" t="s">
        <v>148</v>
      </c>
    </row>
    <row r="38" spans="1:16" ht="17.100000000000001" customHeight="1">
      <c r="A38" s="238" t="s">
        <v>161</v>
      </c>
      <c r="B38" s="237">
        <v>2134</v>
      </c>
      <c r="C38" s="236" t="s">
        <v>148</v>
      </c>
      <c r="D38" s="235" t="s">
        <v>148</v>
      </c>
      <c r="E38" s="235" t="s">
        <v>148</v>
      </c>
      <c r="F38" s="235" t="s">
        <v>148</v>
      </c>
      <c r="G38" s="235" t="s">
        <v>148</v>
      </c>
      <c r="H38" s="235" t="s">
        <v>148</v>
      </c>
      <c r="I38" s="235">
        <v>215</v>
      </c>
      <c r="J38" s="235" t="s">
        <v>148</v>
      </c>
      <c r="K38" s="235">
        <v>173</v>
      </c>
      <c r="L38" s="235">
        <v>14</v>
      </c>
      <c r="M38" s="235">
        <v>641</v>
      </c>
      <c r="N38" s="235">
        <v>1091</v>
      </c>
      <c r="O38" s="235" t="s">
        <v>148</v>
      </c>
    </row>
    <row r="39" spans="1:16" ht="17.100000000000001" customHeight="1">
      <c r="A39" s="246" t="s">
        <v>199</v>
      </c>
      <c r="B39" s="237">
        <v>3306</v>
      </c>
      <c r="C39" s="236" t="s">
        <v>148</v>
      </c>
      <c r="D39" s="235" t="s">
        <v>148</v>
      </c>
      <c r="E39" s="235" t="s">
        <v>148</v>
      </c>
      <c r="F39" s="235" t="s">
        <v>148</v>
      </c>
      <c r="G39" s="235" t="s">
        <v>148</v>
      </c>
      <c r="H39" s="235" t="s">
        <v>148</v>
      </c>
      <c r="I39" s="235">
        <v>9</v>
      </c>
      <c r="J39" s="235">
        <v>92</v>
      </c>
      <c r="K39" s="235">
        <v>6</v>
      </c>
      <c r="L39" s="235">
        <v>328</v>
      </c>
      <c r="M39" s="235">
        <v>196</v>
      </c>
      <c r="N39" s="235">
        <v>2675</v>
      </c>
      <c r="O39" s="235" t="s">
        <v>148</v>
      </c>
    </row>
    <row r="40" spans="1:16" ht="17.100000000000001" customHeight="1">
      <c r="A40" s="238" t="s">
        <v>159</v>
      </c>
      <c r="B40" s="237">
        <v>611</v>
      </c>
      <c r="C40" s="236" t="s">
        <v>148</v>
      </c>
      <c r="D40" s="235" t="s">
        <v>148</v>
      </c>
      <c r="E40" s="235" t="s">
        <v>148</v>
      </c>
      <c r="F40" s="235" t="s">
        <v>148</v>
      </c>
      <c r="G40" s="235" t="s">
        <v>148</v>
      </c>
      <c r="H40" s="235">
        <v>33</v>
      </c>
      <c r="I40" s="235">
        <v>83</v>
      </c>
      <c r="J40" s="235">
        <v>344</v>
      </c>
      <c r="K40" s="235">
        <v>28</v>
      </c>
      <c r="L40" s="235">
        <v>33</v>
      </c>
      <c r="M40" s="235">
        <v>8</v>
      </c>
      <c r="N40" s="235">
        <v>82</v>
      </c>
      <c r="O40" s="235" t="s">
        <v>148</v>
      </c>
    </row>
    <row r="41" spans="1:16" ht="17.100000000000001" customHeight="1">
      <c r="A41" s="238" t="s">
        <v>158</v>
      </c>
      <c r="B41" s="237">
        <v>334</v>
      </c>
      <c r="C41" s="236" t="s">
        <v>148</v>
      </c>
      <c r="D41" s="235" t="s">
        <v>148</v>
      </c>
      <c r="E41" s="235" t="s">
        <v>148</v>
      </c>
      <c r="F41" s="235" t="s">
        <v>148</v>
      </c>
      <c r="G41" s="235" t="s">
        <v>148</v>
      </c>
      <c r="H41" s="235" t="s">
        <v>148</v>
      </c>
      <c r="I41" s="235">
        <v>332</v>
      </c>
      <c r="J41" s="235" t="s">
        <v>148</v>
      </c>
      <c r="K41" s="235">
        <v>1</v>
      </c>
      <c r="L41" s="235">
        <v>1</v>
      </c>
      <c r="M41" s="235" t="s">
        <v>148</v>
      </c>
      <c r="N41" s="235" t="s">
        <v>148</v>
      </c>
      <c r="O41" s="235" t="s">
        <v>148</v>
      </c>
    </row>
    <row r="42" spans="1:16" ht="17.100000000000001" customHeight="1">
      <c r="A42" s="245" t="s">
        <v>198</v>
      </c>
      <c r="B42" s="237">
        <v>6644</v>
      </c>
      <c r="C42" s="236">
        <v>22</v>
      </c>
      <c r="D42" s="235" t="s">
        <v>148</v>
      </c>
      <c r="E42" s="235" t="s">
        <v>148</v>
      </c>
      <c r="F42" s="235" t="s">
        <v>148</v>
      </c>
      <c r="G42" s="235" t="s">
        <v>148</v>
      </c>
      <c r="H42" s="235" t="s">
        <v>148</v>
      </c>
      <c r="I42" s="235" t="s">
        <v>148</v>
      </c>
      <c r="J42" s="235">
        <v>761</v>
      </c>
      <c r="K42" s="235">
        <v>245</v>
      </c>
      <c r="L42" s="235">
        <v>891</v>
      </c>
      <c r="M42" s="235">
        <v>348</v>
      </c>
      <c r="N42" s="235">
        <v>4296</v>
      </c>
      <c r="O42" s="235">
        <v>81</v>
      </c>
    </row>
    <row r="43" spans="1:16" ht="17.100000000000001" customHeight="1">
      <c r="A43" s="238" t="s">
        <v>156</v>
      </c>
      <c r="B43" s="237">
        <v>55</v>
      </c>
      <c r="C43" s="236" t="s">
        <v>148</v>
      </c>
      <c r="D43" s="235" t="s">
        <v>148</v>
      </c>
      <c r="E43" s="235" t="s">
        <v>148</v>
      </c>
      <c r="F43" s="235" t="s">
        <v>148</v>
      </c>
      <c r="G43" s="235" t="s">
        <v>148</v>
      </c>
      <c r="H43" s="235" t="s">
        <v>148</v>
      </c>
      <c r="I43" s="235" t="s">
        <v>148</v>
      </c>
      <c r="J43" s="235">
        <v>51</v>
      </c>
      <c r="K43" s="235" t="s">
        <v>148</v>
      </c>
      <c r="L43" s="235">
        <v>2</v>
      </c>
      <c r="M43" s="235">
        <v>1</v>
      </c>
      <c r="N43" s="235">
        <v>1</v>
      </c>
      <c r="O43" s="235" t="s">
        <v>148</v>
      </c>
    </row>
    <row r="44" spans="1:16" ht="17.100000000000001" customHeight="1">
      <c r="A44" s="238" t="s">
        <v>155</v>
      </c>
      <c r="B44" s="237">
        <v>21</v>
      </c>
      <c r="C44" s="236" t="s">
        <v>148</v>
      </c>
      <c r="D44" s="235" t="s">
        <v>148</v>
      </c>
      <c r="E44" s="235" t="s">
        <v>148</v>
      </c>
      <c r="F44" s="235" t="s">
        <v>148</v>
      </c>
      <c r="G44" s="235" t="s">
        <v>148</v>
      </c>
      <c r="H44" s="235" t="s">
        <v>148</v>
      </c>
      <c r="I44" s="235" t="s">
        <v>148</v>
      </c>
      <c r="J44" s="235" t="s">
        <v>148</v>
      </c>
      <c r="K44" s="235" t="s">
        <v>148</v>
      </c>
      <c r="L44" s="235" t="s">
        <v>148</v>
      </c>
      <c r="M44" s="235" t="s">
        <v>148</v>
      </c>
      <c r="N44" s="235">
        <v>21</v>
      </c>
      <c r="O44" s="235" t="s">
        <v>148</v>
      </c>
    </row>
    <row r="45" spans="1:16" ht="17.100000000000001" customHeight="1">
      <c r="A45" s="238" t="s">
        <v>197</v>
      </c>
      <c r="B45" s="237">
        <v>514</v>
      </c>
      <c r="C45" s="236" t="s">
        <v>148</v>
      </c>
      <c r="D45" s="235" t="s">
        <v>148</v>
      </c>
      <c r="E45" s="235" t="s">
        <v>148</v>
      </c>
      <c r="F45" s="235" t="s">
        <v>148</v>
      </c>
      <c r="G45" s="235" t="s">
        <v>148</v>
      </c>
      <c r="H45" s="235">
        <v>499</v>
      </c>
      <c r="I45" s="235" t="s">
        <v>148</v>
      </c>
      <c r="J45" s="235">
        <v>14</v>
      </c>
      <c r="K45" s="235">
        <v>1</v>
      </c>
      <c r="L45" s="235" t="s">
        <v>148</v>
      </c>
      <c r="M45" s="235" t="s">
        <v>148</v>
      </c>
      <c r="N45" s="235" t="s">
        <v>148</v>
      </c>
      <c r="O45" s="235" t="s">
        <v>148</v>
      </c>
    </row>
    <row r="46" spans="1:16" ht="17.100000000000001" customHeight="1">
      <c r="A46" s="244" t="s">
        <v>153</v>
      </c>
      <c r="B46" s="237">
        <v>1388</v>
      </c>
      <c r="C46" s="236" t="s">
        <v>148</v>
      </c>
      <c r="D46" s="235" t="s">
        <v>148</v>
      </c>
      <c r="E46" s="235" t="s">
        <v>148</v>
      </c>
      <c r="F46" s="235" t="s">
        <v>148</v>
      </c>
      <c r="G46" s="235" t="s">
        <v>148</v>
      </c>
      <c r="H46" s="235" t="s">
        <v>148</v>
      </c>
      <c r="I46" s="235">
        <v>86</v>
      </c>
      <c r="J46" s="235" t="s">
        <v>148</v>
      </c>
      <c r="K46" s="235">
        <v>125</v>
      </c>
      <c r="L46" s="235">
        <v>874</v>
      </c>
      <c r="M46" s="235" t="s">
        <v>148</v>
      </c>
      <c r="N46" s="235">
        <v>303</v>
      </c>
      <c r="O46" s="235" t="s">
        <v>148</v>
      </c>
    </row>
    <row r="47" spans="1:16" ht="17.100000000000001" customHeight="1">
      <c r="A47" s="244" t="s">
        <v>152</v>
      </c>
      <c r="B47" s="237">
        <v>151</v>
      </c>
      <c r="C47" s="236" t="s">
        <v>148</v>
      </c>
      <c r="D47" s="235" t="s">
        <v>148</v>
      </c>
      <c r="E47" s="235" t="s">
        <v>148</v>
      </c>
      <c r="F47" s="235" t="s">
        <v>148</v>
      </c>
      <c r="G47" s="235" t="s">
        <v>148</v>
      </c>
      <c r="H47" s="235" t="s">
        <v>148</v>
      </c>
      <c r="I47" s="235">
        <v>56</v>
      </c>
      <c r="J47" s="235">
        <v>94</v>
      </c>
      <c r="K47" s="235" t="s">
        <v>148</v>
      </c>
      <c r="L47" s="235" t="s">
        <v>148</v>
      </c>
      <c r="M47" s="235" t="s">
        <v>148</v>
      </c>
      <c r="N47" s="235">
        <v>1</v>
      </c>
      <c r="O47" s="235" t="s">
        <v>148</v>
      </c>
    </row>
    <row r="48" spans="1:16" s="239" customFormat="1" ht="17.100000000000001" customHeight="1">
      <c r="A48" s="243" t="s">
        <v>196</v>
      </c>
      <c r="B48" s="242">
        <v>151</v>
      </c>
      <c r="C48" s="241" t="s">
        <v>148</v>
      </c>
      <c r="D48" s="240" t="s">
        <v>148</v>
      </c>
      <c r="E48" s="240" t="s">
        <v>148</v>
      </c>
      <c r="F48" s="240" t="s">
        <v>148</v>
      </c>
      <c r="G48" s="240" t="s">
        <v>148</v>
      </c>
      <c r="H48" s="240" t="s">
        <v>148</v>
      </c>
      <c r="I48" s="240">
        <v>56</v>
      </c>
      <c r="J48" s="240">
        <v>94</v>
      </c>
      <c r="K48" s="240" t="s">
        <v>148</v>
      </c>
      <c r="L48" s="240" t="s">
        <v>148</v>
      </c>
      <c r="M48" s="240" t="s">
        <v>148</v>
      </c>
      <c r="N48" s="240">
        <v>1</v>
      </c>
      <c r="O48" s="240" t="s">
        <v>148</v>
      </c>
      <c r="P48" s="228"/>
    </row>
    <row r="49" spans="1:15" ht="17.100000000000001" customHeight="1">
      <c r="A49" s="238" t="s">
        <v>150</v>
      </c>
      <c r="B49" s="237">
        <v>13</v>
      </c>
      <c r="C49" s="236" t="s">
        <v>148</v>
      </c>
      <c r="D49" s="235" t="s">
        <v>148</v>
      </c>
      <c r="E49" s="235" t="s">
        <v>148</v>
      </c>
      <c r="F49" s="235" t="s">
        <v>148</v>
      </c>
      <c r="G49" s="235" t="s">
        <v>148</v>
      </c>
      <c r="H49" s="235" t="s">
        <v>148</v>
      </c>
      <c r="I49" s="235" t="s">
        <v>148</v>
      </c>
      <c r="J49" s="235" t="s">
        <v>148</v>
      </c>
      <c r="K49" s="235" t="s">
        <v>148</v>
      </c>
      <c r="L49" s="235">
        <v>4</v>
      </c>
      <c r="M49" s="235">
        <v>2</v>
      </c>
      <c r="N49" s="235">
        <v>7</v>
      </c>
      <c r="O49" s="235" t="s">
        <v>148</v>
      </c>
    </row>
    <row r="50" spans="1:15" ht="17.100000000000001" customHeight="1">
      <c r="A50" s="238" t="s">
        <v>195</v>
      </c>
      <c r="B50" s="237" t="s">
        <v>148</v>
      </c>
      <c r="C50" s="236" t="s">
        <v>148</v>
      </c>
      <c r="D50" s="235" t="s">
        <v>148</v>
      </c>
      <c r="E50" s="235" t="s">
        <v>148</v>
      </c>
      <c r="F50" s="235" t="s">
        <v>148</v>
      </c>
      <c r="G50" s="235" t="s">
        <v>148</v>
      </c>
      <c r="H50" s="235" t="s">
        <v>148</v>
      </c>
      <c r="I50" s="235" t="s">
        <v>148</v>
      </c>
      <c r="J50" s="235" t="s">
        <v>148</v>
      </c>
      <c r="K50" s="235" t="s">
        <v>148</v>
      </c>
      <c r="L50" s="235" t="s">
        <v>148</v>
      </c>
      <c r="M50" s="235" t="s">
        <v>148</v>
      </c>
      <c r="N50" s="235" t="s">
        <v>148</v>
      </c>
      <c r="O50" s="235" t="s">
        <v>148</v>
      </c>
    </row>
    <row r="51" spans="1:15" ht="17.100000000000001" customHeight="1">
      <c r="A51" s="238" t="s">
        <v>194</v>
      </c>
      <c r="B51" s="237">
        <v>2841</v>
      </c>
      <c r="C51" s="236" t="s">
        <v>148</v>
      </c>
      <c r="D51" s="235">
        <v>5</v>
      </c>
      <c r="E51" s="235" t="s">
        <v>148</v>
      </c>
      <c r="F51" s="235">
        <v>7</v>
      </c>
      <c r="G51" s="235">
        <v>2</v>
      </c>
      <c r="H51" s="235">
        <v>5</v>
      </c>
      <c r="I51" s="235">
        <v>169</v>
      </c>
      <c r="J51" s="235">
        <v>762</v>
      </c>
      <c r="K51" s="235">
        <v>517</v>
      </c>
      <c r="L51" s="235">
        <v>219</v>
      </c>
      <c r="M51" s="235">
        <v>62</v>
      </c>
      <c r="N51" s="235">
        <v>533</v>
      </c>
      <c r="O51" s="235">
        <v>560</v>
      </c>
    </row>
    <row r="52" spans="1:15" ht="6" customHeight="1" thickBot="1">
      <c r="A52" s="234"/>
      <c r="B52" s="233"/>
      <c r="C52" s="232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</row>
    <row r="53" spans="1:15" ht="13.5" customHeight="1">
      <c r="A53" s="230" t="s">
        <v>193</v>
      </c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</row>
  </sheetData>
  <mergeCells count="2">
    <mergeCell ref="B1:M1"/>
    <mergeCell ref="B28:M28"/>
  </mergeCells>
  <phoneticPr fontId="11"/>
  <pageMargins left="0.70866141732283472" right="0.70866141732283472" top="0.59055118110236227" bottom="0.39370078740157483" header="0" footer="0.39370078740157483"/>
  <pageSetup paperSize="9" firstPageNumber="11" orientation="portrait" useFirstPageNumber="1" r:id="rId1"/>
  <headerFooter alignWithMargins="0">
    <oddFooter>&amp;C&amp;"ＭＳ Ｐゴシック"&amp;10  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zoomScaleNormal="100" workbookViewId="0"/>
  </sheetViews>
  <sheetFormatPr defaultRowHeight="13.5"/>
  <cols>
    <col min="1" max="1" width="2.625" style="297" customWidth="1"/>
    <col min="2" max="3" width="2.375" style="297" customWidth="1"/>
    <col min="4" max="4" width="21" style="297" customWidth="1"/>
    <col min="5" max="5" width="11.625" style="298" customWidth="1"/>
    <col min="6" max="7" width="8.875" style="297" customWidth="1"/>
    <col min="8" max="8" width="14.375" style="298" customWidth="1"/>
    <col min="9" max="10" width="8.875" style="297" customWidth="1"/>
    <col min="11" max="16384" width="9" style="297"/>
  </cols>
  <sheetData>
    <row r="1" spans="1:10" ht="18.75">
      <c r="A1" s="366" t="s">
        <v>289</v>
      </c>
      <c r="B1" s="366"/>
      <c r="C1" s="366"/>
      <c r="D1" s="366"/>
      <c r="E1" s="367"/>
      <c r="F1" s="366"/>
      <c r="G1" s="366"/>
      <c r="H1" s="367"/>
      <c r="I1" s="366"/>
      <c r="J1" s="366"/>
    </row>
    <row r="2" spans="1:10" ht="14.25" thickBot="1">
      <c r="A2" s="336" t="s">
        <v>267</v>
      </c>
      <c r="B2" s="335"/>
      <c r="C2" s="363"/>
      <c r="D2" s="363"/>
      <c r="E2" s="365"/>
      <c r="F2" s="363"/>
      <c r="G2" s="363"/>
      <c r="H2" s="364"/>
      <c r="I2" s="363"/>
      <c r="J2" s="362" t="s">
        <v>266</v>
      </c>
    </row>
    <row r="3" spans="1:10" s="195" customFormat="1" ht="15" customHeight="1">
      <c r="A3" s="1685" t="s">
        <v>288</v>
      </c>
      <c r="B3" s="1686"/>
      <c r="C3" s="1686"/>
      <c r="D3" s="1687"/>
      <c r="E3" s="361" t="s">
        <v>287</v>
      </c>
      <c r="F3" s="360"/>
      <c r="G3" s="360"/>
      <c r="H3" s="361" t="s">
        <v>286</v>
      </c>
      <c r="I3" s="360"/>
      <c r="J3" s="360"/>
    </row>
    <row r="4" spans="1:10" s="195" customFormat="1" ht="15" customHeight="1">
      <c r="A4" s="1688"/>
      <c r="B4" s="1688"/>
      <c r="C4" s="1688"/>
      <c r="D4" s="1689"/>
      <c r="E4" s="359" t="s">
        <v>261</v>
      </c>
      <c r="F4" s="358" t="s">
        <v>259</v>
      </c>
      <c r="G4" s="357" t="s">
        <v>258</v>
      </c>
      <c r="H4" s="359" t="s">
        <v>260</v>
      </c>
      <c r="I4" s="358" t="s">
        <v>259</v>
      </c>
      <c r="J4" s="357" t="s">
        <v>258</v>
      </c>
    </row>
    <row r="5" spans="1:10" s="347" customFormat="1" ht="17.25" customHeight="1">
      <c r="A5" s="356" t="s">
        <v>187</v>
      </c>
      <c r="B5" s="356"/>
      <c r="C5" s="356"/>
      <c r="D5" s="356"/>
      <c r="E5" s="355">
        <v>8525</v>
      </c>
      <c r="F5" s="354">
        <v>90.2</v>
      </c>
      <c r="G5" s="354">
        <v>100</v>
      </c>
      <c r="H5" s="355">
        <v>227732678</v>
      </c>
      <c r="I5" s="354">
        <v>87.9</v>
      </c>
      <c r="J5" s="354">
        <v>100</v>
      </c>
    </row>
    <row r="6" spans="1:10" s="347" customFormat="1" ht="15.75" customHeight="1">
      <c r="A6" s="350" t="s">
        <v>285</v>
      </c>
      <c r="B6" s="350"/>
      <c r="C6" s="350"/>
      <c r="D6" s="350"/>
      <c r="E6" s="349">
        <v>5333</v>
      </c>
      <c r="F6" s="348">
        <v>94.7</v>
      </c>
      <c r="G6" s="348">
        <v>62.557184750733143</v>
      </c>
      <c r="H6" s="349">
        <v>142481323</v>
      </c>
      <c r="I6" s="348">
        <v>95.6</v>
      </c>
      <c r="J6" s="348">
        <v>62.565163792611266</v>
      </c>
    </row>
    <row r="7" spans="1:10" s="195" customFormat="1" ht="15.75" customHeight="1">
      <c r="A7" s="344"/>
      <c r="B7" s="344"/>
      <c r="C7" s="344" t="s">
        <v>282</v>
      </c>
      <c r="D7" s="344"/>
      <c r="E7" s="343">
        <v>317</v>
      </c>
      <c r="F7" s="342">
        <v>86.8</v>
      </c>
      <c r="G7" s="342">
        <v>3.7184750733137832</v>
      </c>
      <c r="H7" s="343">
        <v>3042727</v>
      </c>
      <c r="I7" s="342">
        <v>81.5</v>
      </c>
      <c r="J7" s="342">
        <v>1.3360959115406352</v>
      </c>
    </row>
    <row r="8" spans="1:10" s="195" customFormat="1" ht="15.75" customHeight="1">
      <c r="A8" s="344"/>
      <c r="B8" s="344"/>
      <c r="C8" s="344" t="s">
        <v>105</v>
      </c>
      <c r="D8" s="344"/>
      <c r="E8" s="343">
        <v>4607</v>
      </c>
      <c r="F8" s="342">
        <v>95.4</v>
      </c>
      <c r="G8" s="342">
        <v>54.041055718475072</v>
      </c>
      <c r="H8" s="343">
        <v>124627288</v>
      </c>
      <c r="I8" s="342">
        <v>96.3</v>
      </c>
      <c r="J8" s="342">
        <v>54.725254668985187</v>
      </c>
    </row>
    <row r="9" spans="1:10" s="195" customFormat="1" ht="15.75" customHeight="1">
      <c r="A9" s="344"/>
      <c r="B9" s="344"/>
      <c r="C9" s="344" t="s">
        <v>284</v>
      </c>
      <c r="D9" s="344"/>
      <c r="E9" s="343">
        <v>156</v>
      </c>
      <c r="F9" s="342">
        <v>104</v>
      </c>
      <c r="G9" s="342">
        <v>1.8299120234604105</v>
      </c>
      <c r="H9" s="343">
        <v>2566499</v>
      </c>
      <c r="I9" s="342">
        <v>124.8</v>
      </c>
      <c r="J9" s="342">
        <v>1.1269787992393432</v>
      </c>
    </row>
    <row r="10" spans="1:10" s="195" customFormat="1" ht="15.75" customHeight="1">
      <c r="A10" s="344"/>
      <c r="B10" s="353"/>
      <c r="C10" s="353" t="s">
        <v>177</v>
      </c>
      <c r="D10" s="353"/>
      <c r="E10" s="352">
        <v>253</v>
      </c>
      <c r="F10" s="351">
        <v>89.4</v>
      </c>
      <c r="G10" s="351">
        <v>2.967741935483871</v>
      </c>
      <c r="H10" s="352">
        <v>12244809</v>
      </c>
      <c r="I10" s="351">
        <v>89.1</v>
      </c>
      <c r="J10" s="351">
        <v>5.3768344128461001</v>
      </c>
    </row>
    <row r="11" spans="1:10" s="347" customFormat="1" ht="15.75" customHeight="1">
      <c r="A11" s="350" t="s">
        <v>283</v>
      </c>
      <c r="B11" s="350"/>
      <c r="C11" s="350"/>
      <c r="D11" s="350"/>
      <c r="E11" s="349">
        <v>3192</v>
      </c>
      <c r="F11" s="348">
        <v>83.4</v>
      </c>
      <c r="G11" s="348">
        <v>37.442815249266864</v>
      </c>
      <c r="H11" s="349">
        <v>85251355</v>
      </c>
      <c r="I11" s="348">
        <v>77.400000000000006</v>
      </c>
      <c r="J11" s="348">
        <v>37.434836207388734</v>
      </c>
    </row>
    <row r="12" spans="1:10" s="195" customFormat="1" ht="15.75" customHeight="1">
      <c r="A12" s="344"/>
      <c r="B12" s="344"/>
      <c r="C12" s="344" t="s">
        <v>282</v>
      </c>
      <c r="D12" s="344"/>
      <c r="E12" s="343">
        <v>896</v>
      </c>
      <c r="F12" s="342">
        <v>96.1</v>
      </c>
      <c r="G12" s="342">
        <v>10.510263929618768</v>
      </c>
      <c r="H12" s="343">
        <v>7089743</v>
      </c>
      <c r="I12" s="342">
        <v>99.2</v>
      </c>
      <c r="J12" s="342">
        <v>3.1131865054517998</v>
      </c>
    </row>
    <row r="13" spans="1:10" s="195" customFormat="1" ht="15.75" customHeight="1">
      <c r="A13" s="344"/>
      <c r="B13" s="344"/>
      <c r="C13" s="344" t="s">
        <v>281</v>
      </c>
      <c r="D13" s="344"/>
      <c r="E13" s="343">
        <v>2199</v>
      </c>
      <c r="F13" s="342">
        <v>82.1</v>
      </c>
      <c r="G13" s="342">
        <v>25.794721407624632</v>
      </c>
      <c r="H13" s="343">
        <v>76866303</v>
      </c>
      <c r="I13" s="342">
        <v>82.7</v>
      </c>
      <c r="J13" s="342">
        <v>33.752864839186586</v>
      </c>
    </row>
    <row r="14" spans="1:10" s="195" customFormat="1" ht="15.75" customHeight="1">
      <c r="A14" s="344"/>
      <c r="B14" s="344"/>
      <c r="C14" s="187"/>
      <c r="D14" s="187" t="s">
        <v>280</v>
      </c>
      <c r="E14" s="345" t="s">
        <v>148</v>
      </c>
      <c r="F14" s="346" t="s">
        <v>148</v>
      </c>
      <c r="G14" s="346" t="s">
        <v>148</v>
      </c>
      <c r="H14" s="345" t="s">
        <v>148</v>
      </c>
      <c r="I14" s="346" t="s">
        <v>148</v>
      </c>
      <c r="J14" s="346" t="s">
        <v>148</v>
      </c>
    </row>
    <row r="15" spans="1:10" s="195" customFormat="1" ht="15.75" customHeight="1">
      <c r="A15" s="344"/>
      <c r="B15" s="344"/>
      <c r="C15" s="187"/>
      <c r="D15" s="187" t="s">
        <v>279</v>
      </c>
      <c r="E15" s="343">
        <v>22</v>
      </c>
      <c r="F15" s="342">
        <v>61.1</v>
      </c>
      <c r="G15" s="342">
        <v>0.25806451612903225</v>
      </c>
      <c r="H15" s="343">
        <v>58671</v>
      </c>
      <c r="I15" s="342">
        <v>69.400000000000006</v>
      </c>
      <c r="J15" s="342">
        <v>2.5763101068876908E-2</v>
      </c>
    </row>
    <row r="16" spans="1:10" s="195" customFormat="1" ht="15.75" customHeight="1">
      <c r="A16" s="344"/>
      <c r="B16" s="344"/>
      <c r="C16" s="187"/>
      <c r="D16" s="187" t="s">
        <v>278</v>
      </c>
      <c r="E16" s="345" t="s">
        <v>148</v>
      </c>
      <c r="F16" s="346" t="s">
        <v>148</v>
      </c>
      <c r="G16" s="346" t="s">
        <v>148</v>
      </c>
      <c r="H16" s="345" t="s">
        <v>148</v>
      </c>
      <c r="I16" s="346" t="s">
        <v>148</v>
      </c>
      <c r="J16" s="346" t="s">
        <v>148</v>
      </c>
    </row>
    <row r="17" spans="1:10" s="195" customFormat="1" ht="15.75" customHeight="1">
      <c r="A17" s="344"/>
      <c r="B17" s="344"/>
      <c r="C17" s="187"/>
      <c r="D17" s="187" t="s">
        <v>277</v>
      </c>
      <c r="E17" s="343">
        <v>10</v>
      </c>
      <c r="F17" s="342">
        <v>66.7</v>
      </c>
      <c r="G17" s="342">
        <v>0.11730205278592376</v>
      </c>
      <c r="H17" s="343">
        <v>50151</v>
      </c>
      <c r="I17" s="342">
        <v>61.4</v>
      </c>
      <c r="J17" s="342">
        <v>2.2021872504393067E-2</v>
      </c>
    </row>
    <row r="18" spans="1:10" s="195" customFormat="1" ht="15.75" customHeight="1">
      <c r="A18" s="344"/>
      <c r="B18" s="344"/>
      <c r="C18" s="187"/>
      <c r="D18" s="187" t="s">
        <v>276</v>
      </c>
      <c r="E18" s="343">
        <v>9</v>
      </c>
      <c r="F18" s="342">
        <v>100</v>
      </c>
      <c r="G18" s="342">
        <v>0.10557184750733138</v>
      </c>
      <c r="H18" s="343">
        <v>431160</v>
      </c>
      <c r="I18" s="342">
        <v>101.7</v>
      </c>
      <c r="J18" s="342">
        <v>0.18932724270690746</v>
      </c>
    </row>
    <row r="19" spans="1:10" s="195" customFormat="1" ht="15.75" customHeight="1">
      <c r="A19" s="344"/>
      <c r="B19" s="344"/>
      <c r="C19" s="187"/>
      <c r="D19" s="187" t="s">
        <v>275</v>
      </c>
      <c r="E19" s="343">
        <v>1042</v>
      </c>
      <c r="F19" s="342">
        <v>80.900000000000006</v>
      </c>
      <c r="G19" s="342">
        <v>12.222873900293255</v>
      </c>
      <c r="H19" s="343">
        <v>29008616</v>
      </c>
      <c r="I19" s="342">
        <v>80.400000000000006</v>
      </c>
      <c r="J19" s="342">
        <v>12.73801206518109</v>
      </c>
    </row>
    <row r="20" spans="1:10" s="195" customFormat="1" ht="15.75" customHeight="1">
      <c r="A20" s="344"/>
      <c r="B20" s="344"/>
      <c r="C20" s="187"/>
      <c r="D20" s="187" t="s">
        <v>274</v>
      </c>
      <c r="E20" s="345">
        <v>1</v>
      </c>
      <c r="F20" s="342">
        <v>100</v>
      </c>
      <c r="G20" s="346">
        <v>1.1730205278592375E-2</v>
      </c>
      <c r="H20" s="345">
        <v>19887</v>
      </c>
      <c r="I20" s="342">
        <v>66.2</v>
      </c>
      <c r="J20" s="342">
        <v>8.7326070964659705E-3</v>
      </c>
    </row>
    <row r="21" spans="1:10" s="195" customFormat="1" ht="15.75" customHeight="1">
      <c r="A21" s="344"/>
      <c r="B21" s="344"/>
      <c r="C21" s="187"/>
      <c r="D21" s="187" t="s">
        <v>273</v>
      </c>
      <c r="E21" s="343">
        <v>2</v>
      </c>
      <c r="F21" s="342">
        <v>18.2</v>
      </c>
      <c r="G21" s="342">
        <v>2.3460410557184751E-2</v>
      </c>
      <c r="H21" s="343">
        <v>36799</v>
      </c>
      <c r="I21" s="342">
        <v>16</v>
      </c>
      <c r="J21" s="342">
        <v>1.6158857974699618E-2</v>
      </c>
    </row>
    <row r="22" spans="1:10" s="195" customFormat="1" ht="15.75" customHeight="1">
      <c r="A22" s="344"/>
      <c r="B22" s="344"/>
      <c r="C22" s="187"/>
      <c r="D22" s="187" t="s">
        <v>272</v>
      </c>
      <c r="E22" s="343">
        <v>728</v>
      </c>
      <c r="F22" s="342">
        <v>80.400000000000006</v>
      </c>
      <c r="G22" s="342">
        <v>8.5395894428152506</v>
      </c>
      <c r="H22" s="343">
        <v>38210023</v>
      </c>
      <c r="I22" s="342">
        <v>81.5</v>
      </c>
      <c r="J22" s="342">
        <v>16.7784541663362</v>
      </c>
    </row>
    <row r="23" spans="1:10" s="195" customFormat="1" ht="15.75" customHeight="1">
      <c r="A23" s="344"/>
      <c r="B23" s="344"/>
      <c r="C23" s="187"/>
      <c r="D23" s="187" t="s">
        <v>271</v>
      </c>
      <c r="E23" s="343">
        <v>10</v>
      </c>
      <c r="F23" s="342">
        <v>58.8</v>
      </c>
      <c r="G23" s="342">
        <v>0.11730205278592376</v>
      </c>
      <c r="H23" s="343">
        <v>289744</v>
      </c>
      <c r="I23" s="342">
        <v>61</v>
      </c>
      <c r="J23" s="342">
        <v>0.12722987431781749</v>
      </c>
    </row>
    <row r="24" spans="1:10" s="195" customFormat="1" ht="15.75" customHeight="1">
      <c r="A24" s="344"/>
      <c r="B24" s="344"/>
      <c r="C24" s="187"/>
      <c r="D24" s="187" t="s">
        <v>270</v>
      </c>
      <c r="E24" s="343">
        <v>375</v>
      </c>
      <c r="F24" s="342">
        <v>94.2</v>
      </c>
      <c r="G24" s="342">
        <v>4.3988269794721413</v>
      </c>
      <c r="H24" s="343">
        <v>8761252</v>
      </c>
      <c r="I24" s="342">
        <v>101.5</v>
      </c>
      <c r="J24" s="342">
        <v>3.8471650520001353</v>
      </c>
    </row>
    <row r="25" spans="1:10" s="195" customFormat="1" ht="15.75" customHeight="1" thickBot="1">
      <c r="A25" s="197"/>
      <c r="B25" s="197"/>
      <c r="C25" s="197" t="s">
        <v>177</v>
      </c>
      <c r="D25" s="197"/>
      <c r="E25" s="341">
        <v>97</v>
      </c>
      <c r="F25" s="340">
        <v>45.3</v>
      </c>
      <c r="G25" s="340">
        <v>1.1378299120234605</v>
      </c>
      <c r="H25" s="341">
        <v>1295309</v>
      </c>
      <c r="I25" s="340">
        <v>12.9</v>
      </c>
      <c r="J25" s="340">
        <v>0.56878486275035145</v>
      </c>
    </row>
    <row r="26" spans="1:10">
      <c r="A26" s="339" t="s">
        <v>269</v>
      </c>
      <c r="D26" s="338"/>
    </row>
    <row r="27" spans="1:10" ht="26.25" customHeight="1"/>
    <row r="28" spans="1:10" ht="18.75">
      <c r="A28" s="337" t="s">
        <v>268</v>
      </c>
      <c r="B28" s="337"/>
      <c r="C28" s="337"/>
      <c r="D28" s="337"/>
      <c r="E28" s="337"/>
      <c r="F28" s="337"/>
      <c r="G28" s="337"/>
      <c r="H28" s="337"/>
      <c r="I28" s="337"/>
      <c r="J28" s="337"/>
    </row>
    <row r="29" spans="1:10" s="331" customFormat="1" ht="14.25" customHeight="1" thickBot="1">
      <c r="A29" s="336" t="s">
        <v>267</v>
      </c>
      <c r="B29" s="335"/>
      <c r="C29" s="334"/>
      <c r="D29" s="333"/>
      <c r="E29" s="333"/>
      <c r="F29" s="333"/>
      <c r="G29" s="333"/>
      <c r="H29" s="333"/>
      <c r="I29" s="333"/>
      <c r="J29" s="332" t="s">
        <v>266</v>
      </c>
    </row>
    <row r="30" spans="1:10" ht="15" customHeight="1">
      <c r="A30" s="1690" t="s">
        <v>265</v>
      </c>
      <c r="B30" s="1691"/>
      <c r="C30" s="1692"/>
      <c r="D30" s="1695" t="s">
        <v>264</v>
      </c>
      <c r="E30" s="330" t="s">
        <v>263</v>
      </c>
      <c r="F30" s="329"/>
      <c r="G30" s="329"/>
      <c r="H30" s="330" t="s">
        <v>262</v>
      </c>
      <c r="I30" s="329"/>
      <c r="J30" s="329"/>
    </row>
    <row r="31" spans="1:10" ht="15" customHeight="1">
      <c r="A31" s="1693"/>
      <c r="B31" s="1693"/>
      <c r="C31" s="1694"/>
      <c r="D31" s="1696"/>
      <c r="E31" s="328" t="s">
        <v>261</v>
      </c>
      <c r="F31" s="328" t="s">
        <v>259</v>
      </c>
      <c r="G31" s="328" t="s">
        <v>258</v>
      </c>
      <c r="H31" s="328" t="s">
        <v>260</v>
      </c>
      <c r="I31" s="328" t="s">
        <v>259</v>
      </c>
      <c r="J31" s="327" t="s">
        <v>258</v>
      </c>
    </row>
    <row r="32" spans="1:10" ht="16.5" customHeight="1">
      <c r="A32" s="326"/>
      <c r="B32" s="326"/>
      <c r="C32" s="326"/>
      <c r="D32" s="325" t="s">
        <v>167</v>
      </c>
      <c r="E32" s="324">
        <v>8525</v>
      </c>
      <c r="F32" s="323">
        <v>90.2</v>
      </c>
      <c r="G32" s="323">
        <v>100</v>
      </c>
      <c r="H32" s="324">
        <v>227732678</v>
      </c>
      <c r="I32" s="323">
        <v>87.9</v>
      </c>
      <c r="J32" s="323">
        <v>100</v>
      </c>
    </row>
    <row r="33" spans="1:10" ht="16.5" customHeight="1">
      <c r="A33" s="310">
        <v>1</v>
      </c>
      <c r="B33" s="1697" t="s">
        <v>257</v>
      </c>
      <c r="C33" s="1698"/>
      <c r="D33" s="322" t="s">
        <v>256</v>
      </c>
      <c r="E33" s="321">
        <v>2264</v>
      </c>
      <c r="F33" s="320">
        <v>92</v>
      </c>
      <c r="G33" s="320">
        <v>26.557184750733136</v>
      </c>
      <c r="H33" s="321">
        <v>55332158</v>
      </c>
      <c r="I33" s="320">
        <v>92.5</v>
      </c>
      <c r="J33" s="320">
        <v>24.296977704710432</v>
      </c>
    </row>
    <row r="34" spans="1:10" s="312" customFormat="1" ht="16.5" customHeight="1">
      <c r="A34" s="310">
        <v>2</v>
      </c>
      <c r="B34" s="1699" t="s">
        <v>255</v>
      </c>
      <c r="C34" s="1700"/>
      <c r="D34" s="317" t="s">
        <v>254</v>
      </c>
      <c r="E34" s="316">
        <v>1692</v>
      </c>
      <c r="F34" s="315">
        <v>107</v>
      </c>
      <c r="G34" s="315">
        <v>19.847507331378299</v>
      </c>
      <c r="H34" s="316">
        <v>28912379</v>
      </c>
      <c r="I34" s="315">
        <v>112.4</v>
      </c>
      <c r="J34" s="315">
        <v>12.695753307744443</v>
      </c>
    </row>
    <row r="35" spans="1:10" s="312" customFormat="1" ht="16.5" customHeight="1">
      <c r="A35" s="310"/>
      <c r="B35" s="1699"/>
      <c r="C35" s="1700"/>
      <c r="D35" s="317" t="s">
        <v>253</v>
      </c>
      <c r="E35" s="319" t="s">
        <v>252</v>
      </c>
      <c r="F35" s="318" t="s">
        <v>251</v>
      </c>
      <c r="G35" s="318" t="s">
        <v>250</v>
      </c>
      <c r="H35" s="319" t="s">
        <v>249</v>
      </c>
      <c r="I35" s="318" t="s">
        <v>248</v>
      </c>
      <c r="J35" s="318" t="s">
        <v>247</v>
      </c>
    </row>
    <row r="36" spans="1:10" s="312" customFormat="1" ht="16.5" customHeight="1">
      <c r="A36" s="310">
        <v>3</v>
      </c>
      <c r="B36" s="1699" t="s">
        <v>246</v>
      </c>
      <c r="C36" s="1700"/>
      <c r="D36" s="317" t="s">
        <v>245</v>
      </c>
      <c r="E36" s="316">
        <v>759</v>
      </c>
      <c r="F36" s="315">
        <v>92</v>
      </c>
      <c r="G36" s="315">
        <v>8.9032258064516103</v>
      </c>
      <c r="H36" s="316">
        <v>24402106</v>
      </c>
      <c r="I36" s="315">
        <v>85.4</v>
      </c>
      <c r="J36" s="315">
        <v>10.715241314643478</v>
      </c>
    </row>
    <row r="37" spans="1:10" s="312" customFormat="1" ht="16.5" customHeight="1">
      <c r="A37" s="310">
        <v>4</v>
      </c>
      <c r="B37" s="1699" t="s">
        <v>244</v>
      </c>
      <c r="C37" s="1700"/>
      <c r="D37" s="317" t="s">
        <v>243</v>
      </c>
      <c r="E37" s="316">
        <v>652</v>
      </c>
      <c r="F37" s="315">
        <v>83.4</v>
      </c>
      <c r="G37" s="315">
        <v>7.6480938416422282</v>
      </c>
      <c r="H37" s="316">
        <v>24340192</v>
      </c>
      <c r="I37" s="315">
        <v>83.8</v>
      </c>
      <c r="J37" s="315">
        <v>10.688054175518895</v>
      </c>
    </row>
    <row r="38" spans="1:10" s="312" customFormat="1" ht="16.5" customHeight="1">
      <c r="A38" s="310">
        <v>5</v>
      </c>
      <c r="B38" s="1699" t="s">
        <v>242</v>
      </c>
      <c r="C38" s="1700"/>
      <c r="D38" s="317" t="s">
        <v>241</v>
      </c>
      <c r="E38" s="316">
        <v>522</v>
      </c>
      <c r="F38" s="315">
        <v>90.2</v>
      </c>
      <c r="G38" s="315">
        <v>6.1231671554252198</v>
      </c>
      <c r="H38" s="316">
        <v>4032443</v>
      </c>
      <c r="I38" s="315">
        <v>92.5</v>
      </c>
      <c r="J38" s="315">
        <v>1.7706914244428285</v>
      </c>
    </row>
    <row r="39" spans="1:10" s="312" customFormat="1" ht="16.5" customHeight="1">
      <c r="A39" s="310">
        <v>6</v>
      </c>
      <c r="B39" s="1699" t="s">
        <v>240</v>
      </c>
      <c r="C39" s="1700"/>
      <c r="D39" s="317" t="s">
        <v>239</v>
      </c>
      <c r="E39" s="316">
        <v>420</v>
      </c>
      <c r="F39" s="315">
        <v>87.5</v>
      </c>
      <c r="G39" s="315">
        <v>4.9266862170087977</v>
      </c>
      <c r="H39" s="316">
        <v>10822321</v>
      </c>
      <c r="I39" s="315">
        <v>70</v>
      </c>
      <c r="J39" s="315">
        <v>4.7522038097668178</v>
      </c>
    </row>
    <row r="40" spans="1:10" s="312" customFormat="1" ht="16.5" customHeight="1">
      <c r="A40" s="310">
        <v>7</v>
      </c>
      <c r="B40" s="1701" t="s">
        <v>238</v>
      </c>
      <c r="C40" s="1700"/>
      <c r="D40" s="308" t="s">
        <v>237</v>
      </c>
      <c r="E40" s="314">
        <v>410</v>
      </c>
      <c r="F40" s="313">
        <v>95.8</v>
      </c>
      <c r="G40" s="313">
        <v>4.8093841642228741</v>
      </c>
      <c r="H40" s="314">
        <v>10261109</v>
      </c>
      <c r="I40" s="313">
        <v>78.7</v>
      </c>
      <c r="J40" s="313">
        <v>4.5057692598688011</v>
      </c>
    </row>
    <row r="41" spans="1:10" ht="16.5" customHeight="1">
      <c r="A41" s="310">
        <v>8</v>
      </c>
      <c r="B41" s="1702" t="s">
        <v>236</v>
      </c>
      <c r="C41" s="1703"/>
      <c r="D41" s="308" t="s">
        <v>235</v>
      </c>
      <c r="E41" s="307">
        <v>225</v>
      </c>
      <c r="F41" s="311">
        <v>82.4</v>
      </c>
      <c r="G41" s="311">
        <v>2.6392961876832843</v>
      </c>
      <c r="H41" s="307">
        <v>17708759</v>
      </c>
      <c r="I41" s="311">
        <v>88.2</v>
      </c>
      <c r="J41" s="311">
        <v>7.7761167854882904</v>
      </c>
    </row>
    <row r="42" spans="1:10" ht="16.5" customHeight="1">
      <c r="A42" s="310">
        <v>9</v>
      </c>
      <c r="B42" s="1702" t="s">
        <v>234</v>
      </c>
      <c r="C42" s="1703"/>
      <c r="D42" s="308" t="s">
        <v>233</v>
      </c>
      <c r="E42" s="307">
        <v>198</v>
      </c>
      <c r="F42" s="306">
        <v>86.1</v>
      </c>
      <c r="G42" s="306">
        <v>2.3225806451612905</v>
      </c>
      <c r="H42" s="307">
        <v>551272</v>
      </c>
      <c r="I42" s="306">
        <v>92.1</v>
      </c>
      <c r="J42" s="306">
        <v>0.24206978323945233</v>
      </c>
    </row>
    <row r="43" spans="1:10" ht="16.5" customHeight="1">
      <c r="A43" s="309">
        <v>10</v>
      </c>
      <c r="B43" s="1708" t="s">
        <v>232</v>
      </c>
      <c r="C43" s="1703"/>
      <c r="D43" s="308" t="s">
        <v>231</v>
      </c>
      <c r="E43" s="307">
        <v>178</v>
      </c>
      <c r="F43" s="306">
        <v>69.8</v>
      </c>
      <c r="G43" s="306">
        <v>2.0879765395894432</v>
      </c>
      <c r="H43" s="307">
        <v>1932850</v>
      </c>
      <c r="I43" s="306">
        <v>74.2</v>
      </c>
      <c r="J43" s="306">
        <v>0.84873634165053813</v>
      </c>
    </row>
    <row r="44" spans="1:10" ht="16.5" customHeight="1">
      <c r="A44" s="309">
        <v>11</v>
      </c>
      <c r="B44" s="1708" t="s">
        <v>230</v>
      </c>
      <c r="C44" s="1703"/>
      <c r="D44" s="308" t="s">
        <v>229</v>
      </c>
      <c r="E44" s="307">
        <v>170</v>
      </c>
      <c r="F44" s="306">
        <v>85.4</v>
      </c>
      <c r="G44" s="306">
        <v>1.994134897360704</v>
      </c>
      <c r="H44" s="307">
        <v>5211420</v>
      </c>
      <c r="I44" s="306">
        <v>89.2</v>
      </c>
      <c r="J44" s="306">
        <v>2.2883935875026244</v>
      </c>
    </row>
    <row r="45" spans="1:10" ht="16.5" customHeight="1">
      <c r="A45" s="309">
        <v>12</v>
      </c>
      <c r="B45" s="1708" t="s">
        <v>228</v>
      </c>
      <c r="C45" s="1703"/>
      <c r="D45" s="308" t="s">
        <v>227</v>
      </c>
      <c r="E45" s="307">
        <v>138</v>
      </c>
      <c r="F45" s="306">
        <v>70.099999999999994</v>
      </c>
      <c r="G45" s="306">
        <v>1.6187683284457479</v>
      </c>
      <c r="H45" s="307">
        <v>8011519</v>
      </c>
      <c r="I45" s="306">
        <v>86.2</v>
      </c>
      <c r="J45" s="306">
        <v>3.5179487943315713</v>
      </c>
    </row>
    <row r="46" spans="1:10" ht="16.5" customHeight="1">
      <c r="A46" s="309">
        <v>13</v>
      </c>
      <c r="B46" s="1708" t="s">
        <v>226</v>
      </c>
      <c r="C46" s="1703"/>
      <c r="D46" s="308" t="s">
        <v>225</v>
      </c>
      <c r="E46" s="307">
        <v>129</v>
      </c>
      <c r="F46" s="306">
        <v>88.4</v>
      </c>
      <c r="G46" s="306">
        <v>1.5131964809384164</v>
      </c>
      <c r="H46" s="307">
        <v>11830158</v>
      </c>
      <c r="I46" s="306">
        <v>100.6</v>
      </c>
      <c r="J46" s="306">
        <v>5.1947564591498807</v>
      </c>
    </row>
    <row r="47" spans="1:10" ht="16.5" customHeight="1">
      <c r="A47" s="309">
        <v>14</v>
      </c>
      <c r="B47" s="1708" t="s">
        <v>224</v>
      </c>
      <c r="C47" s="1703"/>
      <c r="D47" s="308" t="s">
        <v>223</v>
      </c>
      <c r="E47" s="307">
        <v>115</v>
      </c>
      <c r="F47" s="306">
        <v>61.8</v>
      </c>
      <c r="G47" s="306">
        <v>1.3489736070381233</v>
      </c>
      <c r="H47" s="307">
        <v>2832891</v>
      </c>
      <c r="I47" s="306">
        <v>84.3</v>
      </c>
      <c r="J47" s="306">
        <v>1.2439545456888712</v>
      </c>
    </row>
    <row r="48" spans="1:10" ht="16.5" customHeight="1">
      <c r="A48" s="191">
        <v>15</v>
      </c>
      <c r="B48" s="1704" t="s">
        <v>222</v>
      </c>
      <c r="C48" s="1705"/>
      <c r="D48" s="305" t="s">
        <v>221</v>
      </c>
      <c r="E48" s="304">
        <v>76</v>
      </c>
      <c r="F48" s="303">
        <v>72.400000000000006</v>
      </c>
      <c r="G48" s="303">
        <v>0.89149560117302051</v>
      </c>
      <c r="H48" s="304">
        <v>3546463</v>
      </c>
      <c r="I48" s="303">
        <v>82.6</v>
      </c>
      <c r="J48" s="303">
        <v>1.5572920984137375</v>
      </c>
    </row>
    <row r="49" spans="1:10" ht="16.5" customHeight="1" thickBot="1">
      <c r="A49" s="302"/>
      <c r="B49" s="1706" t="s">
        <v>220</v>
      </c>
      <c r="C49" s="1707"/>
      <c r="D49" s="301" t="s">
        <v>219</v>
      </c>
      <c r="E49" s="300">
        <v>577</v>
      </c>
      <c r="F49" s="299">
        <v>79.400000000000006</v>
      </c>
      <c r="G49" s="299">
        <v>6.7683284457478008</v>
      </c>
      <c r="H49" s="300">
        <v>18004638</v>
      </c>
      <c r="I49" s="299">
        <v>71.3</v>
      </c>
      <c r="J49" s="299">
        <v>7.906040607839337</v>
      </c>
    </row>
  </sheetData>
  <mergeCells count="20">
    <mergeCell ref="B40:C40"/>
    <mergeCell ref="B41:C41"/>
    <mergeCell ref="B48:C48"/>
    <mergeCell ref="B49:C49"/>
    <mergeCell ref="B42:C42"/>
    <mergeCell ref="B43:C43"/>
    <mergeCell ref="B44:C44"/>
    <mergeCell ref="B45:C45"/>
    <mergeCell ref="B46:C46"/>
    <mergeCell ref="B47:C47"/>
    <mergeCell ref="B35:C35"/>
    <mergeCell ref="B36:C36"/>
    <mergeCell ref="B37:C37"/>
    <mergeCell ref="B38:C38"/>
    <mergeCell ref="B39:C39"/>
    <mergeCell ref="A3:D4"/>
    <mergeCell ref="A30:C31"/>
    <mergeCell ref="D30:D31"/>
    <mergeCell ref="B33:C33"/>
    <mergeCell ref="B34:C34"/>
  </mergeCells>
  <phoneticPr fontId="11"/>
  <printOptions horizontalCentered="1"/>
  <pageMargins left="0.59055118110236227" right="0.51181102362204722" top="0.59055118110236227" bottom="0.39370078740157483" header="0" footer="0.39370078740157483"/>
  <pageSetup paperSize="9" firstPageNumber="12" orientation="portrait" useFirstPageNumber="1" r:id="rId1"/>
  <headerFooter alignWithMargins="0">
    <oddFooter>&amp;C&amp;"ＭＳ Ｐゴシック"&amp;10  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zoomScaleNormal="100" workbookViewId="0"/>
  </sheetViews>
  <sheetFormatPr defaultRowHeight="13.5"/>
  <cols>
    <col min="1" max="1" width="8.625" style="368" customWidth="1"/>
    <col min="2" max="2" width="6.375" style="368" customWidth="1"/>
    <col min="3" max="3" width="0.5" style="368" customWidth="1"/>
    <col min="4" max="5" width="8.5" style="369" customWidth="1"/>
    <col min="6" max="9" width="8.5" style="368" customWidth="1"/>
    <col min="10" max="16384" width="9" style="368"/>
  </cols>
  <sheetData>
    <row r="1" spans="1:9" ht="17.25" customHeight="1">
      <c r="A1" s="425"/>
    </row>
    <row r="2" spans="1:9" s="423" customFormat="1" ht="25.5" customHeight="1">
      <c r="A2" s="424" t="s">
        <v>330</v>
      </c>
      <c r="B2" s="424"/>
      <c r="C2" s="424"/>
      <c r="D2" s="424"/>
      <c r="E2" s="424"/>
      <c r="F2" s="424"/>
      <c r="G2" s="424"/>
      <c r="H2" s="424"/>
      <c r="I2" s="424"/>
    </row>
    <row r="3" spans="1:9" s="370" customFormat="1" ht="12" thickBot="1">
      <c r="B3" s="422"/>
      <c r="C3" s="421"/>
      <c r="D3" s="420"/>
      <c r="E3" s="420"/>
      <c r="F3" s="419"/>
      <c r="G3" s="419"/>
      <c r="H3" s="418"/>
      <c r="I3" s="417" t="s">
        <v>329</v>
      </c>
    </row>
    <row r="4" spans="1:9" ht="19.5" customHeight="1">
      <c r="A4" s="1709" t="s">
        <v>328</v>
      </c>
      <c r="B4" s="1710"/>
      <c r="C4" s="1711"/>
      <c r="D4" s="416" t="s">
        <v>327</v>
      </c>
      <c r="E4" s="415"/>
      <c r="F4" s="414" t="s">
        <v>22</v>
      </c>
      <c r="G4" s="413"/>
      <c r="H4" s="414" t="s">
        <v>23</v>
      </c>
      <c r="I4" s="413"/>
    </row>
    <row r="5" spans="1:9" ht="19.5" customHeight="1">
      <c r="A5" s="1712"/>
      <c r="B5" s="1712"/>
      <c r="C5" s="1713"/>
      <c r="D5" s="412" t="s">
        <v>326</v>
      </c>
      <c r="E5" s="412" t="s">
        <v>325</v>
      </c>
      <c r="F5" s="411" t="s">
        <v>326</v>
      </c>
      <c r="G5" s="411" t="s">
        <v>325</v>
      </c>
      <c r="H5" s="411" t="s">
        <v>326</v>
      </c>
      <c r="I5" s="411" t="s">
        <v>325</v>
      </c>
    </row>
    <row r="6" spans="1:9" ht="19.5" customHeight="1">
      <c r="A6" s="1714" t="s">
        <v>324</v>
      </c>
      <c r="B6" s="1714"/>
      <c r="C6" s="384"/>
      <c r="D6" s="406">
        <f t="shared" ref="D6:E12" si="0">F6+H6</f>
        <v>111257</v>
      </c>
      <c r="E6" s="405">
        <f t="shared" si="0"/>
        <v>103637</v>
      </c>
      <c r="F6" s="404">
        <v>20893</v>
      </c>
      <c r="G6" s="404">
        <v>17671</v>
      </c>
      <c r="H6" s="404">
        <v>90364</v>
      </c>
      <c r="I6" s="404">
        <v>85966</v>
      </c>
    </row>
    <row r="7" spans="1:9" ht="19.5" customHeight="1">
      <c r="A7" s="394" t="s">
        <v>323</v>
      </c>
      <c r="B7" s="394"/>
      <c r="C7" s="407"/>
      <c r="D7" s="410">
        <f t="shared" si="0"/>
        <v>527036</v>
      </c>
      <c r="E7" s="409">
        <f t="shared" si="0"/>
        <v>559648</v>
      </c>
      <c r="F7" s="404">
        <v>20276</v>
      </c>
      <c r="G7" s="404">
        <v>14392</v>
      </c>
      <c r="H7" s="408">
        <v>506760</v>
      </c>
      <c r="I7" s="408">
        <v>545256</v>
      </c>
    </row>
    <row r="8" spans="1:9" ht="20.25" customHeight="1">
      <c r="A8" s="394" t="s">
        <v>322</v>
      </c>
      <c r="B8" s="394"/>
      <c r="C8" s="403"/>
      <c r="D8" s="402">
        <f t="shared" si="0"/>
        <v>43099</v>
      </c>
      <c r="E8" s="401">
        <f t="shared" si="0"/>
        <v>51435</v>
      </c>
      <c r="F8" s="400">
        <v>16246</v>
      </c>
      <c r="G8" s="400">
        <v>12031</v>
      </c>
      <c r="H8" s="400">
        <v>26853</v>
      </c>
      <c r="I8" s="400">
        <v>39404</v>
      </c>
    </row>
    <row r="9" spans="1:9" ht="20.25" customHeight="1">
      <c r="A9" s="394" t="s">
        <v>321</v>
      </c>
      <c r="B9" s="394"/>
      <c r="C9" s="403"/>
      <c r="D9" s="402">
        <f t="shared" si="0"/>
        <v>32950</v>
      </c>
      <c r="E9" s="401">
        <f t="shared" si="0"/>
        <v>46266</v>
      </c>
      <c r="F9" s="400">
        <v>13576</v>
      </c>
      <c r="G9" s="400">
        <v>13269</v>
      </c>
      <c r="H9" s="400">
        <v>19374</v>
      </c>
      <c r="I9" s="400">
        <v>32997</v>
      </c>
    </row>
    <row r="10" spans="1:9" ht="20.25" customHeight="1">
      <c r="A10" s="394" t="s">
        <v>320</v>
      </c>
      <c r="B10" s="394"/>
      <c r="C10" s="403"/>
      <c r="D10" s="402">
        <f t="shared" si="0"/>
        <v>26476</v>
      </c>
      <c r="E10" s="401">
        <f t="shared" si="0"/>
        <v>37844</v>
      </c>
      <c r="F10" s="400">
        <v>10085</v>
      </c>
      <c r="G10" s="400">
        <v>10442</v>
      </c>
      <c r="H10" s="400">
        <v>16391</v>
      </c>
      <c r="I10" s="400">
        <v>27402</v>
      </c>
    </row>
    <row r="11" spans="1:9" ht="20.25" customHeight="1">
      <c r="A11" s="394" t="s">
        <v>319</v>
      </c>
      <c r="B11" s="394"/>
      <c r="C11" s="403"/>
      <c r="D11" s="402">
        <f t="shared" si="0"/>
        <v>66816</v>
      </c>
      <c r="E11" s="401">
        <f t="shared" si="0"/>
        <v>125194</v>
      </c>
      <c r="F11" s="400">
        <v>9380</v>
      </c>
      <c r="G11" s="400">
        <v>6580</v>
      </c>
      <c r="H11" s="400">
        <v>57436</v>
      </c>
      <c r="I11" s="400">
        <v>118614</v>
      </c>
    </row>
    <row r="12" spans="1:9" ht="20.25" customHeight="1">
      <c r="A12" s="394" t="s">
        <v>318</v>
      </c>
      <c r="B12" s="394"/>
      <c r="C12" s="399"/>
      <c r="D12" s="382">
        <f t="shared" si="0"/>
        <v>51646</v>
      </c>
      <c r="E12" s="381">
        <f t="shared" si="0"/>
        <v>77001</v>
      </c>
      <c r="F12" s="387">
        <v>5378</v>
      </c>
      <c r="G12" s="378">
        <v>3649</v>
      </c>
      <c r="H12" s="378">
        <v>46268</v>
      </c>
      <c r="I12" s="378">
        <v>73352</v>
      </c>
    </row>
    <row r="13" spans="1:9" ht="19.5" customHeight="1">
      <c r="A13" s="394" t="s">
        <v>317</v>
      </c>
      <c r="B13" s="394"/>
      <c r="C13" s="383"/>
      <c r="D13" s="398">
        <v>36087</v>
      </c>
      <c r="E13" s="397">
        <v>47092</v>
      </c>
      <c r="F13" s="396">
        <v>1324</v>
      </c>
      <c r="G13" s="395">
        <v>1377</v>
      </c>
      <c r="H13" s="395">
        <v>34763</v>
      </c>
      <c r="I13" s="395">
        <v>45715</v>
      </c>
    </row>
    <row r="14" spans="1:9" ht="19.5" customHeight="1">
      <c r="A14" s="394" t="s">
        <v>316</v>
      </c>
      <c r="B14" s="394"/>
      <c r="C14" s="383"/>
      <c r="D14" s="398">
        <v>48113</v>
      </c>
      <c r="E14" s="397">
        <v>49818</v>
      </c>
      <c r="F14" s="396">
        <v>12542</v>
      </c>
      <c r="G14" s="395">
        <v>12360</v>
      </c>
      <c r="H14" s="395">
        <v>35571</v>
      </c>
      <c r="I14" s="395">
        <v>37458</v>
      </c>
    </row>
    <row r="15" spans="1:9" ht="9" customHeight="1">
      <c r="A15" s="394"/>
      <c r="B15" s="394"/>
      <c r="C15" s="383"/>
      <c r="D15" s="398"/>
      <c r="E15" s="397"/>
      <c r="F15" s="396"/>
      <c r="G15" s="395"/>
      <c r="H15" s="395"/>
      <c r="I15" s="395"/>
    </row>
    <row r="16" spans="1:9" ht="19.5" customHeight="1">
      <c r="A16" s="394" t="s">
        <v>315</v>
      </c>
      <c r="B16" s="394"/>
      <c r="C16" s="383"/>
      <c r="D16" s="382">
        <v>58130</v>
      </c>
      <c r="E16" s="381">
        <v>66374</v>
      </c>
      <c r="F16" s="387">
        <v>24490</v>
      </c>
      <c r="G16" s="378">
        <v>25281</v>
      </c>
      <c r="H16" s="378">
        <v>33640</v>
      </c>
      <c r="I16" s="378">
        <v>41093</v>
      </c>
    </row>
    <row r="17" spans="1:9" ht="19.5" customHeight="1">
      <c r="A17" s="394" t="s">
        <v>314</v>
      </c>
      <c r="B17" s="394"/>
      <c r="C17" s="383"/>
      <c r="D17" s="382">
        <v>44004</v>
      </c>
      <c r="E17" s="381">
        <v>47171</v>
      </c>
      <c r="F17" s="387">
        <v>11799</v>
      </c>
      <c r="G17" s="378">
        <v>11741</v>
      </c>
      <c r="H17" s="378">
        <v>32205</v>
      </c>
      <c r="I17" s="378">
        <v>35430</v>
      </c>
    </row>
    <row r="18" spans="1:9" ht="19.5" customHeight="1">
      <c r="A18" s="394" t="s">
        <v>313</v>
      </c>
      <c r="B18" s="394"/>
      <c r="C18" s="383"/>
      <c r="D18" s="382">
        <v>75447</v>
      </c>
      <c r="E18" s="381">
        <v>74883</v>
      </c>
      <c r="F18" s="387">
        <v>31639</v>
      </c>
      <c r="G18" s="378">
        <v>28879</v>
      </c>
      <c r="H18" s="378">
        <v>43808</v>
      </c>
      <c r="I18" s="378">
        <v>46004</v>
      </c>
    </row>
    <row r="19" spans="1:9" ht="19.5" customHeight="1">
      <c r="A19" s="394" t="s">
        <v>312</v>
      </c>
      <c r="B19" s="394"/>
      <c r="C19" s="383"/>
      <c r="D19" s="382">
        <v>90000</v>
      </c>
      <c r="E19" s="381">
        <v>94399</v>
      </c>
      <c r="F19" s="387">
        <v>43487</v>
      </c>
      <c r="G19" s="378">
        <v>45442</v>
      </c>
      <c r="H19" s="378">
        <v>46513</v>
      </c>
      <c r="I19" s="378">
        <v>48957</v>
      </c>
    </row>
    <row r="20" spans="1:9" ht="19.5" customHeight="1">
      <c r="A20" s="394" t="s">
        <v>311</v>
      </c>
      <c r="B20" s="394"/>
      <c r="C20" s="383"/>
      <c r="D20" s="382">
        <v>121703</v>
      </c>
      <c r="E20" s="381">
        <v>120159</v>
      </c>
      <c r="F20" s="387">
        <v>78419</v>
      </c>
      <c r="G20" s="378">
        <v>74585</v>
      </c>
      <c r="H20" s="378">
        <v>43284</v>
      </c>
      <c r="I20" s="378">
        <v>45574</v>
      </c>
    </row>
    <row r="21" spans="1:9" ht="19.5" customHeight="1">
      <c r="A21" s="394" t="s">
        <v>310</v>
      </c>
      <c r="B21" s="391"/>
      <c r="C21" s="390"/>
      <c r="D21" s="382">
        <v>123603</v>
      </c>
      <c r="E21" s="381">
        <v>116601</v>
      </c>
      <c r="F21" s="387">
        <v>76397</v>
      </c>
      <c r="G21" s="378">
        <v>70890</v>
      </c>
      <c r="H21" s="378">
        <v>47206</v>
      </c>
      <c r="I21" s="378">
        <v>45711</v>
      </c>
    </row>
    <row r="22" spans="1:9" ht="19.5" customHeight="1">
      <c r="A22" s="394" t="s">
        <v>309</v>
      </c>
      <c r="B22" s="391"/>
      <c r="C22" s="390"/>
      <c r="D22" s="382">
        <v>138880</v>
      </c>
      <c r="E22" s="381">
        <v>133645</v>
      </c>
      <c r="F22" s="387">
        <v>83649</v>
      </c>
      <c r="G22" s="378">
        <v>82329</v>
      </c>
      <c r="H22" s="378">
        <v>55231</v>
      </c>
      <c r="I22" s="378">
        <v>51316</v>
      </c>
    </row>
    <row r="23" spans="1:9" ht="19.5" customHeight="1">
      <c r="A23" s="394" t="s">
        <v>308</v>
      </c>
      <c r="B23" s="391"/>
      <c r="C23" s="390"/>
      <c r="D23" s="382">
        <v>180212</v>
      </c>
      <c r="E23" s="381">
        <v>179623</v>
      </c>
      <c r="F23" s="387">
        <v>117448</v>
      </c>
      <c r="G23" s="378">
        <v>115183</v>
      </c>
      <c r="H23" s="378">
        <v>62764</v>
      </c>
      <c r="I23" s="378">
        <v>64440</v>
      </c>
    </row>
    <row r="24" spans="1:9" ht="19.5" customHeight="1">
      <c r="A24" s="394" t="s">
        <v>307</v>
      </c>
      <c r="B24" s="391"/>
      <c r="C24" s="390"/>
      <c r="D24" s="382">
        <v>210097</v>
      </c>
      <c r="E24" s="381">
        <v>210516</v>
      </c>
      <c r="F24" s="387">
        <v>155049</v>
      </c>
      <c r="G24" s="378">
        <v>152972</v>
      </c>
      <c r="H24" s="378">
        <v>55048</v>
      </c>
      <c r="I24" s="378">
        <v>57544</v>
      </c>
    </row>
    <row r="25" spans="1:9" ht="19.5" customHeight="1">
      <c r="A25" s="394" t="s">
        <v>306</v>
      </c>
      <c r="B25" s="391"/>
      <c r="C25" s="390"/>
      <c r="D25" s="382">
        <v>272660</v>
      </c>
      <c r="E25" s="381">
        <v>271664</v>
      </c>
      <c r="F25" s="393">
        <v>212552</v>
      </c>
      <c r="G25" s="392">
        <v>212754</v>
      </c>
      <c r="H25" s="378">
        <v>60108</v>
      </c>
      <c r="I25" s="378">
        <v>58910</v>
      </c>
    </row>
    <row r="26" spans="1:9" ht="19.5" customHeight="1">
      <c r="A26" s="391" t="s">
        <v>305</v>
      </c>
      <c r="B26" s="391"/>
      <c r="C26" s="390"/>
      <c r="D26" s="389">
        <f t="shared" ref="D26:I26" si="1">SUM(D27:D38)</f>
        <v>22357</v>
      </c>
      <c r="E26" s="388">
        <f t="shared" si="1"/>
        <v>15231</v>
      </c>
      <c r="F26" s="388">
        <f t="shared" si="1"/>
        <v>3254</v>
      </c>
      <c r="G26" s="388">
        <f t="shared" si="1"/>
        <v>5322</v>
      </c>
      <c r="H26" s="388">
        <f t="shared" si="1"/>
        <v>19103</v>
      </c>
      <c r="I26" s="388">
        <f t="shared" si="1"/>
        <v>9909</v>
      </c>
    </row>
    <row r="27" spans="1:9" ht="18" customHeight="1">
      <c r="A27" s="384" t="s">
        <v>304</v>
      </c>
      <c r="B27" s="384"/>
      <c r="C27" s="383"/>
      <c r="D27" s="382">
        <v>5230</v>
      </c>
      <c r="E27" s="381">
        <v>6239</v>
      </c>
      <c r="F27" s="387">
        <v>2902</v>
      </c>
      <c r="G27" s="378">
        <v>4203</v>
      </c>
      <c r="H27" s="378">
        <v>2328</v>
      </c>
      <c r="I27" s="378">
        <v>2036</v>
      </c>
    </row>
    <row r="28" spans="1:9" ht="18" customHeight="1">
      <c r="A28" s="384" t="s">
        <v>303</v>
      </c>
      <c r="B28" s="384"/>
      <c r="C28" s="383"/>
      <c r="D28" s="382">
        <v>1262</v>
      </c>
      <c r="E28" s="381">
        <v>1889</v>
      </c>
      <c r="F28" s="380">
        <v>352</v>
      </c>
      <c r="G28" s="380">
        <v>1119</v>
      </c>
      <c r="H28" s="378">
        <v>910</v>
      </c>
      <c r="I28" s="378">
        <v>770</v>
      </c>
    </row>
    <row r="29" spans="1:9" ht="18" customHeight="1">
      <c r="A29" s="384" t="s">
        <v>302</v>
      </c>
      <c r="B29" s="384"/>
      <c r="C29" s="383"/>
      <c r="D29" s="382">
        <v>396</v>
      </c>
      <c r="E29" s="381">
        <v>416</v>
      </c>
      <c r="F29" s="380" t="s">
        <v>292</v>
      </c>
      <c r="G29" s="379" t="s">
        <v>292</v>
      </c>
      <c r="H29" s="378">
        <v>396</v>
      </c>
      <c r="I29" s="378">
        <v>416</v>
      </c>
    </row>
    <row r="30" spans="1:9" ht="18" customHeight="1">
      <c r="A30" s="384" t="s">
        <v>301</v>
      </c>
      <c r="B30" s="384"/>
      <c r="C30" s="383"/>
      <c r="D30" s="382">
        <v>47</v>
      </c>
      <c r="E30" s="381">
        <v>25</v>
      </c>
      <c r="F30" s="380" t="s">
        <v>292</v>
      </c>
      <c r="G30" s="379" t="s">
        <v>292</v>
      </c>
      <c r="H30" s="378">
        <v>47</v>
      </c>
      <c r="I30" s="378">
        <v>25</v>
      </c>
    </row>
    <row r="31" spans="1:9" ht="18" customHeight="1">
      <c r="A31" s="384" t="s">
        <v>300</v>
      </c>
      <c r="B31" s="384"/>
      <c r="C31" s="383"/>
      <c r="D31" s="386" t="s">
        <v>292</v>
      </c>
      <c r="E31" s="385" t="s">
        <v>292</v>
      </c>
      <c r="F31" s="380" t="s">
        <v>292</v>
      </c>
      <c r="G31" s="380" t="s">
        <v>292</v>
      </c>
      <c r="H31" s="380" t="s">
        <v>292</v>
      </c>
      <c r="I31" s="380" t="s">
        <v>292</v>
      </c>
    </row>
    <row r="32" spans="1:9" ht="18" customHeight="1">
      <c r="A32" s="384" t="s">
        <v>299</v>
      </c>
      <c r="B32" s="384"/>
      <c r="C32" s="383"/>
      <c r="D32" s="382">
        <v>142</v>
      </c>
      <c r="E32" s="381">
        <v>148</v>
      </c>
      <c r="F32" s="380" t="s">
        <v>292</v>
      </c>
      <c r="G32" s="380" t="s">
        <v>292</v>
      </c>
      <c r="H32" s="378">
        <v>142</v>
      </c>
      <c r="I32" s="378">
        <v>148</v>
      </c>
    </row>
    <row r="33" spans="1:9" ht="18" customHeight="1">
      <c r="A33" s="384" t="s">
        <v>298</v>
      </c>
      <c r="B33" s="384"/>
      <c r="C33" s="383"/>
      <c r="D33" s="382">
        <v>208</v>
      </c>
      <c r="E33" s="381">
        <v>208</v>
      </c>
      <c r="F33" s="380" t="s">
        <v>292</v>
      </c>
      <c r="G33" s="379" t="s">
        <v>292</v>
      </c>
      <c r="H33" s="378">
        <v>208</v>
      </c>
      <c r="I33" s="378">
        <v>208</v>
      </c>
    </row>
    <row r="34" spans="1:9" ht="18" customHeight="1">
      <c r="A34" s="384" t="s">
        <v>297</v>
      </c>
      <c r="B34" s="384"/>
      <c r="C34" s="383"/>
      <c r="D34" s="382">
        <v>67</v>
      </c>
      <c r="E34" s="381">
        <v>67</v>
      </c>
      <c r="F34" s="380" t="s">
        <v>292</v>
      </c>
      <c r="G34" s="380" t="s">
        <v>292</v>
      </c>
      <c r="H34" s="378">
        <v>67</v>
      </c>
      <c r="I34" s="378">
        <v>67</v>
      </c>
    </row>
    <row r="35" spans="1:9" ht="18" customHeight="1">
      <c r="A35" s="384" t="s">
        <v>296</v>
      </c>
      <c r="B35" s="384"/>
      <c r="C35" s="383"/>
      <c r="D35" s="382">
        <v>18</v>
      </c>
      <c r="E35" s="381">
        <v>29</v>
      </c>
      <c r="F35" s="380" t="s">
        <v>292</v>
      </c>
      <c r="G35" s="380" t="s">
        <v>292</v>
      </c>
      <c r="H35" s="378">
        <v>18</v>
      </c>
      <c r="I35" s="378">
        <v>29</v>
      </c>
    </row>
    <row r="36" spans="1:9" ht="18" customHeight="1">
      <c r="A36" s="384" t="s">
        <v>295</v>
      </c>
      <c r="B36" s="384"/>
      <c r="C36" s="383"/>
      <c r="D36" s="382">
        <v>3912</v>
      </c>
      <c r="E36" s="381">
        <v>637</v>
      </c>
      <c r="F36" s="380" t="s">
        <v>292</v>
      </c>
      <c r="G36" s="379" t="s">
        <v>292</v>
      </c>
      <c r="H36" s="378">
        <v>3912</v>
      </c>
      <c r="I36" s="378">
        <v>637</v>
      </c>
    </row>
    <row r="37" spans="1:9" ht="18" customHeight="1">
      <c r="A37" s="384" t="s">
        <v>294</v>
      </c>
      <c r="B37" s="384"/>
      <c r="C37" s="383"/>
      <c r="D37" s="382">
        <v>6073</v>
      </c>
      <c r="E37" s="381">
        <v>2909</v>
      </c>
      <c r="F37" s="380" t="s">
        <v>292</v>
      </c>
      <c r="G37" s="379" t="s">
        <v>292</v>
      </c>
      <c r="H37" s="378">
        <v>6073</v>
      </c>
      <c r="I37" s="378">
        <v>2909</v>
      </c>
    </row>
    <row r="38" spans="1:9" ht="18" customHeight="1">
      <c r="A38" s="384" t="s">
        <v>293</v>
      </c>
      <c r="B38" s="384"/>
      <c r="C38" s="383"/>
      <c r="D38" s="382">
        <v>5002</v>
      </c>
      <c r="E38" s="381">
        <v>2664</v>
      </c>
      <c r="F38" s="380" t="s">
        <v>292</v>
      </c>
      <c r="G38" s="379" t="s">
        <v>292</v>
      </c>
      <c r="H38" s="378">
        <v>5002</v>
      </c>
      <c r="I38" s="378">
        <v>2664</v>
      </c>
    </row>
    <row r="39" spans="1:9" ht="4.5" customHeight="1" thickBot="1">
      <c r="A39" s="377"/>
      <c r="B39" s="376"/>
      <c r="C39" s="376"/>
      <c r="D39" s="375"/>
      <c r="E39" s="374"/>
      <c r="F39" s="373"/>
      <c r="G39" s="372"/>
      <c r="H39" s="372"/>
      <c r="I39" s="372"/>
    </row>
    <row r="40" spans="1:9" s="370" customFormat="1" ht="11.25">
      <c r="A40" s="370" t="s">
        <v>291</v>
      </c>
      <c r="D40" s="371"/>
      <c r="E40" s="371"/>
    </row>
    <row r="41" spans="1:9" s="370" customFormat="1" ht="11.25">
      <c r="A41" s="370" t="s">
        <v>290</v>
      </c>
      <c r="E41" s="371"/>
    </row>
  </sheetData>
  <mergeCells count="2">
    <mergeCell ref="A4:C5"/>
    <mergeCell ref="A6:B6"/>
  </mergeCells>
  <phoneticPr fontId="11"/>
  <printOptions gridLinesSet="0"/>
  <pageMargins left="0.78740157480314965" right="0.78740157480314965" top="0.59055118110236227" bottom="0.39370078740157483" header="0" footer="0.39370078740157483"/>
  <pageSetup paperSize="9" firstPageNumber="13" orientation="portrait" useFirstPageNumber="1" horizontalDpi="300" verticalDpi="300" r:id="rId1"/>
  <headerFooter alignWithMargins="0">
    <oddFooter>&amp;C&amp;"ＭＳ Ｐゴシック,標準"&amp;10-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zoomScaleNormal="100" workbookViewId="0"/>
  </sheetViews>
  <sheetFormatPr defaultRowHeight="13.5"/>
  <cols>
    <col min="1" max="1" width="10.625" style="297" customWidth="1"/>
    <col min="2" max="2" width="13.375" style="427" customWidth="1"/>
    <col min="3" max="10" width="11.625" style="297" customWidth="1"/>
    <col min="11" max="11" width="11.625" style="426" customWidth="1"/>
    <col min="12" max="12" width="11.125" style="297" customWidth="1"/>
    <col min="13" max="14" width="10.75" style="297" customWidth="1"/>
    <col min="15" max="15" width="11.625" style="297" bestFit="1" customWidth="1"/>
    <col min="16" max="16384" width="9" style="297"/>
  </cols>
  <sheetData>
    <row r="1" spans="1:16" s="476" customFormat="1" ht="21">
      <c r="A1" s="479" t="s">
        <v>897</v>
      </c>
      <c r="B1" s="467"/>
      <c r="E1" s="478"/>
      <c r="K1" s="477"/>
    </row>
    <row r="2" spans="1:16" s="467" customFormat="1" ht="18.75" customHeight="1">
      <c r="A2" s="476"/>
      <c r="B2" s="470"/>
      <c r="C2" s="470"/>
      <c r="D2" s="470"/>
      <c r="E2" s="475"/>
      <c r="F2" s="475"/>
      <c r="G2" s="474" t="s">
        <v>898</v>
      </c>
      <c r="H2" s="473" t="s">
        <v>899</v>
      </c>
      <c r="I2" s="470"/>
      <c r="J2" s="470"/>
      <c r="K2" s="472"/>
      <c r="L2" s="471"/>
      <c r="M2" s="471"/>
      <c r="N2" s="470"/>
      <c r="O2" s="469"/>
      <c r="P2" s="468"/>
    </row>
    <row r="3" spans="1:16" ht="19.5" customHeight="1" thickBot="1">
      <c r="A3" s="363"/>
      <c r="B3" s="466"/>
      <c r="C3" s="363"/>
      <c r="D3" s="363"/>
      <c r="E3" s="363"/>
      <c r="F3" s="363"/>
      <c r="G3" s="363"/>
      <c r="H3" s="363"/>
      <c r="I3" s="363"/>
      <c r="J3" s="465"/>
      <c r="K3" s="465"/>
      <c r="L3" s="363"/>
      <c r="M3" s="363"/>
      <c r="N3" s="464" t="s">
        <v>900</v>
      </c>
    </row>
    <row r="4" spans="1:16" s="195" customFormat="1" ht="18.75" customHeight="1">
      <c r="A4" s="1721" t="s">
        <v>901</v>
      </c>
      <c r="B4" s="1724" t="s">
        <v>902</v>
      </c>
      <c r="C4" s="462"/>
      <c r="D4" s="463" t="s">
        <v>903</v>
      </c>
      <c r="E4" s="461"/>
      <c r="F4" s="461"/>
      <c r="G4" s="461"/>
      <c r="H4" s="461"/>
      <c r="I4" s="462" t="s">
        <v>904</v>
      </c>
      <c r="J4" s="461"/>
      <c r="K4" s="461"/>
      <c r="L4" s="461"/>
      <c r="M4" s="461"/>
      <c r="N4" s="461"/>
    </row>
    <row r="5" spans="1:16" s="195" customFormat="1" ht="19.5" customHeight="1">
      <c r="A5" s="1722"/>
      <c r="B5" s="1725"/>
      <c r="C5" s="1715" t="s">
        <v>15</v>
      </c>
      <c r="D5" s="1717" t="s">
        <v>346</v>
      </c>
      <c r="E5" s="1717" t="s">
        <v>345</v>
      </c>
      <c r="F5" s="1727" t="s">
        <v>905</v>
      </c>
      <c r="G5" s="1728"/>
      <c r="H5" s="460" t="s">
        <v>906</v>
      </c>
      <c r="I5" s="1715" t="s">
        <v>15</v>
      </c>
      <c r="J5" s="1717" t="s">
        <v>348</v>
      </c>
      <c r="K5" s="1719" t="s">
        <v>347</v>
      </c>
      <c r="L5" s="458" t="s">
        <v>907</v>
      </c>
      <c r="M5" s="360"/>
      <c r="N5" s="360"/>
    </row>
    <row r="6" spans="1:16" s="195" customFormat="1" ht="21" customHeight="1">
      <c r="A6" s="1723"/>
      <c r="B6" s="1726"/>
      <c r="C6" s="1716"/>
      <c r="D6" s="1718"/>
      <c r="E6" s="1718"/>
      <c r="F6" s="458" t="s">
        <v>15</v>
      </c>
      <c r="G6" s="458" t="s">
        <v>346</v>
      </c>
      <c r="H6" s="459" t="s">
        <v>345</v>
      </c>
      <c r="I6" s="1716"/>
      <c r="J6" s="1718"/>
      <c r="K6" s="1720"/>
      <c r="L6" s="458" t="s">
        <v>15</v>
      </c>
      <c r="M6" s="458" t="s">
        <v>908</v>
      </c>
      <c r="N6" s="458" t="s">
        <v>909</v>
      </c>
    </row>
    <row r="7" spans="1:16" s="457" customFormat="1" ht="31.5" customHeight="1">
      <c r="A7" s="456" t="s">
        <v>134</v>
      </c>
      <c r="B7" s="449">
        <v>121326484</v>
      </c>
      <c r="C7" s="453">
        <v>80754701</v>
      </c>
      <c r="D7" s="452">
        <v>35600751</v>
      </c>
      <c r="E7" s="452">
        <v>45153950</v>
      </c>
      <c r="F7" s="452">
        <v>44251797</v>
      </c>
      <c r="G7" s="452">
        <v>21120806</v>
      </c>
      <c r="H7" s="454">
        <v>23130991</v>
      </c>
      <c r="I7" s="453">
        <v>40571783</v>
      </c>
      <c r="J7" s="452">
        <v>16749229</v>
      </c>
      <c r="K7" s="452">
        <v>23822554</v>
      </c>
      <c r="L7" s="452">
        <v>2407119</v>
      </c>
      <c r="M7" s="452">
        <v>1257204</v>
      </c>
      <c r="N7" s="452">
        <v>1149915</v>
      </c>
    </row>
    <row r="8" spans="1:16" s="457" customFormat="1" ht="31.5" customHeight="1">
      <c r="A8" s="456" t="s">
        <v>133</v>
      </c>
      <c r="B8" s="449">
        <v>121387750</v>
      </c>
      <c r="C8" s="453">
        <v>77902749</v>
      </c>
      <c r="D8" s="452">
        <v>33126805</v>
      </c>
      <c r="E8" s="452">
        <v>44775944</v>
      </c>
      <c r="F8" s="452">
        <v>41820370</v>
      </c>
      <c r="G8" s="452">
        <v>19136220</v>
      </c>
      <c r="H8" s="454">
        <v>22684150</v>
      </c>
      <c r="I8" s="453">
        <v>43485001</v>
      </c>
      <c r="J8" s="452">
        <v>17232341</v>
      </c>
      <c r="K8" s="452">
        <v>26252660</v>
      </c>
      <c r="L8" s="452">
        <v>2583029</v>
      </c>
      <c r="M8" s="452">
        <v>1402424</v>
      </c>
      <c r="N8" s="452">
        <v>1180605</v>
      </c>
    </row>
    <row r="9" spans="1:16" s="457" customFormat="1" ht="31.5" customHeight="1">
      <c r="A9" s="456" t="s">
        <v>132</v>
      </c>
      <c r="B9" s="449">
        <v>119171168</v>
      </c>
      <c r="C9" s="453">
        <v>74407937</v>
      </c>
      <c r="D9" s="452">
        <v>31462625</v>
      </c>
      <c r="E9" s="452">
        <v>42945312</v>
      </c>
      <c r="F9" s="452">
        <v>39519431</v>
      </c>
      <c r="G9" s="452">
        <v>17449739</v>
      </c>
      <c r="H9" s="454">
        <v>22069692</v>
      </c>
      <c r="I9" s="453">
        <v>44763231</v>
      </c>
      <c r="J9" s="452">
        <v>17844119</v>
      </c>
      <c r="K9" s="452">
        <v>26919112</v>
      </c>
      <c r="L9" s="452">
        <v>2534644</v>
      </c>
      <c r="M9" s="452">
        <v>1363398</v>
      </c>
      <c r="N9" s="452">
        <v>1171246</v>
      </c>
    </row>
    <row r="10" spans="1:16" s="457" customFormat="1" ht="31.5" customHeight="1">
      <c r="A10" s="456" t="s">
        <v>131</v>
      </c>
      <c r="B10" s="449">
        <v>117014290</v>
      </c>
      <c r="C10" s="453">
        <v>73695858</v>
      </c>
      <c r="D10" s="452">
        <v>31141288</v>
      </c>
      <c r="E10" s="452">
        <v>42554570</v>
      </c>
      <c r="F10" s="452">
        <v>38575628</v>
      </c>
      <c r="G10" s="452">
        <v>16303643</v>
      </c>
      <c r="H10" s="454">
        <v>22271985</v>
      </c>
      <c r="I10" s="453">
        <v>43318432</v>
      </c>
      <c r="J10" s="452">
        <v>17462551</v>
      </c>
      <c r="K10" s="452">
        <v>25855881</v>
      </c>
      <c r="L10" s="452">
        <v>2285437</v>
      </c>
      <c r="M10" s="452">
        <v>1216953</v>
      </c>
      <c r="N10" s="452">
        <v>1068484</v>
      </c>
    </row>
    <row r="11" spans="1:16" s="457" customFormat="1" ht="31.5" customHeight="1">
      <c r="A11" s="456" t="s">
        <v>130</v>
      </c>
      <c r="B11" s="449">
        <v>114741049</v>
      </c>
      <c r="C11" s="453">
        <v>74488202</v>
      </c>
      <c r="D11" s="452">
        <v>31591035</v>
      </c>
      <c r="E11" s="452">
        <v>42897167</v>
      </c>
      <c r="F11" s="452">
        <v>36833692</v>
      </c>
      <c r="G11" s="452">
        <v>15031741</v>
      </c>
      <c r="H11" s="454">
        <v>21801951</v>
      </c>
      <c r="I11" s="453">
        <v>40252847</v>
      </c>
      <c r="J11" s="452">
        <v>16307751</v>
      </c>
      <c r="K11" s="452">
        <v>23945096</v>
      </c>
      <c r="L11" s="452">
        <v>2524658</v>
      </c>
      <c r="M11" s="452">
        <v>1407596</v>
      </c>
      <c r="N11" s="452">
        <v>1117062</v>
      </c>
    </row>
    <row r="12" spans="1:16" s="451" customFormat="1" ht="31.5" customHeight="1">
      <c r="A12" s="456" t="s">
        <v>129</v>
      </c>
      <c r="B12" s="449">
        <v>109123653</v>
      </c>
      <c r="C12" s="453">
        <v>68932510</v>
      </c>
      <c r="D12" s="452">
        <v>30624773</v>
      </c>
      <c r="E12" s="452">
        <v>38307737</v>
      </c>
      <c r="F12" s="452">
        <v>36371632</v>
      </c>
      <c r="G12" s="452">
        <v>14779329</v>
      </c>
      <c r="H12" s="454">
        <v>21592303</v>
      </c>
      <c r="I12" s="453">
        <v>40191143</v>
      </c>
      <c r="J12" s="452">
        <v>14627836</v>
      </c>
      <c r="K12" s="452">
        <v>25563307</v>
      </c>
      <c r="L12" s="452">
        <v>2573095</v>
      </c>
      <c r="M12" s="452">
        <v>1441279</v>
      </c>
      <c r="N12" s="452">
        <v>1131816</v>
      </c>
    </row>
    <row r="13" spans="1:16" s="451" customFormat="1" ht="31.5" customHeight="1">
      <c r="A13" s="456" t="s">
        <v>128</v>
      </c>
      <c r="B13" s="449">
        <v>113499857</v>
      </c>
      <c r="C13" s="453">
        <v>74102398</v>
      </c>
      <c r="D13" s="452">
        <v>31581853</v>
      </c>
      <c r="E13" s="452">
        <v>42520545</v>
      </c>
      <c r="F13" s="452">
        <v>38560308</v>
      </c>
      <c r="G13" s="452">
        <v>16125605</v>
      </c>
      <c r="H13" s="454">
        <v>22434703</v>
      </c>
      <c r="I13" s="453">
        <v>39397459</v>
      </c>
      <c r="J13" s="452">
        <v>15447144</v>
      </c>
      <c r="K13" s="452">
        <v>23950315</v>
      </c>
      <c r="L13" s="452">
        <v>2798748</v>
      </c>
      <c r="M13" s="452">
        <v>1372936</v>
      </c>
      <c r="N13" s="452">
        <v>1425812</v>
      </c>
    </row>
    <row r="14" spans="1:16" s="451" customFormat="1" ht="31.5" customHeight="1">
      <c r="A14" s="456" t="s">
        <v>127</v>
      </c>
      <c r="B14" s="449">
        <v>113958079</v>
      </c>
      <c r="C14" s="453">
        <v>78478316</v>
      </c>
      <c r="D14" s="452">
        <v>32851464</v>
      </c>
      <c r="E14" s="452">
        <v>45626852</v>
      </c>
      <c r="F14" s="452">
        <v>40477869</v>
      </c>
      <c r="G14" s="452">
        <v>17124965</v>
      </c>
      <c r="H14" s="454">
        <v>23352904</v>
      </c>
      <c r="I14" s="453">
        <v>35479763</v>
      </c>
      <c r="J14" s="452">
        <v>14685434</v>
      </c>
      <c r="K14" s="452">
        <v>20794329</v>
      </c>
      <c r="L14" s="452">
        <v>2789200</v>
      </c>
      <c r="M14" s="452">
        <v>1417472</v>
      </c>
      <c r="N14" s="452">
        <v>1371728</v>
      </c>
    </row>
    <row r="15" spans="1:16" s="451" customFormat="1" ht="31.5" customHeight="1">
      <c r="A15" s="456" t="s">
        <v>126</v>
      </c>
      <c r="B15" s="449">
        <v>110623229</v>
      </c>
      <c r="C15" s="453">
        <v>79942822</v>
      </c>
      <c r="D15" s="452">
        <v>29647803</v>
      </c>
      <c r="E15" s="455">
        <v>50295019</v>
      </c>
      <c r="F15" s="452">
        <v>40152272</v>
      </c>
      <c r="G15" s="452">
        <v>16152769</v>
      </c>
      <c r="H15" s="454">
        <v>23999503</v>
      </c>
      <c r="I15" s="453">
        <v>30680407</v>
      </c>
      <c r="J15" s="452">
        <v>14484484</v>
      </c>
      <c r="K15" s="452">
        <v>16195923</v>
      </c>
      <c r="L15" s="452">
        <v>2641663</v>
      </c>
      <c r="M15" s="452">
        <v>1394225</v>
      </c>
      <c r="N15" s="452">
        <v>1247438</v>
      </c>
    </row>
    <row r="16" spans="1:16" s="446" customFormat="1" ht="31.5" customHeight="1">
      <c r="A16" s="450" t="s">
        <v>125</v>
      </c>
      <c r="B16" s="449">
        <v>93622944</v>
      </c>
      <c r="C16" s="447">
        <v>65211796</v>
      </c>
      <c r="D16" s="447">
        <v>23878179</v>
      </c>
      <c r="E16" s="447">
        <v>41333617</v>
      </c>
      <c r="F16" s="447">
        <v>35978728</v>
      </c>
      <c r="G16" s="447">
        <v>14022980</v>
      </c>
      <c r="H16" s="448">
        <v>21955748</v>
      </c>
      <c r="I16" s="447">
        <v>28411148</v>
      </c>
      <c r="J16" s="447">
        <v>11138690</v>
      </c>
      <c r="K16" s="447">
        <v>17272458</v>
      </c>
      <c r="L16" s="447">
        <v>2215222</v>
      </c>
      <c r="M16" s="447">
        <v>1200014</v>
      </c>
      <c r="N16" s="447">
        <v>1015208</v>
      </c>
    </row>
    <row r="17" spans="1:15" s="441" customFormat="1" ht="21" customHeight="1">
      <c r="A17" s="445" t="s">
        <v>344</v>
      </c>
      <c r="B17" s="444">
        <v>84.632264711781275</v>
      </c>
      <c r="C17" s="442">
        <v>81.573047296228793</v>
      </c>
      <c r="D17" s="442">
        <v>80.539455149509735</v>
      </c>
      <c r="E17" s="442">
        <v>82.182327041172812</v>
      </c>
      <c r="F17" s="442">
        <v>89.60570898702818</v>
      </c>
      <c r="G17" s="442">
        <v>86.814712697247145</v>
      </c>
      <c r="H17" s="443">
        <v>91.484177818182317</v>
      </c>
      <c r="I17" s="442">
        <v>92.603556400017766</v>
      </c>
      <c r="J17" s="442">
        <v>76.900840927436562</v>
      </c>
      <c r="K17" s="442">
        <v>106.64695059367719</v>
      </c>
      <c r="L17" s="442">
        <v>83.857100621843145</v>
      </c>
      <c r="M17" s="442">
        <v>86.070325808244718</v>
      </c>
      <c r="N17" s="442">
        <v>81.38344350580951</v>
      </c>
    </row>
    <row r="18" spans="1:15" s="195" customFormat="1" ht="27" customHeight="1">
      <c r="A18" s="440" t="s">
        <v>343</v>
      </c>
      <c r="B18" s="439">
        <v>8287264</v>
      </c>
      <c r="C18" s="437">
        <v>6046661</v>
      </c>
      <c r="D18" s="321">
        <v>1847102</v>
      </c>
      <c r="E18" s="321">
        <v>4199559</v>
      </c>
      <c r="F18" s="321">
        <v>2899431</v>
      </c>
      <c r="G18" s="321">
        <v>970694</v>
      </c>
      <c r="H18" s="438">
        <v>1928737</v>
      </c>
      <c r="I18" s="437">
        <v>2240603</v>
      </c>
      <c r="J18" s="321">
        <v>967456</v>
      </c>
      <c r="K18" s="321">
        <v>1273147</v>
      </c>
      <c r="L18" s="321">
        <v>174143</v>
      </c>
      <c r="M18" s="321">
        <v>99611</v>
      </c>
      <c r="N18" s="321">
        <v>74532</v>
      </c>
      <c r="O18" s="432"/>
    </row>
    <row r="19" spans="1:15" s="195" customFormat="1" ht="27" customHeight="1">
      <c r="A19" s="440" t="s">
        <v>342</v>
      </c>
      <c r="B19" s="439">
        <v>8463877</v>
      </c>
      <c r="C19" s="437">
        <v>5867546</v>
      </c>
      <c r="D19" s="321">
        <v>2532566</v>
      </c>
      <c r="E19" s="321">
        <v>3334980</v>
      </c>
      <c r="F19" s="321">
        <v>2816067</v>
      </c>
      <c r="G19" s="321">
        <v>1360368</v>
      </c>
      <c r="H19" s="438">
        <v>1455699</v>
      </c>
      <c r="I19" s="437">
        <v>2596331</v>
      </c>
      <c r="J19" s="321">
        <v>1040196</v>
      </c>
      <c r="K19" s="321">
        <v>1556135</v>
      </c>
      <c r="L19" s="321">
        <v>186050</v>
      </c>
      <c r="M19" s="321">
        <v>100794</v>
      </c>
      <c r="N19" s="321">
        <v>85256</v>
      </c>
      <c r="O19" s="432"/>
    </row>
    <row r="20" spans="1:15" s="195" customFormat="1" ht="27" customHeight="1">
      <c r="A20" s="440" t="s">
        <v>341</v>
      </c>
      <c r="B20" s="439">
        <v>9363139</v>
      </c>
      <c r="C20" s="437">
        <v>6495233</v>
      </c>
      <c r="D20" s="321">
        <v>2497133</v>
      </c>
      <c r="E20" s="321">
        <v>3998100</v>
      </c>
      <c r="F20" s="321">
        <v>3288053</v>
      </c>
      <c r="G20" s="321">
        <v>1352868</v>
      </c>
      <c r="H20" s="438">
        <v>1935185</v>
      </c>
      <c r="I20" s="437">
        <v>2867906</v>
      </c>
      <c r="J20" s="321">
        <v>1179765</v>
      </c>
      <c r="K20" s="321">
        <v>1688141</v>
      </c>
      <c r="L20" s="321">
        <v>198453</v>
      </c>
      <c r="M20" s="321">
        <v>106057</v>
      </c>
      <c r="N20" s="321">
        <v>92396</v>
      </c>
      <c r="O20" s="432"/>
    </row>
    <row r="21" spans="1:15" s="195" customFormat="1" ht="27" customHeight="1">
      <c r="A21" s="440" t="s">
        <v>340</v>
      </c>
      <c r="B21" s="439">
        <v>8089895</v>
      </c>
      <c r="C21" s="437">
        <v>5526632</v>
      </c>
      <c r="D21" s="321">
        <v>1741462</v>
      </c>
      <c r="E21" s="321">
        <v>3785170</v>
      </c>
      <c r="F21" s="321">
        <v>3073216</v>
      </c>
      <c r="G21" s="321">
        <v>1108666</v>
      </c>
      <c r="H21" s="438">
        <v>1964550</v>
      </c>
      <c r="I21" s="437">
        <v>2563263</v>
      </c>
      <c r="J21" s="321">
        <v>1098113</v>
      </c>
      <c r="K21" s="321">
        <v>1465150</v>
      </c>
      <c r="L21" s="321">
        <v>169521</v>
      </c>
      <c r="M21" s="321">
        <v>97660</v>
      </c>
      <c r="N21" s="321">
        <v>71861</v>
      </c>
      <c r="O21" s="432"/>
    </row>
    <row r="22" spans="1:15" s="195" customFormat="1" ht="27" customHeight="1">
      <c r="A22" s="440" t="s">
        <v>339</v>
      </c>
      <c r="B22" s="439">
        <v>7168808</v>
      </c>
      <c r="C22" s="437">
        <v>4894880</v>
      </c>
      <c r="D22" s="321">
        <v>1398897</v>
      </c>
      <c r="E22" s="321">
        <v>3495983</v>
      </c>
      <c r="F22" s="321">
        <v>2886485</v>
      </c>
      <c r="G22" s="321">
        <v>910086</v>
      </c>
      <c r="H22" s="438">
        <v>1976399</v>
      </c>
      <c r="I22" s="437">
        <v>2273928</v>
      </c>
      <c r="J22" s="321">
        <v>992587</v>
      </c>
      <c r="K22" s="321">
        <v>1281341</v>
      </c>
      <c r="L22" s="321">
        <v>176620</v>
      </c>
      <c r="M22" s="321">
        <v>108590</v>
      </c>
      <c r="N22" s="321">
        <v>68030</v>
      </c>
      <c r="O22" s="432"/>
    </row>
    <row r="23" spans="1:15" s="195" customFormat="1" ht="27" customHeight="1">
      <c r="A23" s="440" t="s">
        <v>338</v>
      </c>
      <c r="B23" s="439">
        <v>7344482</v>
      </c>
      <c r="C23" s="437">
        <v>4695609</v>
      </c>
      <c r="D23" s="321">
        <v>1540298</v>
      </c>
      <c r="E23" s="321">
        <v>3155311</v>
      </c>
      <c r="F23" s="321">
        <v>2836023</v>
      </c>
      <c r="G23" s="321">
        <v>977318</v>
      </c>
      <c r="H23" s="438">
        <v>1858705</v>
      </c>
      <c r="I23" s="437">
        <v>2648873</v>
      </c>
      <c r="J23" s="321">
        <v>1094786</v>
      </c>
      <c r="K23" s="321">
        <v>1554087</v>
      </c>
      <c r="L23" s="321">
        <v>203029</v>
      </c>
      <c r="M23" s="321">
        <v>112792</v>
      </c>
      <c r="N23" s="321">
        <v>90237</v>
      </c>
      <c r="O23" s="432"/>
    </row>
    <row r="24" spans="1:15" s="195" customFormat="1" ht="27" customHeight="1">
      <c r="A24" s="440" t="s">
        <v>337</v>
      </c>
      <c r="B24" s="439">
        <v>8020179</v>
      </c>
      <c r="C24" s="437">
        <v>5728240</v>
      </c>
      <c r="D24" s="321">
        <v>1798667</v>
      </c>
      <c r="E24" s="321">
        <v>3929573</v>
      </c>
      <c r="F24" s="321">
        <v>2978715</v>
      </c>
      <c r="G24" s="321">
        <v>1076956</v>
      </c>
      <c r="H24" s="438">
        <v>1901759</v>
      </c>
      <c r="I24" s="437">
        <v>2291939</v>
      </c>
      <c r="J24" s="321">
        <v>968237</v>
      </c>
      <c r="K24" s="321">
        <v>1323702</v>
      </c>
      <c r="L24" s="321">
        <v>177803</v>
      </c>
      <c r="M24" s="321">
        <v>103652</v>
      </c>
      <c r="N24" s="321">
        <v>74151</v>
      </c>
      <c r="O24" s="432"/>
    </row>
    <row r="25" spans="1:15" s="195" customFormat="1" ht="27" customHeight="1">
      <c r="A25" s="440" t="s">
        <v>336</v>
      </c>
      <c r="B25" s="439">
        <v>7014529</v>
      </c>
      <c r="C25" s="437">
        <v>4939491</v>
      </c>
      <c r="D25" s="321">
        <v>1719963</v>
      </c>
      <c r="E25" s="321">
        <v>3219528</v>
      </c>
      <c r="F25" s="321">
        <v>2772677</v>
      </c>
      <c r="G25" s="321">
        <v>1057238</v>
      </c>
      <c r="H25" s="438">
        <v>1715439</v>
      </c>
      <c r="I25" s="437">
        <v>2075038</v>
      </c>
      <c r="J25" s="321">
        <v>795981</v>
      </c>
      <c r="K25" s="321">
        <v>1279057</v>
      </c>
      <c r="L25" s="321">
        <v>181752</v>
      </c>
      <c r="M25" s="321">
        <v>94432</v>
      </c>
      <c r="N25" s="321">
        <v>87320</v>
      </c>
      <c r="O25" s="432"/>
    </row>
    <row r="26" spans="1:15" s="195" customFormat="1" ht="27" customHeight="1">
      <c r="A26" s="440" t="s">
        <v>335</v>
      </c>
      <c r="B26" s="439">
        <v>7018868</v>
      </c>
      <c r="C26" s="437">
        <v>5067352</v>
      </c>
      <c r="D26" s="321">
        <v>2003749</v>
      </c>
      <c r="E26" s="321">
        <v>3063603</v>
      </c>
      <c r="F26" s="321">
        <v>2904210</v>
      </c>
      <c r="G26" s="321">
        <v>1209608</v>
      </c>
      <c r="H26" s="438">
        <v>1694602</v>
      </c>
      <c r="I26" s="437">
        <v>1951516</v>
      </c>
      <c r="J26" s="321">
        <v>676644</v>
      </c>
      <c r="K26" s="321">
        <v>1274872</v>
      </c>
      <c r="L26" s="321">
        <v>200500</v>
      </c>
      <c r="M26" s="321">
        <v>109611</v>
      </c>
      <c r="N26" s="321">
        <v>90889</v>
      </c>
      <c r="O26" s="432"/>
    </row>
    <row r="27" spans="1:15" s="195" customFormat="1" ht="27" customHeight="1">
      <c r="A27" s="440" t="s">
        <v>334</v>
      </c>
      <c r="B27" s="439">
        <v>7306997</v>
      </c>
      <c r="C27" s="437">
        <v>5118955</v>
      </c>
      <c r="D27" s="321">
        <v>2359873</v>
      </c>
      <c r="E27" s="321">
        <v>2759082</v>
      </c>
      <c r="F27" s="321">
        <v>3194010</v>
      </c>
      <c r="G27" s="321">
        <v>1370069</v>
      </c>
      <c r="H27" s="438">
        <v>1823941</v>
      </c>
      <c r="I27" s="437">
        <v>2188042</v>
      </c>
      <c r="J27" s="321">
        <v>683331</v>
      </c>
      <c r="K27" s="321">
        <v>1504711</v>
      </c>
      <c r="L27" s="321">
        <v>181399</v>
      </c>
      <c r="M27" s="321">
        <v>90950</v>
      </c>
      <c r="N27" s="321">
        <v>90449</v>
      </c>
      <c r="O27" s="432"/>
    </row>
    <row r="28" spans="1:15" s="195" customFormat="1" ht="27" customHeight="1">
      <c r="A28" s="440" t="s">
        <v>333</v>
      </c>
      <c r="B28" s="439">
        <v>7104398</v>
      </c>
      <c r="C28" s="437">
        <v>4895344</v>
      </c>
      <c r="D28" s="321">
        <v>2124729</v>
      </c>
      <c r="E28" s="321">
        <v>2770615</v>
      </c>
      <c r="F28" s="321">
        <v>3069970</v>
      </c>
      <c r="G28" s="321">
        <v>1283243</v>
      </c>
      <c r="H28" s="438">
        <v>1786727</v>
      </c>
      <c r="I28" s="437">
        <v>2209054</v>
      </c>
      <c r="J28" s="321">
        <v>742837</v>
      </c>
      <c r="K28" s="321">
        <v>1466217</v>
      </c>
      <c r="L28" s="321">
        <v>178516</v>
      </c>
      <c r="M28" s="321">
        <v>84951</v>
      </c>
      <c r="N28" s="321">
        <v>93565</v>
      </c>
      <c r="O28" s="432"/>
    </row>
    <row r="29" spans="1:15" s="195" customFormat="1" ht="27" customHeight="1">
      <c r="A29" s="440" t="s">
        <v>332</v>
      </c>
      <c r="B29" s="439">
        <v>8440508</v>
      </c>
      <c r="C29" s="437">
        <v>5935853</v>
      </c>
      <c r="D29" s="321">
        <v>2313740</v>
      </c>
      <c r="E29" s="321">
        <v>3622113</v>
      </c>
      <c r="F29" s="321">
        <v>3259871</v>
      </c>
      <c r="G29" s="321">
        <v>1345866</v>
      </c>
      <c r="H29" s="438">
        <v>1914005</v>
      </c>
      <c r="I29" s="437">
        <v>2504655</v>
      </c>
      <c r="J29" s="321">
        <v>898757</v>
      </c>
      <c r="K29" s="321">
        <v>1605898</v>
      </c>
      <c r="L29" s="321">
        <v>187436</v>
      </c>
      <c r="M29" s="321">
        <v>90914</v>
      </c>
      <c r="N29" s="321">
        <v>96522</v>
      </c>
      <c r="O29" s="432"/>
    </row>
    <row r="30" spans="1:15" ht="4.5" customHeight="1" thickBot="1">
      <c r="A30" s="436"/>
      <c r="B30" s="435"/>
      <c r="C30" s="433"/>
      <c r="D30" s="433"/>
      <c r="E30" s="433"/>
      <c r="F30" s="433"/>
      <c r="G30" s="433"/>
      <c r="H30" s="434"/>
      <c r="I30" s="433"/>
      <c r="J30" s="433"/>
      <c r="K30" s="433"/>
      <c r="L30" s="433"/>
      <c r="M30" s="433"/>
      <c r="N30" s="433"/>
      <c r="O30" s="432"/>
    </row>
    <row r="31" spans="1:15" ht="18" customHeight="1">
      <c r="A31" s="430" t="s">
        <v>331</v>
      </c>
      <c r="B31" s="431"/>
      <c r="C31" s="430"/>
      <c r="H31" s="426"/>
      <c r="I31" s="331"/>
    </row>
    <row r="32" spans="1:15">
      <c r="B32" s="429"/>
      <c r="C32" s="429"/>
      <c r="D32" s="429"/>
      <c r="E32" s="429"/>
      <c r="F32" s="429"/>
      <c r="G32" s="429"/>
      <c r="H32" s="429"/>
      <c r="I32" s="429"/>
      <c r="J32" s="429"/>
      <c r="K32" s="429"/>
      <c r="L32" s="429"/>
      <c r="M32" s="429"/>
      <c r="N32" s="429"/>
    </row>
    <row r="33" spans="3:8">
      <c r="C33" s="428"/>
      <c r="D33" s="428"/>
      <c r="E33" s="428"/>
      <c r="H33" s="426"/>
    </row>
    <row r="34" spans="3:8">
      <c r="H34" s="426"/>
    </row>
    <row r="35" spans="3:8">
      <c r="H35" s="426"/>
    </row>
  </sheetData>
  <mergeCells count="9">
    <mergeCell ref="I5:I6"/>
    <mergeCell ref="J5:J6"/>
    <mergeCell ref="K5:K6"/>
    <mergeCell ref="A4:A6"/>
    <mergeCell ref="B4:B6"/>
    <mergeCell ref="C5:C6"/>
    <mergeCell ref="D5:D6"/>
    <mergeCell ref="E5:E6"/>
    <mergeCell ref="F5:G5"/>
  </mergeCells>
  <phoneticPr fontId="11"/>
  <printOptions horizontalCentered="1"/>
  <pageMargins left="0.78740157480314965" right="0.78740157480314965" top="0.59055118110236227" bottom="0.39370078740157483" header="0" footer="0.39370078740157483"/>
  <pageSetup paperSize="9" firstPageNumber="14" orientation="portrait" useFirstPageNumber="1" r:id="rId1"/>
  <headerFooter alignWithMargins="0">
    <oddFooter>&amp;C&amp;"ＭＳ Ｐゴシック"&amp;10  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zoomScaleNormal="100" workbookViewId="0"/>
  </sheetViews>
  <sheetFormatPr defaultRowHeight="13.5"/>
  <cols>
    <col min="1" max="1" width="2.625" style="480" customWidth="1"/>
    <col min="2" max="2" width="4" style="480" customWidth="1"/>
    <col min="3" max="3" width="15.125" style="480" customWidth="1"/>
    <col min="4" max="4" width="10.75" style="480" customWidth="1"/>
    <col min="5" max="6" width="5.5" style="480" customWidth="1"/>
    <col min="7" max="7" width="2.625" style="480" customWidth="1"/>
    <col min="8" max="8" width="4" style="480" customWidth="1"/>
    <col min="9" max="9" width="15.125" style="480" customWidth="1"/>
    <col min="10" max="10" width="10.75" style="480" customWidth="1"/>
    <col min="11" max="12" width="5.5" style="480" customWidth="1"/>
    <col min="13" max="16384" width="9" style="480"/>
  </cols>
  <sheetData>
    <row r="1" spans="1:12" s="483" customFormat="1" ht="27" customHeight="1">
      <c r="A1" s="537" t="s">
        <v>394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</row>
    <row r="2" spans="1:12" s="483" customFormat="1" ht="15" thickBot="1">
      <c r="A2" s="529" t="s">
        <v>382</v>
      </c>
      <c r="B2" s="535"/>
      <c r="C2" s="535"/>
      <c r="D2" s="536"/>
      <c r="E2" s="535"/>
      <c r="F2" s="535"/>
      <c r="G2" s="535"/>
      <c r="H2" s="535"/>
      <c r="I2" s="535"/>
      <c r="J2" s="535"/>
      <c r="K2" s="535"/>
      <c r="L2" s="528" t="s">
        <v>381</v>
      </c>
    </row>
    <row r="3" spans="1:12" s="483" customFormat="1" ht="28.5" customHeight="1">
      <c r="A3" s="526" t="s">
        <v>379</v>
      </c>
      <c r="B3" s="526"/>
      <c r="C3" s="525" t="s">
        <v>380</v>
      </c>
      <c r="D3" s="524" t="s">
        <v>377</v>
      </c>
      <c r="E3" s="523" t="s">
        <v>74</v>
      </c>
      <c r="F3" s="527" t="s">
        <v>76</v>
      </c>
      <c r="G3" s="526" t="s">
        <v>379</v>
      </c>
      <c r="H3" s="526"/>
      <c r="I3" s="525" t="s">
        <v>378</v>
      </c>
      <c r="J3" s="524" t="s">
        <v>377</v>
      </c>
      <c r="K3" s="523" t="s">
        <v>74</v>
      </c>
      <c r="L3" s="522" t="s">
        <v>76</v>
      </c>
    </row>
    <row r="4" spans="1:12" s="515" customFormat="1" ht="21.75" customHeight="1">
      <c r="A4" s="520"/>
      <c r="B4" s="520"/>
      <c r="C4" s="519" t="s">
        <v>187</v>
      </c>
      <c r="D4" s="518">
        <v>23878179</v>
      </c>
      <c r="E4" s="517">
        <v>80.539455149509735</v>
      </c>
      <c r="F4" s="521">
        <v>100</v>
      </c>
      <c r="G4" s="520"/>
      <c r="H4" s="520"/>
      <c r="I4" s="519" t="s">
        <v>187</v>
      </c>
      <c r="J4" s="518">
        <v>23878179</v>
      </c>
      <c r="K4" s="517">
        <v>80.539455149509735</v>
      </c>
      <c r="L4" s="516">
        <v>100</v>
      </c>
    </row>
    <row r="5" spans="1:12" s="483" customFormat="1" ht="21.75" customHeight="1">
      <c r="A5" s="494">
        <v>1</v>
      </c>
      <c r="B5" s="505" t="s">
        <v>257</v>
      </c>
      <c r="C5" s="493" t="s">
        <v>393</v>
      </c>
      <c r="D5" s="492">
        <v>7726602</v>
      </c>
      <c r="E5" s="491">
        <v>71.865593721114394</v>
      </c>
      <c r="F5" s="495">
        <v>32.358422306826661</v>
      </c>
      <c r="G5" s="494">
        <v>1</v>
      </c>
      <c r="H5" s="505" t="s">
        <v>257</v>
      </c>
      <c r="I5" s="493" t="s">
        <v>254</v>
      </c>
      <c r="J5" s="492">
        <v>4108416</v>
      </c>
      <c r="K5" s="491">
        <v>90.668611092229852</v>
      </c>
      <c r="L5" s="490">
        <v>17.205734155858369</v>
      </c>
    </row>
    <row r="6" spans="1:12" s="483" customFormat="1" ht="12" customHeight="1">
      <c r="A6" s="494"/>
      <c r="B6" s="505"/>
      <c r="C6" s="493"/>
      <c r="D6" s="492"/>
      <c r="E6" s="491"/>
      <c r="F6" s="495"/>
      <c r="G6" s="494"/>
      <c r="H6" s="505"/>
      <c r="I6" s="493" t="s">
        <v>374</v>
      </c>
      <c r="J6" s="510">
        <v>555335</v>
      </c>
      <c r="K6" s="509">
        <v>65.413179577485522</v>
      </c>
      <c r="L6" s="508">
        <v>2.3257007998809289</v>
      </c>
    </row>
    <row r="7" spans="1:12" s="483" customFormat="1" ht="21.75" customHeight="1">
      <c r="A7" s="494">
        <v>2</v>
      </c>
      <c r="B7" s="505" t="s">
        <v>255</v>
      </c>
      <c r="C7" s="493" t="s">
        <v>392</v>
      </c>
      <c r="D7" s="492">
        <v>3063105</v>
      </c>
      <c r="E7" s="491">
        <v>74.314164187186677</v>
      </c>
      <c r="F7" s="495">
        <v>12.828051083794959</v>
      </c>
      <c r="G7" s="494">
        <v>2</v>
      </c>
      <c r="H7" s="505" t="s">
        <v>246</v>
      </c>
      <c r="I7" s="493" t="s">
        <v>372</v>
      </c>
      <c r="J7" s="492">
        <v>1469422</v>
      </c>
      <c r="K7" s="491">
        <v>74.777271998636181</v>
      </c>
      <c r="L7" s="490">
        <v>6.153827726980353</v>
      </c>
    </row>
    <row r="8" spans="1:12" s="483" customFormat="1" ht="21.75" customHeight="1">
      <c r="A8" s="494">
        <v>3</v>
      </c>
      <c r="B8" s="505" t="s">
        <v>246</v>
      </c>
      <c r="C8" s="493" t="s">
        <v>360</v>
      </c>
      <c r="D8" s="492">
        <v>2155544</v>
      </c>
      <c r="E8" s="491">
        <v>82.307416795028743</v>
      </c>
      <c r="F8" s="495">
        <v>9.0272545490173268</v>
      </c>
      <c r="G8" s="494">
        <v>3</v>
      </c>
      <c r="H8" s="505" t="s">
        <v>244</v>
      </c>
      <c r="I8" s="493" t="s">
        <v>366</v>
      </c>
      <c r="J8" s="492">
        <v>1386471</v>
      </c>
      <c r="K8" s="491">
        <v>83.070914026845671</v>
      </c>
      <c r="L8" s="490">
        <v>5.8064352394711509</v>
      </c>
    </row>
    <row r="9" spans="1:12" s="483" customFormat="1" ht="21.75" customHeight="1">
      <c r="A9" s="494">
        <v>4</v>
      </c>
      <c r="B9" s="505" t="s">
        <v>244</v>
      </c>
      <c r="C9" s="534" t="s">
        <v>365</v>
      </c>
      <c r="D9" s="492">
        <v>1946175</v>
      </c>
      <c r="E9" s="491">
        <v>99.881958967910805</v>
      </c>
      <c r="F9" s="495">
        <v>8.1504330795074456</v>
      </c>
      <c r="G9" s="494">
        <v>4</v>
      </c>
      <c r="H9" s="505" t="s">
        <v>242</v>
      </c>
      <c r="I9" s="493" t="s">
        <v>391</v>
      </c>
      <c r="J9" s="492">
        <v>1196056</v>
      </c>
      <c r="K9" s="491">
        <v>84.877231826052395</v>
      </c>
      <c r="L9" s="490">
        <v>5.0089916823221738</v>
      </c>
    </row>
    <row r="10" spans="1:12" s="483" customFormat="1" ht="21.75" customHeight="1">
      <c r="A10" s="501">
        <v>5</v>
      </c>
      <c r="B10" s="500" t="s">
        <v>242</v>
      </c>
      <c r="C10" s="499" t="s">
        <v>390</v>
      </c>
      <c r="D10" s="498">
        <v>1470562</v>
      </c>
      <c r="E10" s="497">
        <v>107.59404112911545</v>
      </c>
      <c r="F10" s="502">
        <v>6.1586019603923736</v>
      </c>
      <c r="G10" s="501">
        <v>5</v>
      </c>
      <c r="H10" s="500" t="s">
        <v>255</v>
      </c>
      <c r="I10" s="305" t="s">
        <v>229</v>
      </c>
      <c r="J10" s="498">
        <v>1119250</v>
      </c>
      <c r="K10" s="497">
        <v>49.735469955199193</v>
      </c>
      <c r="L10" s="496">
        <v>4.6873339880733784</v>
      </c>
    </row>
    <row r="11" spans="1:12" s="483" customFormat="1" ht="21.75" customHeight="1">
      <c r="A11" s="494">
        <v>6</v>
      </c>
      <c r="B11" s="505" t="s">
        <v>353</v>
      </c>
      <c r="C11" s="493" t="s">
        <v>389</v>
      </c>
      <c r="D11" s="492">
        <v>770945</v>
      </c>
      <c r="E11" s="491">
        <v>122.23698543040477</v>
      </c>
      <c r="F11" s="495">
        <v>3.228659103359599</v>
      </c>
      <c r="G11" s="494">
        <v>6</v>
      </c>
      <c r="H11" s="505" t="s">
        <v>353</v>
      </c>
      <c r="I11" s="493" t="s">
        <v>388</v>
      </c>
      <c r="J11" s="492">
        <v>1115576</v>
      </c>
      <c r="K11" s="491">
        <v>114.56092932313531</v>
      </c>
      <c r="L11" s="490">
        <v>4.6719475551297274</v>
      </c>
    </row>
    <row r="12" spans="1:12" s="483" customFormat="1" ht="21.75" customHeight="1">
      <c r="A12" s="494">
        <v>7</v>
      </c>
      <c r="B12" s="505" t="s">
        <v>364</v>
      </c>
      <c r="C12" s="493" t="s">
        <v>368</v>
      </c>
      <c r="D12" s="492">
        <v>741620</v>
      </c>
      <c r="E12" s="491">
        <v>95.667474193956195</v>
      </c>
      <c r="F12" s="495">
        <v>3.1058482307214463</v>
      </c>
      <c r="G12" s="494">
        <v>7</v>
      </c>
      <c r="H12" s="505" t="s">
        <v>364</v>
      </c>
      <c r="I12" s="493" t="s">
        <v>361</v>
      </c>
      <c r="J12" s="492">
        <v>1069398</v>
      </c>
      <c r="K12" s="491">
        <v>103.75544173763038</v>
      </c>
      <c r="L12" s="490">
        <v>4.4785575985505428</v>
      </c>
    </row>
    <row r="13" spans="1:12" s="483" customFormat="1" ht="21.75" customHeight="1">
      <c r="A13" s="494">
        <v>8</v>
      </c>
      <c r="B13" s="505" t="s">
        <v>359</v>
      </c>
      <c r="C13" s="493" t="s">
        <v>387</v>
      </c>
      <c r="D13" s="492">
        <v>696439</v>
      </c>
      <c r="E13" s="491">
        <v>88.157058625464884</v>
      </c>
      <c r="F13" s="495">
        <v>2.9166336344157568</v>
      </c>
      <c r="G13" s="494">
        <v>8</v>
      </c>
      <c r="H13" s="505" t="s">
        <v>240</v>
      </c>
      <c r="I13" s="493" t="s">
        <v>241</v>
      </c>
      <c r="J13" s="492">
        <v>1062605</v>
      </c>
      <c r="K13" s="491">
        <v>76.929174959113922</v>
      </c>
      <c r="L13" s="490">
        <v>4.4501090305085658</v>
      </c>
    </row>
    <row r="14" spans="1:12" s="483" customFormat="1" ht="21.75" customHeight="1">
      <c r="A14" s="494">
        <v>9</v>
      </c>
      <c r="B14" s="505" t="s">
        <v>238</v>
      </c>
      <c r="C14" s="493" t="s">
        <v>386</v>
      </c>
      <c r="D14" s="492">
        <v>594169</v>
      </c>
      <c r="E14" s="491">
        <v>71.99823084985853</v>
      </c>
      <c r="F14" s="495">
        <v>2.488334642268994</v>
      </c>
      <c r="G14" s="494">
        <v>9</v>
      </c>
      <c r="H14" s="505" t="s">
        <v>238</v>
      </c>
      <c r="I14" s="493" t="s">
        <v>385</v>
      </c>
      <c r="J14" s="492">
        <v>930865</v>
      </c>
      <c r="K14" s="491">
        <v>79.661675465523572</v>
      </c>
      <c r="L14" s="490">
        <v>3.8983919167370344</v>
      </c>
    </row>
    <row r="15" spans="1:12" s="483" customFormat="1" ht="21.75" customHeight="1">
      <c r="A15" s="501">
        <v>10</v>
      </c>
      <c r="B15" s="500" t="s">
        <v>357</v>
      </c>
      <c r="C15" s="499" t="s">
        <v>384</v>
      </c>
      <c r="D15" s="498">
        <v>406070</v>
      </c>
      <c r="E15" s="497">
        <v>125.555005874714</v>
      </c>
      <c r="F15" s="502">
        <v>1.7005903172097003</v>
      </c>
      <c r="G15" s="501">
        <v>10</v>
      </c>
      <c r="H15" s="500" t="s">
        <v>359</v>
      </c>
      <c r="I15" s="499" t="s">
        <v>358</v>
      </c>
      <c r="J15" s="498">
        <v>856419</v>
      </c>
      <c r="K15" s="497">
        <v>77.226804067933557</v>
      </c>
      <c r="L15" s="496">
        <v>3.5866177232359306</v>
      </c>
    </row>
    <row r="16" spans="1:12" s="483" customFormat="1" ht="21.75" customHeight="1">
      <c r="A16" s="494"/>
      <c r="B16" s="494"/>
      <c r="C16" s="493" t="s">
        <v>352</v>
      </c>
      <c r="D16" s="492">
        <v>19571231</v>
      </c>
      <c r="E16" s="491">
        <v>81.033556298921397</v>
      </c>
      <c r="F16" s="495">
        <v>81.962828907514265</v>
      </c>
      <c r="G16" s="494"/>
      <c r="H16" s="494"/>
      <c r="I16" s="493" t="s">
        <v>351</v>
      </c>
      <c r="J16" s="492">
        <v>14314478</v>
      </c>
      <c r="K16" s="491">
        <v>81.852503785852093</v>
      </c>
      <c r="L16" s="490">
        <v>59.94794661686722</v>
      </c>
    </row>
    <row r="17" spans="1:12" s="483" customFormat="1" ht="21.75" customHeight="1" thickBot="1">
      <c r="A17" s="488"/>
      <c r="B17" s="488"/>
      <c r="C17" s="487" t="s">
        <v>350</v>
      </c>
      <c r="D17" s="486">
        <v>4306948</v>
      </c>
      <c r="E17" s="485">
        <v>78.368061399670111</v>
      </c>
      <c r="F17" s="489">
        <v>18.037171092485739</v>
      </c>
      <c r="G17" s="488"/>
      <c r="H17" s="488"/>
      <c r="I17" s="487" t="s">
        <v>350</v>
      </c>
      <c r="J17" s="486">
        <v>9563701</v>
      </c>
      <c r="K17" s="485">
        <v>78.651017223663871</v>
      </c>
      <c r="L17" s="484">
        <v>40.052053383132773</v>
      </c>
    </row>
    <row r="18" spans="1:12" s="483" customFormat="1" ht="15" customHeight="1">
      <c r="A18" s="481" t="s">
        <v>349</v>
      </c>
      <c r="B18" s="494"/>
      <c r="C18" s="494"/>
      <c r="D18" s="494"/>
      <c r="E18" s="494"/>
      <c r="F18" s="494"/>
      <c r="G18" s="494"/>
      <c r="H18" s="494"/>
      <c r="I18" s="494"/>
      <c r="J18" s="533"/>
      <c r="K18" s="494"/>
      <c r="L18" s="494"/>
    </row>
    <row r="19" spans="1:12" s="483" customFormat="1" ht="67.5" customHeight="1">
      <c r="A19" s="532" t="s">
        <v>383</v>
      </c>
      <c r="B19" s="531"/>
      <c r="C19" s="530"/>
      <c r="D19" s="530"/>
      <c r="E19" s="530"/>
      <c r="F19" s="530"/>
      <c r="G19" s="530"/>
      <c r="H19" s="530"/>
      <c r="I19" s="530"/>
      <c r="J19" s="530"/>
      <c r="K19" s="530"/>
      <c r="L19" s="530"/>
    </row>
    <row r="20" spans="1:12" s="481" customFormat="1" ht="15" customHeight="1" thickBot="1">
      <c r="A20" s="529" t="s">
        <v>382</v>
      </c>
      <c r="B20" s="529"/>
      <c r="C20" s="529"/>
      <c r="D20" s="529"/>
      <c r="E20" s="529"/>
      <c r="F20" s="529"/>
      <c r="G20" s="529"/>
      <c r="H20" s="529"/>
      <c r="I20" s="529"/>
      <c r="J20" s="529"/>
      <c r="K20" s="529"/>
      <c r="L20" s="528" t="s">
        <v>381</v>
      </c>
    </row>
    <row r="21" spans="1:12" s="483" customFormat="1" ht="28.5" customHeight="1">
      <c r="A21" s="526" t="s">
        <v>379</v>
      </c>
      <c r="B21" s="526"/>
      <c r="C21" s="525" t="s">
        <v>380</v>
      </c>
      <c r="D21" s="524" t="s">
        <v>377</v>
      </c>
      <c r="E21" s="523" t="s">
        <v>74</v>
      </c>
      <c r="F21" s="527" t="s">
        <v>76</v>
      </c>
      <c r="G21" s="526" t="s">
        <v>379</v>
      </c>
      <c r="H21" s="526"/>
      <c r="I21" s="525" t="s">
        <v>378</v>
      </c>
      <c r="J21" s="524" t="s">
        <v>377</v>
      </c>
      <c r="K21" s="523" t="s">
        <v>74</v>
      </c>
      <c r="L21" s="522" t="s">
        <v>76</v>
      </c>
    </row>
    <row r="22" spans="1:12" s="515" customFormat="1" ht="21.75" customHeight="1">
      <c r="A22" s="520"/>
      <c r="B22" s="520"/>
      <c r="C22" s="519" t="s">
        <v>187</v>
      </c>
      <c r="D22" s="518">
        <v>41333617</v>
      </c>
      <c r="E22" s="517">
        <v>82.182327041172812</v>
      </c>
      <c r="F22" s="521">
        <v>100</v>
      </c>
      <c r="G22" s="520"/>
      <c r="H22" s="520"/>
      <c r="I22" s="519" t="s">
        <v>376</v>
      </c>
      <c r="J22" s="518">
        <v>41333617</v>
      </c>
      <c r="K22" s="517">
        <v>82.182327041172812</v>
      </c>
      <c r="L22" s="516">
        <v>100</v>
      </c>
    </row>
    <row r="23" spans="1:12" s="483" customFormat="1" ht="21.75" customHeight="1">
      <c r="A23" s="494">
        <v>1</v>
      </c>
      <c r="B23" s="505" t="s">
        <v>257</v>
      </c>
      <c r="C23" s="308" t="s">
        <v>375</v>
      </c>
      <c r="D23" s="492">
        <v>6814009</v>
      </c>
      <c r="E23" s="490">
        <v>56.988104856970835</v>
      </c>
      <c r="F23" s="514">
        <v>16.485392507507871</v>
      </c>
      <c r="G23" s="494">
        <v>1</v>
      </c>
      <c r="H23" s="505" t="s">
        <v>255</v>
      </c>
      <c r="I23" s="493" t="s">
        <v>254</v>
      </c>
      <c r="J23" s="492">
        <v>7586029</v>
      </c>
      <c r="K23" s="491">
        <v>92.531461308433279</v>
      </c>
      <c r="L23" s="490">
        <v>18.353170011712258</v>
      </c>
    </row>
    <row r="24" spans="1:12" s="483" customFormat="1" ht="12" customHeight="1">
      <c r="C24" s="513"/>
      <c r="D24" s="512"/>
      <c r="F24" s="511"/>
      <c r="G24" s="494"/>
      <c r="H24" s="505"/>
      <c r="I24" s="493" t="s">
        <v>374</v>
      </c>
      <c r="J24" s="510">
        <v>400714</v>
      </c>
      <c r="K24" s="509">
        <v>95.109857897972304</v>
      </c>
      <c r="L24" s="508">
        <v>0.96946270151000813</v>
      </c>
    </row>
    <row r="25" spans="1:12" s="483" customFormat="1" ht="21.75" customHeight="1">
      <c r="A25" s="494">
        <v>2</v>
      </c>
      <c r="B25" s="505" t="s">
        <v>255</v>
      </c>
      <c r="C25" s="493" t="s">
        <v>373</v>
      </c>
      <c r="D25" s="492">
        <v>6712926</v>
      </c>
      <c r="E25" s="490">
        <v>90.074107668795207</v>
      </c>
      <c r="F25" s="495">
        <v>16.240838540696789</v>
      </c>
      <c r="G25" s="494">
        <v>2</v>
      </c>
      <c r="H25" s="505" t="s">
        <v>246</v>
      </c>
      <c r="I25" s="493" t="s">
        <v>372</v>
      </c>
      <c r="J25" s="492">
        <v>5680800</v>
      </c>
      <c r="K25" s="491">
        <v>80.744828688008823</v>
      </c>
      <c r="L25" s="490">
        <v>13.74377664553286</v>
      </c>
    </row>
    <row r="26" spans="1:12" s="483" customFormat="1" ht="12" customHeight="1">
      <c r="A26" s="494"/>
      <c r="B26" s="505"/>
      <c r="C26" s="504" t="s">
        <v>371</v>
      </c>
      <c r="D26" s="492"/>
      <c r="E26" s="490"/>
      <c r="F26" s="495"/>
      <c r="G26" s="494"/>
      <c r="H26" s="505"/>
      <c r="I26" s="493"/>
      <c r="J26" s="492"/>
      <c r="K26" s="491"/>
      <c r="L26" s="490"/>
    </row>
    <row r="27" spans="1:12" s="483" customFormat="1" ht="21.75" customHeight="1">
      <c r="A27" s="494">
        <v>3</v>
      </c>
      <c r="B27" s="505" t="s">
        <v>246</v>
      </c>
      <c r="C27" s="308" t="s">
        <v>370</v>
      </c>
      <c r="D27" s="492">
        <v>1975198</v>
      </c>
      <c r="E27" s="491">
        <v>95.252466068203574</v>
      </c>
      <c r="F27" s="495">
        <v>4.7786720431458978</v>
      </c>
      <c r="G27" s="494">
        <v>3</v>
      </c>
      <c r="H27" s="505" t="s">
        <v>257</v>
      </c>
      <c r="I27" s="493" t="s">
        <v>369</v>
      </c>
      <c r="J27" s="492">
        <v>4676284</v>
      </c>
      <c r="K27" s="491">
        <v>55.935153611378119</v>
      </c>
      <c r="L27" s="490">
        <v>11.313512679037984</v>
      </c>
    </row>
    <row r="28" spans="1:12" s="483" customFormat="1" ht="21.75" customHeight="1">
      <c r="A28" s="494">
        <v>4</v>
      </c>
      <c r="B28" s="505" t="s">
        <v>244</v>
      </c>
      <c r="C28" s="493" t="s">
        <v>368</v>
      </c>
      <c r="D28" s="492">
        <v>1819734</v>
      </c>
      <c r="E28" s="491">
        <v>103.35580609434017</v>
      </c>
      <c r="F28" s="495">
        <v>4.4025520437758932</v>
      </c>
      <c r="G28" s="494">
        <v>4</v>
      </c>
      <c r="H28" s="505" t="s">
        <v>244</v>
      </c>
      <c r="I28" s="493" t="s">
        <v>229</v>
      </c>
      <c r="J28" s="492">
        <v>4532269</v>
      </c>
      <c r="K28" s="491">
        <v>84.179689567742884</v>
      </c>
      <c r="L28" s="490">
        <v>10.965091683120788</v>
      </c>
    </row>
    <row r="29" spans="1:12" s="483" customFormat="1" ht="21.75" customHeight="1">
      <c r="A29" s="501">
        <v>5</v>
      </c>
      <c r="B29" s="500" t="s">
        <v>238</v>
      </c>
      <c r="C29" s="305" t="s">
        <v>367</v>
      </c>
      <c r="D29" s="498">
        <v>1656815</v>
      </c>
      <c r="E29" s="497">
        <v>113.49890358914428</v>
      </c>
      <c r="F29" s="502">
        <v>4.0083958778637729</v>
      </c>
      <c r="G29" s="501">
        <v>5</v>
      </c>
      <c r="H29" s="500" t="s">
        <v>242</v>
      </c>
      <c r="I29" s="499" t="s">
        <v>366</v>
      </c>
      <c r="J29" s="498">
        <v>1848054</v>
      </c>
      <c r="K29" s="497">
        <v>83.817712686900563</v>
      </c>
      <c r="L29" s="496">
        <v>4.4710677025918155</v>
      </c>
    </row>
    <row r="30" spans="1:12" s="483" customFormat="1" ht="21.75" customHeight="1">
      <c r="A30" s="494">
        <v>6</v>
      </c>
      <c r="B30" s="505" t="s">
        <v>359</v>
      </c>
      <c r="C30" s="507" t="s">
        <v>365</v>
      </c>
      <c r="D30" s="492">
        <v>1393363</v>
      </c>
      <c r="E30" s="491">
        <v>98.888661781008395</v>
      </c>
      <c r="F30" s="495">
        <v>3.3710163811698357</v>
      </c>
      <c r="G30" s="494">
        <v>6</v>
      </c>
      <c r="H30" s="505" t="s">
        <v>364</v>
      </c>
      <c r="I30" s="493" t="s">
        <v>363</v>
      </c>
      <c r="J30" s="492">
        <v>1379702</v>
      </c>
      <c r="K30" s="491">
        <v>115.72788008673078</v>
      </c>
      <c r="L30" s="490">
        <v>3.3379658015411526</v>
      </c>
    </row>
    <row r="31" spans="1:12" s="483" customFormat="1" ht="21.75" customHeight="1">
      <c r="A31" s="494">
        <v>7</v>
      </c>
      <c r="B31" s="505" t="s">
        <v>242</v>
      </c>
      <c r="C31" s="506" t="s">
        <v>362</v>
      </c>
      <c r="D31" s="492">
        <v>1298819</v>
      </c>
      <c r="E31" s="491">
        <v>84.49906023169892</v>
      </c>
      <c r="F31" s="495">
        <v>3.1422824670775849</v>
      </c>
      <c r="G31" s="494">
        <v>7</v>
      </c>
      <c r="H31" s="505" t="s">
        <v>238</v>
      </c>
      <c r="I31" s="493" t="s">
        <v>361</v>
      </c>
      <c r="J31" s="492">
        <v>1326521</v>
      </c>
      <c r="K31" s="491">
        <v>89.336736583706823</v>
      </c>
      <c r="L31" s="490">
        <v>3.2093029748642614</v>
      </c>
    </row>
    <row r="32" spans="1:12" s="483" customFormat="1" ht="21.75" customHeight="1">
      <c r="A32" s="494">
        <v>8</v>
      </c>
      <c r="B32" s="505" t="s">
        <v>240</v>
      </c>
      <c r="C32" s="493" t="s">
        <v>360</v>
      </c>
      <c r="D32" s="492">
        <v>1227852</v>
      </c>
      <c r="E32" s="491">
        <v>83.366851571464466</v>
      </c>
      <c r="F32" s="495">
        <v>2.97058929055253</v>
      </c>
      <c r="G32" s="494">
        <v>8</v>
      </c>
      <c r="H32" s="505" t="s">
        <v>359</v>
      </c>
      <c r="I32" s="493" t="s">
        <v>358</v>
      </c>
      <c r="J32" s="492">
        <v>1322314</v>
      </c>
      <c r="K32" s="491">
        <v>102.22372712591483</v>
      </c>
      <c r="L32" s="490">
        <v>3.1991248189095085</v>
      </c>
    </row>
    <row r="33" spans="1:12" s="483" customFormat="1" ht="21.75" customHeight="1">
      <c r="A33" s="494">
        <v>9</v>
      </c>
      <c r="B33" s="505" t="s">
        <v>357</v>
      </c>
      <c r="C33" s="493" t="s">
        <v>356</v>
      </c>
      <c r="D33" s="492">
        <v>1111569</v>
      </c>
      <c r="E33" s="491">
        <v>106.80297012008464</v>
      </c>
      <c r="F33" s="495">
        <v>2.6892613825690597</v>
      </c>
      <c r="G33" s="494">
        <v>9</v>
      </c>
      <c r="H33" s="505" t="s">
        <v>240</v>
      </c>
      <c r="I33" s="504" t="s">
        <v>355</v>
      </c>
      <c r="J33" s="492">
        <v>1213474</v>
      </c>
      <c r="K33" s="491">
        <v>64.749002198365105</v>
      </c>
      <c r="L33" s="490">
        <v>2.9358040454093333</v>
      </c>
    </row>
    <row r="34" spans="1:12" s="483" customFormat="1" ht="21.75" customHeight="1">
      <c r="A34" s="501">
        <v>10</v>
      </c>
      <c r="B34" s="500" t="s">
        <v>353</v>
      </c>
      <c r="C34" s="503" t="s">
        <v>354</v>
      </c>
      <c r="D34" s="498">
        <v>983758</v>
      </c>
      <c r="E34" s="497">
        <v>83.312697641094786</v>
      </c>
      <c r="F34" s="502">
        <v>2.3800433434122157</v>
      </c>
      <c r="G34" s="501">
        <v>10</v>
      </c>
      <c r="H34" s="500" t="s">
        <v>353</v>
      </c>
      <c r="I34" s="499" t="s">
        <v>241</v>
      </c>
      <c r="J34" s="498">
        <v>980857</v>
      </c>
      <c r="K34" s="497">
        <v>84.967632227957822</v>
      </c>
      <c r="L34" s="496">
        <v>2.373024843192407</v>
      </c>
    </row>
    <row r="35" spans="1:12" s="483" customFormat="1" ht="21.75" customHeight="1">
      <c r="A35" s="494"/>
      <c r="B35" s="494"/>
      <c r="C35" s="493" t="s">
        <v>352</v>
      </c>
      <c r="D35" s="492">
        <v>24994043</v>
      </c>
      <c r="E35" s="491">
        <v>79.740755891550464</v>
      </c>
      <c r="F35" s="495">
        <v>60.469043877771455</v>
      </c>
      <c r="G35" s="494"/>
      <c r="H35" s="494"/>
      <c r="I35" s="493" t="s">
        <v>351</v>
      </c>
      <c r="J35" s="492">
        <v>30546304</v>
      </c>
      <c r="K35" s="491">
        <v>80.00182913381164</v>
      </c>
      <c r="L35" s="490">
        <v>73.901841205912362</v>
      </c>
    </row>
    <row r="36" spans="1:12" s="483" customFormat="1" ht="21.75" customHeight="1" thickBot="1">
      <c r="A36" s="488"/>
      <c r="B36" s="488"/>
      <c r="C36" s="487" t="s">
        <v>350</v>
      </c>
      <c r="D36" s="486">
        <v>16339574</v>
      </c>
      <c r="E36" s="485">
        <v>86.220601847100298</v>
      </c>
      <c r="F36" s="489">
        <v>39.530956122228552</v>
      </c>
      <c r="G36" s="488"/>
      <c r="H36" s="488"/>
      <c r="I36" s="487" t="s">
        <v>350</v>
      </c>
      <c r="J36" s="486">
        <v>10787313</v>
      </c>
      <c r="K36" s="485">
        <v>89.055579239911594</v>
      </c>
      <c r="L36" s="484">
        <v>26.098158794087635</v>
      </c>
    </row>
    <row r="37" spans="1:12" s="481" customFormat="1" ht="15" customHeight="1">
      <c r="A37" s="481" t="s">
        <v>349</v>
      </c>
      <c r="J37" s="482"/>
    </row>
  </sheetData>
  <phoneticPr fontId="11"/>
  <pageMargins left="0.70866141732283472" right="0.70866141732283472" top="0.59055118110236227" bottom="0.39370078740157483" header="0" footer="0.39370078740157483"/>
  <pageSetup paperSize="9" firstPageNumber="16" orientation="portrait" useFirstPageNumber="1" r:id="rId1"/>
  <headerFooter alignWithMargins="0">
    <oddFooter>&amp;C&amp;"ＭＳ Ｐゴシック"&amp;10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5</vt:i4>
      </vt:variant>
    </vt:vector>
  </HeadingPairs>
  <TitlesOfParts>
    <vt:vector size="37" baseType="lpstr">
      <vt:lpstr>p001</vt:lpstr>
      <vt:lpstr>p002</vt:lpstr>
      <vt:lpstr>p009</vt:lpstr>
      <vt:lpstr>p010</vt:lpstr>
      <vt:lpstr>p011</vt:lpstr>
      <vt:lpstr>p012</vt:lpstr>
      <vt:lpstr>p013</vt:lpstr>
      <vt:lpstr>p14-15</vt:lpstr>
      <vt:lpstr>p016</vt:lpstr>
      <vt:lpstr>p017</vt:lpstr>
      <vt:lpstr>p018</vt:lpstr>
      <vt:lpstr>p019</vt:lpstr>
      <vt:lpstr>p020</vt:lpstr>
      <vt:lpstr>p021</vt:lpstr>
      <vt:lpstr>p022</vt:lpstr>
      <vt:lpstr>p023</vt:lpstr>
      <vt:lpstr>p024</vt:lpstr>
      <vt:lpstr>p025</vt:lpstr>
      <vt:lpstr>p026</vt:lpstr>
      <vt:lpstr>p027</vt:lpstr>
      <vt:lpstr>p028-29</vt:lpstr>
      <vt:lpstr>p30</vt:lpstr>
      <vt:lpstr>p31</vt:lpstr>
      <vt:lpstr>p32-33</vt:lpstr>
      <vt:lpstr>p34-35</vt:lpstr>
      <vt:lpstr>p36-37</vt:lpstr>
      <vt:lpstr>p38-39</vt:lpstr>
      <vt:lpstr>p40-41</vt:lpstr>
      <vt:lpstr>p42-43</vt:lpstr>
      <vt:lpstr>p44-45</vt:lpstr>
      <vt:lpstr>p46-47</vt:lpstr>
      <vt:lpstr>p48</vt:lpstr>
      <vt:lpstr>'p001'!Print_Area</vt:lpstr>
      <vt:lpstr>'p002'!Print_Area</vt:lpstr>
      <vt:lpstr>'p013'!Print_Area</vt:lpstr>
      <vt:lpstr>'p025'!Print_Area</vt:lpstr>
      <vt:lpstr>'p30'!Print_Area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2020-11-04T07:25:33Z</dcterms:created>
  <dcterms:modified xsi:type="dcterms:W3CDTF">2022-06-06T04:27:48Z</dcterms:modified>
</cp:coreProperties>
</file>