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360" windowHeight="12180"/>
  </bookViews>
  <sheets>
    <sheet name="seya" sheetId="1" r:id="rId1"/>
  </sheets>
  <calcPr calcId="162913"/>
</workbook>
</file>

<file path=xl/calcChain.xml><?xml version="1.0" encoding="utf-8"?>
<calcChain xmlns="http://schemas.openxmlformats.org/spreadsheetml/2006/main">
  <c r="O19" i="1" l="1"/>
  <c r="N19" i="1"/>
  <c r="O11" i="1"/>
  <c r="N11" i="1"/>
  <c r="J75" i="1"/>
  <c r="I75" i="1"/>
  <c r="J67" i="1"/>
  <c r="I67" i="1"/>
  <c r="J59" i="1"/>
  <c r="I59" i="1"/>
  <c r="J51" i="1"/>
  <c r="I51" i="1"/>
  <c r="J43" i="1"/>
  <c r="I43" i="1"/>
  <c r="J35" i="1"/>
  <c r="I35" i="1"/>
  <c r="J27" i="1"/>
  <c r="I27" i="1"/>
  <c r="J19" i="1"/>
  <c r="I19" i="1"/>
  <c r="J11" i="1"/>
  <c r="I11" i="1"/>
  <c r="E75" i="1"/>
  <c r="D75" i="1"/>
  <c r="E67" i="1"/>
  <c r="D67" i="1"/>
  <c r="E59" i="1"/>
  <c r="D59" i="1"/>
  <c r="E51" i="1"/>
  <c r="D51" i="1"/>
  <c r="E43" i="1"/>
  <c r="D43" i="1"/>
  <c r="E35" i="1"/>
  <c r="D35" i="1"/>
  <c r="E27" i="1"/>
  <c r="D27" i="1"/>
  <c r="E19" i="1"/>
  <c r="D19" i="1"/>
  <c r="E11" i="1"/>
  <c r="D11" i="1"/>
  <c r="O51" i="1" l="1"/>
  <c r="N51" i="1"/>
  <c r="O43" i="1"/>
  <c r="N43" i="1"/>
  <c r="O35" i="1"/>
  <c r="N35" i="1"/>
  <c r="O27" i="1"/>
  <c r="N27" i="1"/>
  <c r="AA58" i="1" l="1"/>
  <c r="W58" i="1"/>
  <c r="AA57" i="1"/>
  <c r="AA56" i="1"/>
  <c r="AA55" i="1"/>
  <c r="AA54" i="1"/>
  <c r="AA53" i="1"/>
  <c r="AA49" i="1"/>
  <c r="AA48" i="1"/>
  <c r="AA47" i="1"/>
  <c r="AA46" i="1"/>
  <c r="AA45" i="1"/>
  <c r="W57" i="1"/>
  <c r="W56" i="1"/>
  <c r="W55" i="1"/>
  <c r="W54" i="1"/>
  <c r="W53" i="1"/>
  <c r="W49" i="1"/>
  <c r="W48" i="1"/>
  <c r="W47" i="1"/>
  <c r="W46" i="1"/>
  <c r="W45" i="1"/>
  <c r="O68" i="1" l="1"/>
  <c r="N68" i="1"/>
  <c r="C9" i="1" l="1"/>
  <c r="M25" i="1" l="1"/>
  <c r="M24" i="1"/>
  <c r="M23" i="1"/>
  <c r="S23" i="1" s="1"/>
  <c r="M22" i="1"/>
  <c r="S22" i="1" s="1"/>
  <c r="M21" i="1"/>
  <c r="S21" i="1" s="1"/>
  <c r="M19" i="1"/>
  <c r="M17" i="1"/>
  <c r="S17" i="1" s="1"/>
  <c r="M16" i="1"/>
  <c r="S16" i="1" s="1"/>
  <c r="M15" i="1"/>
  <c r="M14" i="1"/>
  <c r="S14" i="1" s="1"/>
  <c r="M13" i="1"/>
  <c r="S13" i="1" s="1"/>
  <c r="M11" i="1"/>
  <c r="H81" i="1"/>
  <c r="R81" i="1" s="1"/>
  <c r="H80" i="1"/>
  <c r="R80" i="1" s="1"/>
  <c r="H79" i="1"/>
  <c r="R79" i="1" s="1"/>
  <c r="H78" i="1"/>
  <c r="R78" i="1" s="1"/>
  <c r="H77" i="1"/>
  <c r="R77" i="1" s="1"/>
  <c r="H75" i="1"/>
  <c r="H73" i="1"/>
  <c r="R73" i="1" s="1"/>
  <c r="H72" i="1"/>
  <c r="R72" i="1" s="1"/>
  <c r="H71" i="1"/>
  <c r="H70" i="1"/>
  <c r="R70" i="1" s="1"/>
  <c r="H69" i="1"/>
  <c r="R69" i="1" s="1"/>
  <c r="H67" i="1"/>
  <c r="H65" i="1"/>
  <c r="R65" i="1" s="1"/>
  <c r="H64" i="1"/>
  <c r="R64" i="1" s="1"/>
  <c r="H63" i="1"/>
  <c r="R63" i="1" s="1"/>
  <c r="H62" i="1"/>
  <c r="R62" i="1" s="1"/>
  <c r="H61" i="1"/>
  <c r="R61" i="1" s="1"/>
  <c r="H59" i="1"/>
  <c r="H57" i="1"/>
  <c r="R57" i="1" s="1"/>
  <c r="H56" i="1"/>
  <c r="R56" i="1" s="1"/>
  <c r="H55" i="1"/>
  <c r="R55" i="1" s="1"/>
  <c r="H54" i="1"/>
  <c r="R54" i="1" s="1"/>
  <c r="H53" i="1"/>
  <c r="R53" i="1" s="1"/>
  <c r="H51" i="1"/>
  <c r="H49" i="1"/>
  <c r="R49" i="1" s="1"/>
  <c r="H48" i="1"/>
  <c r="R48" i="1" s="1"/>
  <c r="H47" i="1"/>
  <c r="R47" i="1" s="1"/>
  <c r="H46" i="1"/>
  <c r="R46" i="1" s="1"/>
  <c r="H45" i="1"/>
  <c r="R45" i="1" s="1"/>
  <c r="H43" i="1"/>
  <c r="H41" i="1"/>
  <c r="R41" i="1" s="1"/>
  <c r="H40" i="1"/>
  <c r="R40" i="1" s="1"/>
  <c r="H39" i="1"/>
  <c r="R39" i="1" s="1"/>
  <c r="H38" i="1"/>
  <c r="R38" i="1" s="1"/>
  <c r="H37" i="1"/>
  <c r="R37" i="1" s="1"/>
  <c r="H35" i="1"/>
  <c r="H33" i="1"/>
  <c r="R33" i="1" s="1"/>
  <c r="H32" i="1"/>
  <c r="R32" i="1" s="1"/>
  <c r="H31" i="1"/>
  <c r="R31" i="1" s="1"/>
  <c r="H30" i="1"/>
  <c r="R30" i="1" s="1"/>
  <c r="H29" i="1"/>
  <c r="R29" i="1" s="1"/>
  <c r="H27" i="1"/>
  <c r="H25" i="1"/>
  <c r="R25" i="1" s="1"/>
  <c r="H24" i="1"/>
  <c r="R24" i="1" s="1"/>
  <c r="H23" i="1"/>
  <c r="R23" i="1" s="1"/>
  <c r="H22" i="1"/>
  <c r="R22" i="1" s="1"/>
  <c r="H21" i="1"/>
  <c r="R21" i="1" s="1"/>
  <c r="H19" i="1"/>
  <c r="H17" i="1"/>
  <c r="R17" i="1" s="1"/>
  <c r="H16" i="1"/>
  <c r="R16" i="1" s="1"/>
  <c r="H15" i="1"/>
  <c r="R15" i="1" s="1"/>
  <c r="H14" i="1"/>
  <c r="R14" i="1" s="1"/>
  <c r="H13" i="1"/>
  <c r="R13" i="1" s="1"/>
  <c r="N66" i="1"/>
  <c r="C81" i="1"/>
  <c r="Q81" i="1" s="1"/>
  <c r="C80" i="1"/>
  <c r="Q80" i="1" s="1"/>
  <c r="C79" i="1"/>
  <c r="Q79" i="1" s="1"/>
  <c r="C78" i="1"/>
  <c r="Q78" i="1" s="1"/>
  <c r="C77" i="1"/>
  <c r="Q77" i="1" s="1"/>
  <c r="C75" i="1"/>
  <c r="C73" i="1"/>
  <c r="C72" i="1"/>
  <c r="Q72" i="1" s="1"/>
  <c r="C71" i="1"/>
  <c r="Q71" i="1" s="1"/>
  <c r="C70" i="1"/>
  <c r="Q70" i="1" s="1"/>
  <c r="C69" i="1"/>
  <c r="C67" i="1"/>
  <c r="M57" i="1"/>
  <c r="S57" i="1" s="1"/>
  <c r="M56" i="1"/>
  <c r="S56" i="1" s="1"/>
  <c r="M55" i="1"/>
  <c r="S55" i="1" s="1"/>
  <c r="M54" i="1"/>
  <c r="S54" i="1" s="1"/>
  <c r="M53" i="1"/>
  <c r="S53" i="1" s="1"/>
  <c r="M51" i="1"/>
  <c r="M49" i="1"/>
  <c r="S49" i="1" s="1"/>
  <c r="M48" i="1"/>
  <c r="S48" i="1" s="1"/>
  <c r="M47" i="1"/>
  <c r="S47" i="1" s="1"/>
  <c r="M46" i="1"/>
  <c r="S46" i="1" s="1"/>
  <c r="M45" i="1"/>
  <c r="S45" i="1" s="1"/>
  <c r="M43" i="1"/>
  <c r="Z73" i="1"/>
  <c r="Y73" i="1"/>
  <c r="V73" i="1"/>
  <c r="U73" i="1"/>
  <c r="Q73" i="1"/>
  <c r="Z72" i="1"/>
  <c r="Y72" i="1"/>
  <c r="V72" i="1"/>
  <c r="U72" i="1"/>
  <c r="Z71" i="1"/>
  <c r="Y71" i="1"/>
  <c r="V71" i="1"/>
  <c r="U71" i="1"/>
  <c r="R71" i="1"/>
  <c r="Z70" i="1"/>
  <c r="Y70" i="1"/>
  <c r="V70" i="1"/>
  <c r="U70" i="1"/>
  <c r="Z69" i="1"/>
  <c r="Y69" i="1"/>
  <c r="V69" i="1"/>
  <c r="U69" i="1"/>
  <c r="Q69" i="1"/>
  <c r="C61" i="1"/>
  <c r="Q61" i="1" s="1"/>
  <c r="C13" i="1"/>
  <c r="Q13" i="1" s="1"/>
  <c r="U13" i="1"/>
  <c r="V13" i="1"/>
  <c r="W13" i="1"/>
  <c r="Y13" i="1"/>
  <c r="Z13" i="1"/>
  <c r="AA13" i="1"/>
  <c r="C14" i="1"/>
  <c r="Q14" i="1" s="1"/>
  <c r="U14" i="1"/>
  <c r="V14" i="1"/>
  <c r="W14" i="1"/>
  <c r="Y14" i="1"/>
  <c r="Z14" i="1"/>
  <c r="AA14" i="1"/>
  <c r="C15" i="1"/>
  <c r="Q15" i="1" s="1"/>
  <c r="S15" i="1"/>
  <c r="U15" i="1"/>
  <c r="V15" i="1"/>
  <c r="W15" i="1"/>
  <c r="Y15" i="1"/>
  <c r="Z15" i="1"/>
  <c r="AA15" i="1"/>
  <c r="C16" i="1"/>
  <c r="Q16" i="1" s="1"/>
  <c r="U16" i="1"/>
  <c r="V16" i="1"/>
  <c r="W16" i="1"/>
  <c r="Y16" i="1"/>
  <c r="Z16" i="1"/>
  <c r="AA16" i="1"/>
  <c r="C17" i="1"/>
  <c r="Q17" i="1" s="1"/>
  <c r="U17" i="1"/>
  <c r="V17" i="1"/>
  <c r="W17" i="1"/>
  <c r="Y17" i="1"/>
  <c r="Z17" i="1"/>
  <c r="AA17" i="1"/>
  <c r="C21" i="1"/>
  <c r="Q21" i="1" s="1"/>
  <c r="U21" i="1"/>
  <c r="V21" i="1"/>
  <c r="W21" i="1"/>
  <c r="Y21" i="1"/>
  <c r="Z21" i="1"/>
  <c r="AA21" i="1"/>
  <c r="C22" i="1"/>
  <c r="Q22" i="1" s="1"/>
  <c r="U22" i="1"/>
  <c r="V22" i="1"/>
  <c r="W22" i="1"/>
  <c r="Y22" i="1"/>
  <c r="Z22" i="1"/>
  <c r="AA22" i="1"/>
  <c r="C23" i="1"/>
  <c r="Q23" i="1" s="1"/>
  <c r="U23" i="1"/>
  <c r="V23" i="1"/>
  <c r="W23" i="1"/>
  <c r="Y23" i="1"/>
  <c r="Z23" i="1"/>
  <c r="AA23" i="1"/>
  <c r="C24" i="1"/>
  <c r="Q24" i="1" s="1"/>
  <c r="S24" i="1"/>
  <c r="U24" i="1"/>
  <c r="V24" i="1"/>
  <c r="W24" i="1"/>
  <c r="Y24" i="1"/>
  <c r="Z24" i="1"/>
  <c r="AA24" i="1"/>
  <c r="C25" i="1"/>
  <c r="Q25" i="1" s="1"/>
  <c r="S25" i="1"/>
  <c r="U25" i="1"/>
  <c r="V25" i="1"/>
  <c r="W25" i="1"/>
  <c r="Y25" i="1"/>
  <c r="Z25" i="1"/>
  <c r="AA25" i="1"/>
  <c r="C29" i="1"/>
  <c r="Q29" i="1" s="1"/>
  <c r="M29" i="1"/>
  <c r="S29" i="1" s="1"/>
  <c r="U29" i="1"/>
  <c r="V29" i="1"/>
  <c r="W29" i="1"/>
  <c r="Y29" i="1"/>
  <c r="Z29" i="1"/>
  <c r="AA29" i="1"/>
  <c r="C30" i="1"/>
  <c r="Q30" i="1" s="1"/>
  <c r="M30" i="1"/>
  <c r="S30" i="1" s="1"/>
  <c r="U30" i="1"/>
  <c r="V30" i="1"/>
  <c r="W30" i="1"/>
  <c r="Y30" i="1"/>
  <c r="Z30" i="1"/>
  <c r="AA30" i="1"/>
  <c r="C31" i="1"/>
  <c r="Q31" i="1" s="1"/>
  <c r="M31" i="1"/>
  <c r="S31" i="1" s="1"/>
  <c r="U31" i="1"/>
  <c r="V31" i="1"/>
  <c r="W31" i="1"/>
  <c r="Y31" i="1"/>
  <c r="Z31" i="1"/>
  <c r="AA31" i="1"/>
  <c r="C32" i="1"/>
  <c r="Q32" i="1" s="1"/>
  <c r="M32" i="1"/>
  <c r="S32" i="1" s="1"/>
  <c r="U32" i="1"/>
  <c r="V32" i="1"/>
  <c r="W32" i="1"/>
  <c r="Y32" i="1"/>
  <c r="Z32" i="1"/>
  <c r="AA32" i="1"/>
  <c r="C33" i="1"/>
  <c r="Q33" i="1" s="1"/>
  <c r="M33" i="1"/>
  <c r="S33" i="1" s="1"/>
  <c r="U33" i="1"/>
  <c r="V33" i="1"/>
  <c r="W33" i="1"/>
  <c r="Y33" i="1"/>
  <c r="Z33" i="1"/>
  <c r="AA33" i="1"/>
  <c r="C35" i="1"/>
  <c r="C37" i="1"/>
  <c r="Q37" i="1" s="1"/>
  <c r="M37" i="1"/>
  <c r="S37" i="1" s="1"/>
  <c r="U37" i="1"/>
  <c r="V37" i="1"/>
  <c r="W37" i="1"/>
  <c r="Y37" i="1"/>
  <c r="Z37" i="1"/>
  <c r="AA37" i="1"/>
  <c r="C38" i="1"/>
  <c r="Q38" i="1" s="1"/>
  <c r="M38" i="1"/>
  <c r="S38" i="1" s="1"/>
  <c r="U38" i="1"/>
  <c r="V38" i="1"/>
  <c r="W38" i="1"/>
  <c r="Y38" i="1"/>
  <c r="Z38" i="1"/>
  <c r="AA38" i="1"/>
  <c r="C39" i="1"/>
  <c r="Q39" i="1" s="1"/>
  <c r="M39" i="1"/>
  <c r="S39" i="1" s="1"/>
  <c r="U39" i="1"/>
  <c r="V39" i="1"/>
  <c r="W39" i="1"/>
  <c r="Y39" i="1"/>
  <c r="Z39" i="1"/>
  <c r="AA39" i="1"/>
  <c r="C40" i="1"/>
  <c r="Q40" i="1" s="1"/>
  <c r="M40" i="1"/>
  <c r="S40" i="1" s="1"/>
  <c r="U40" i="1"/>
  <c r="V40" i="1"/>
  <c r="W40" i="1"/>
  <c r="Y40" i="1"/>
  <c r="Z40" i="1"/>
  <c r="AA40" i="1"/>
  <c r="C41" i="1"/>
  <c r="Q41" i="1" s="1"/>
  <c r="M41" i="1"/>
  <c r="S41" i="1" s="1"/>
  <c r="U41" i="1"/>
  <c r="V41" i="1"/>
  <c r="W41" i="1"/>
  <c r="Y41" i="1"/>
  <c r="Z41" i="1"/>
  <c r="AA41" i="1"/>
  <c r="M59" i="1"/>
  <c r="S58" i="1" s="1"/>
  <c r="C45" i="1"/>
  <c r="Q45" i="1" s="1"/>
  <c r="U45" i="1"/>
  <c r="V45" i="1"/>
  <c r="Y45" i="1"/>
  <c r="Z45" i="1"/>
  <c r="C46" i="1"/>
  <c r="Q46" i="1" s="1"/>
  <c r="U46" i="1"/>
  <c r="V46" i="1"/>
  <c r="Y46" i="1"/>
  <c r="Z46" i="1"/>
  <c r="C47" i="1"/>
  <c r="Q47" i="1" s="1"/>
  <c r="U47" i="1"/>
  <c r="V47" i="1"/>
  <c r="Y47" i="1"/>
  <c r="Z47" i="1"/>
  <c r="C48" i="1"/>
  <c r="Q48" i="1" s="1"/>
  <c r="U48" i="1"/>
  <c r="V48" i="1"/>
  <c r="Y48" i="1"/>
  <c r="Z48" i="1"/>
  <c r="C49" i="1"/>
  <c r="Q49" i="1" s="1"/>
  <c r="U49" i="1"/>
  <c r="V49" i="1"/>
  <c r="Y49" i="1"/>
  <c r="Z49" i="1"/>
  <c r="C53" i="1"/>
  <c r="Q53" i="1" s="1"/>
  <c r="U53" i="1"/>
  <c r="V53" i="1"/>
  <c r="Y53" i="1"/>
  <c r="Z53" i="1"/>
  <c r="C54" i="1"/>
  <c r="Q54" i="1" s="1"/>
  <c r="U54" i="1"/>
  <c r="V54" i="1"/>
  <c r="Y54" i="1"/>
  <c r="Z54" i="1"/>
  <c r="C55" i="1"/>
  <c r="Q55" i="1" s="1"/>
  <c r="U55" i="1"/>
  <c r="V55" i="1"/>
  <c r="Y55" i="1"/>
  <c r="Z55" i="1"/>
  <c r="C56" i="1"/>
  <c r="Q56" i="1" s="1"/>
  <c r="U56" i="1"/>
  <c r="V56" i="1"/>
  <c r="Y56" i="1"/>
  <c r="Z56" i="1"/>
  <c r="C57" i="1"/>
  <c r="Q57" i="1" s="1"/>
  <c r="U57" i="1"/>
  <c r="V57" i="1"/>
  <c r="Y57" i="1"/>
  <c r="Z57" i="1"/>
  <c r="O66" i="1"/>
  <c r="U61" i="1"/>
  <c r="V61" i="1"/>
  <c r="Y61" i="1"/>
  <c r="Z61" i="1"/>
  <c r="C62" i="1"/>
  <c r="Q62" i="1" s="1"/>
  <c r="U62" i="1"/>
  <c r="V62" i="1"/>
  <c r="Y62" i="1"/>
  <c r="Z62" i="1"/>
  <c r="C63" i="1"/>
  <c r="Q63" i="1" s="1"/>
  <c r="U63" i="1"/>
  <c r="V63" i="1"/>
  <c r="Y63" i="1"/>
  <c r="Z63" i="1"/>
  <c r="C64" i="1"/>
  <c r="Q64" i="1" s="1"/>
  <c r="U64" i="1"/>
  <c r="V64" i="1"/>
  <c r="Y64" i="1"/>
  <c r="Z64" i="1"/>
  <c r="C65" i="1"/>
  <c r="Q65" i="1" s="1"/>
  <c r="U65" i="1"/>
  <c r="V65" i="1"/>
  <c r="Y65" i="1"/>
  <c r="Z65" i="1"/>
  <c r="U77" i="1"/>
  <c r="V77" i="1"/>
  <c r="Y77" i="1"/>
  <c r="Z77" i="1"/>
  <c r="U78" i="1"/>
  <c r="V78" i="1"/>
  <c r="Y78" i="1"/>
  <c r="Z78" i="1"/>
  <c r="U79" i="1"/>
  <c r="V79" i="1"/>
  <c r="Y79" i="1"/>
  <c r="Z79" i="1"/>
  <c r="U80" i="1"/>
  <c r="V80" i="1"/>
  <c r="Y80" i="1"/>
  <c r="Z80" i="1"/>
  <c r="U81" i="1"/>
  <c r="V81" i="1"/>
  <c r="Y81" i="1"/>
  <c r="Z81" i="1"/>
  <c r="H11" i="1" l="1"/>
  <c r="O67" i="1"/>
  <c r="O75" i="1" s="1"/>
  <c r="O69" i="1"/>
  <c r="O77" i="1" s="1"/>
  <c r="N69" i="1"/>
  <c r="N77" i="1" s="1"/>
  <c r="N67" i="1"/>
  <c r="N75" i="1" s="1"/>
  <c r="C11" i="1"/>
  <c r="M27" i="1"/>
  <c r="C27" i="1"/>
  <c r="C19" i="1"/>
  <c r="O76" i="1"/>
  <c r="C51" i="1"/>
  <c r="O65" i="1"/>
  <c r="O73" i="1" s="1"/>
  <c r="W83" i="1"/>
  <c r="Z83" i="1"/>
  <c r="O74" i="1"/>
  <c r="C43" i="1"/>
  <c r="M35" i="1"/>
  <c r="U83" i="1"/>
  <c r="C59" i="1"/>
  <c r="AA83" i="1"/>
  <c r="V83" i="1"/>
  <c r="N65" i="1"/>
  <c r="N73" i="1" s="1"/>
  <c r="M68" i="1"/>
  <c r="M76" i="1" s="1"/>
  <c r="Y83" i="1"/>
  <c r="N76" i="1"/>
  <c r="S83" i="1"/>
  <c r="Q83" i="1"/>
  <c r="R83" i="1"/>
  <c r="N80" i="1" l="1"/>
  <c r="O80" i="1"/>
  <c r="M69" i="1"/>
  <c r="M77" i="1" s="1"/>
  <c r="M66" i="1"/>
  <c r="M74" i="1" s="1"/>
  <c r="M67" i="1"/>
  <c r="M75" i="1" s="1"/>
  <c r="M65" i="1"/>
  <c r="M73" i="1" s="1"/>
  <c r="N74" i="1"/>
  <c r="M80" i="1" l="1"/>
</calcChain>
</file>

<file path=xl/sharedStrings.xml><?xml version="1.0" encoding="utf-8"?>
<sst xmlns="http://schemas.openxmlformats.org/spreadsheetml/2006/main" count="58" uniqueCount="43">
  <si>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</si>
  <si>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</si>
  <si>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</si>
  <si>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</si>
  <si>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</si>
  <si>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</si>
  <si>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</si>
  <si>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</si>
  <si>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</si>
  <si>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</si>
  <si>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</si>
  <si>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</si>
  <si>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</si>
  <si>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</si>
  <si>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</si>
  <si>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</si>
  <si>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</si>
  <si>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</si>
  <si>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</si>
  <si>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</si>
  <si>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</si>
  <si>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</si>
  <si>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</si>
  <si>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</si>
  <si>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</si>
  <si>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</si>
  <si>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</si>
  <si>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</si>
  <si>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</si>
  <si>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</si>
  <si>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</si>
  <si>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</si>
  <si>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</si>
  <si>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</si>
  <si>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</si>
  <si>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</si>
  <si>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</si>
  <si>
    <t>120歳以上</t>
    <rPh sb="3" eb="4">
      <t>サイ</t>
    </rPh>
    <rPh sb="4" eb="6">
      <t>イジョウ</t>
    </rPh>
    <phoneticPr fontId="3"/>
  </si>
  <si>
    <t>115～119</t>
    <phoneticPr fontId="3"/>
  </si>
  <si>
    <t>105～109</t>
    <phoneticPr fontId="3"/>
  </si>
  <si>
    <t>瀬谷区</t>
  </si>
  <si>
    <t>100～104</t>
    <phoneticPr fontId="3"/>
  </si>
  <si>
    <t>110～114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</si>
</sst>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83"/>
  <sheetViews>
    <sheetView tabSelected="1" zoomScale="70" zoomScaleNormal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36</v>
      </c>
      <c r="B1" s="40"/>
      <c r="C1" s="40"/>
      <c r="D1" s="39"/>
      <c r="E1" s="38"/>
    </row>
    <row r="2" spans="1:27" x14ac:dyDescent="0.15">
      <c r="B2" s="1" t="s">
        <v>35</v>
      </c>
    </row>
    <row r="3" spans="1:27" x14ac:dyDescent="0.15">
      <c r="B3" s="1"/>
    </row>
    <row r="5" spans="1:27" x14ac:dyDescent="0.15">
      <c r="B5" s="3" t="s">
        <v>40</v>
      </c>
      <c r="C5" s="37">
        <v>44104</v>
      </c>
      <c r="D5" s="2" t="s">
        <v>34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33</v>
      </c>
      <c r="C7" s="41" t="s">
        <v>32</v>
      </c>
      <c r="D7" s="42"/>
      <c r="E7" s="45"/>
      <c r="F7" s="35"/>
      <c r="G7" s="43" t="s">
        <v>33</v>
      </c>
      <c r="H7" s="41" t="s">
        <v>32</v>
      </c>
      <c r="I7" s="42"/>
      <c r="J7" s="45"/>
      <c r="K7" s="35"/>
      <c r="L7" s="43" t="s">
        <v>33</v>
      </c>
      <c r="M7" s="41" t="s">
        <v>32</v>
      </c>
      <c r="N7" s="42"/>
      <c r="O7" s="42"/>
      <c r="P7" s="12"/>
    </row>
    <row r="8" spans="1:27" ht="49.5" customHeight="1" x14ac:dyDescent="0.15">
      <c r="A8" s="26"/>
      <c r="B8" s="44"/>
      <c r="C8" s="34" t="s">
        <v>31</v>
      </c>
      <c r="D8" s="33" t="s">
        <v>30</v>
      </c>
      <c r="E8" s="33" t="s">
        <v>29</v>
      </c>
      <c r="F8" s="24"/>
      <c r="G8" s="44"/>
      <c r="H8" s="34" t="s">
        <v>31</v>
      </c>
      <c r="I8" s="33" t="s">
        <v>30</v>
      </c>
      <c r="J8" s="33" t="s">
        <v>29</v>
      </c>
      <c r="K8" s="24"/>
      <c r="L8" s="44"/>
      <c r="M8" s="34" t="s">
        <v>31</v>
      </c>
      <c r="N8" s="33" t="s">
        <v>30</v>
      </c>
      <c r="O8" s="32" t="s">
        <v>29</v>
      </c>
      <c r="P8" s="12"/>
    </row>
    <row r="9" spans="1:27" x14ac:dyDescent="0.15">
      <c r="A9" s="26"/>
      <c r="B9" s="31" t="s">
        <v>28</v>
      </c>
      <c r="C9" s="19">
        <f>SUM(D9:E9)</f>
        <v>123138</v>
      </c>
      <c r="D9" s="21">
        <v>60446</v>
      </c>
      <c r="E9" s="21">
        <v>62692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27</v>
      </c>
      <c r="C11" s="19">
        <f>SUM(D11:E11)</f>
        <v>4119</v>
      </c>
      <c r="D11" s="21">
        <f>SUM(D13:D17)</f>
        <v>2134</v>
      </c>
      <c r="E11" s="21">
        <f>SUM(E13:E17)</f>
        <v>1985</v>
      </c>
      <c r="F11" s="24"/>
      <c r="G11" s="15" t="s">
        <v>23</v>
      </c>
      <c r="H11" s="19">
        <f>SUM(I11:J11)</f>
        <v>10649</v>
      </c>
      <c r="I11" s="21">
        <f>SUM(I13:I17)</f>
        <v>5426</v>
      </c>
      <c r="J11" s="21">
        <f>SUM(J13:J17)</f>
        <v>5223</v>
      </c>
      <c r="K11" s="24"/>
      <c r="L11" s="15" t="s">
        <v>19</v>
      </c>
      <c r="M11" s="19">
        <f>SUM(N11:O11)</f>
        <v>1504</v>
      </c>
      <c r="N11" s="21">
        <f>SUM(N13:N17)</f>
        <v>481</v>
      </c>
      <c r="O11" s="21">
        <f>SUM(O13:O17)</f>
        <v>1023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28"/>
      <c r="I12" s="27"/>
      <c r="J12" s="27"/>
      <c r="K12" s="24"/>
      <c r="L12" s="15"/>
      <c r="M12" s="25"/>
      <c r="N12" s="27"/>
      <c r="O12" s="27"/>
    </row>
    <row r="13" spans="1:27" x14ac:dyDescent="0.15">
      <c r="A13" s="26"/>
      <c r="B13" s="1">
        <v>0</v>
      </c>
      <c r="C13" s="19">
        <f>SUM(D13:E13)</f>
        <v>767</v>
      </c>
      <c r="D13" s="17">
        <v>404</v>
      </c>
      <c r="E13" s="17">
        <v>363</v>
      </c>
      <c r="F13" s="16"/>
      <c r="G13" s="15">
        <v>45</v>
      </c>
      <c r="H13" s="19">
        <f>SUM(I13:J13)</f>
        <v>1904</v>
      </c>
      <c r="I13" s="27">
        <v>982</v>
      </c>
      <c r="J13" s="27">
        <v>922</v>
      </c>
      <c r="K13" s="16"/>
      <c r="L13" s="15">
        <v>90</v>
      </c>
      <c r="M13" s="19">
        <f>SUM(N13:O13)</f>
        <v>442</v>
      </c>
      <c r="N13" s="27">
        <v>143</v>
      </c>
      <c r="O13" s="27">
        <v>299</v>
      </c>
      <c r="Q13" s="1">
        <f>$B13*C13</f>
        <v>0</v>
      </c>
      <c r="R13" s="1">
        <f>$G13*H13</f>
        <v>85680</v>
      </c>
      <c r="S13" s="1">
        <f>$L13*M13</f>
        <v>39780</v>
      </c>
      <c r="U13" s="1">
        <f>$B13*D13</f>
        <v>0</v>
      </c>
      <c r="V13" s="1">
        <f>$G13*I13</f>
        <v>44190</v>
      </c>
      <c r="W13" s="1">
        <f>$L13*N13</f>
        <v>12870</v>
      </c>
      <c r="Y13" s="1">
        <f>$B13*E13</f>
        <v>0</v>
      </c>
      <c r="Z13" s="1">
        <f>$G13*J13</f>
        <v>41490</v>
      </c>
      <c r="AA13" s="1">
        <f>$L13*O13</f>
        <v>26910</v>
      </c>
    </row>
    <row r="14" spans="1:27" x14ac:dyDescent="0.15">
      <c r="A14" s="26"/>
      <c r="B14" s="1">
        <v>1</v>
      </c>
      <c r="C14" s="19">
        <f>SUM(D14:E14)</f>
        <v>789</v>
      </c>
      <c r="D14" s="17">
        <v>415</v>
      </c>
      <c r="E14" s="17">
        <v>374</v>
      </c>
      <c r="F14" s="16"/>
      <c r="G14" s="15">
        <v>46</v>
      </c>
      <c r="H14" s="19">
        <f>SUM(I14:J14)</f>
        <v>2125</v>
      </c>
      <c r="I14" s="27">
        <v>1071</v>
      </c>
      <c r="J14" s="27">
        <v>1054</v>
      </c>
      <c r="K14" s="16"/>
      <c r="L14" s="15">
        <v>91</v>
      </c>
      <c r="M14" s="19">
        <f>SUM(N14:O14)</f>
        <v>351</v>
      </c>
      <c r="N14" s="17">
        <v>117</v>
      </c>
      <c r="O14" s="17">
        <v>234</v>
      </c>
      <c r="Q14" s="1">
        <f>$B14*C14</f>
        <v>789</v>
      </c>
      <c r="R14" s="1">
        <f>$G14*H14</f>
        <v>97750</v>
      </c>
      <c r="S14" s="1">
        <f>$L14*M14</f>
        <v>31941</v>
      </c>
      <c r="U14" s="1">
        <f>$B14*D14</f>
        <v>415</v>
      </c>
      <c r="V14" s="1">
        <f>$G14*I14</f>
        <v>49266</v>
      </c>
      <c r="W14" s="1">
        <f>$L14*N14</f>
        <v>10647</v>
      </c>
      <c r="Y14" s="1">
        <f>$B14*E14</f>
        <v>374</v>
      </c>
      <c r="Z14" s="1">
        <f>$G14*J14</f>
        <v>48484</v>
      </c>
      <c r="AA14" s="1">
        <f>$L14*O14</f>
        <v>21294</v>
      </c>
    </row>
    <row r="15" spans="1:27" x14ac:dyDescent="0.15">
      <c r="A15" s="26"/>
      <c r="B15" s="1">
        <v>2</v>
      </c>
      <c r="C15" s="19">
        <f>SUM(D15:E15)</f>
        <v>844</v>
      </c>
      <c r="D15" s="27">
        <v>443</v>
      </c>
      <c r="E15" s="27">
        <v>401</v>
      </c>
      <c r="F15" s="16"/>
      <c r="G15" s="15">
        <v>47</v>
      </c>
      <c r="H15" s="19">
        <f>SUM(I15:J15)</f>
        <v>2171</v>
      </c>
      <c r="I15" s="27">
        <v>1108</v>
      </c>
      <c r="J15" s="27">
        <v>1063</v>
      </c>
      <c r="K15" s="16"/>
      <c r="L15" s="15">
        <v>92</v>
      </c>
      <c r="M15" s="19">
        <f>SUM(N15:O15)</f>
        <v>288</v>
      </c>
      <c r="N15" s="17">
        <v>86</v>
      </c>
      <c r="O15" s="17">
        <v>202</v>
      </c>
      <c r="Q15" s="1">
        <f>$B15*C15</f>
        <v>1688</v>
      </c>
      <c r="R15" s="1">
        <f>$G15*H15</f>
        <v>102037</v>
      </c>
      <c r="S15" s="1">
        <f>$L15*M15</f>
        <v>26496</v>
      </c>
      <c r="U15" s="1">
        <f>$B15*D15</f>
        <v>886</v>
      </c>
      <c r="V15" s="1">
        <f>$G15*I15</f>
        <v>52076</v>
      </c>
      <c r="W15" s="1">
        <f>$L15*N15</f>
        <v>7912</v>
      </c>
      <c r="Y15" s="1">
        <f>$B15*E15</f>
        <v>802</v>
      </c>
      <c r="Z15" s="1">
        <f>$G15*J15</f>
        <v>49961</v>
      </c>
      <c r="AA15" s="1">
        <f>$L15*O15</f>
        <v>18584</v>
      </c>
    </row>
    <row r="16" spans="1:27" x14ac:dyDescent="0.15">
      <c r="A16" s="26"/>
      <c r="B16" s="1">
        <v>3</v>
      </c>
      <c r="C16" s="19">
        <f>SUM(D16:E16)</f>
        <v>803</v>
      </c>
      <c r="D16" s="27">
        <v>422</v>
      </c>
      <c r="E16" s="27">
        <v>381</v>
      </c>
      <c r="F16" s="16"/>
      <c r="G16" s="15">
        <v>48</v>
      </c>
      <c r="H16" s="19">
        <f>SUM(I16:J16)</f>
        <v>2226</v>
      </c>
      <c r="I16" s="27">
        <v>1150</v>
      </c>
      <c r="J16" s="27">
        <v>1076</v>
      </c>
      <c r="K16" s="16"/>
      <c r="L16" s="15">
        <v>93</v>
      </c>
      <c r="M16" s="19">
        <f>SUM(N16:O16)</f>
        <v>252</v>
      </c>
      <c r="N16" s="17">
        <v>77</v>
      </c>
      <c r="O16" s="17">
        <v>175</v>
      </c>
      <c r="Q16" s="1">
        <f>$B16*C16</f>
        <v>2409</v>
      </c>
      <c r="R16" s="1">
        <f>$G16*H16</f>
        <v>106848</v>
      </c>
      <c r="S16" s="1">
        <f>$L16*M16</f>
        <v>23436</v>
      </c>
      <c r="U16" s="1">
        <f>$B16*D16</f>
        <v>1266</v>
      </c>
      <c r="V16" s="1">
        <f>$G16*I16</f>
        <v>55200</v>
      </c>
      <c r="W16" s="1">
        <f>$L16*N16</f>
        <v>7161</v>
      </c>
      <c r="Y16" s="1">
        <f>$B16*E16</f>
        <v>1143</v>
      </c>
      <c r="Z16" s="1">
        <f>$G16*J16</f>
        <v>51648</v>
      </c>
      <c r="AA16" s="1">
        <f>$L16*O16</f>
        <v>16275</v>
      </c>
    </row>
    <row r="17" spans="1:27" x14ac:dyDescent="0.15">
      <c r="A17" s="26"/>
      <c r="B17" s="1">
        <v>4</v>
      </c>
      <c r="C17" s="19">
        <f>SUM(D17:E17)</f>
        <v>916</v>
      </c>
      <c r="D17" s="27">
        <v>450</v>
      </c>
      <c r="E17" s="27">
        <v>466</v>
      </c>
      <c r="F17" s="16"/>
      <c r="G17" s="15">
        <v>49</v>
      </c>
      <c r="H17" s="19">
        <f>SUM(I17:J17)</f>
        <v>2223</v>
      </c>
      <c r="I17" s="27">
        <v>1115</v>
      </c>
      <c r="J17" s="27">
        <v>1108</v>
      </c>
      <c r="K17" s="16"/>
      <c r="L17" s="15">
        <v>94</v>
      </c>
      <c r="M17" s="19">
        <f>SUM(N17:O17)</f>
        <v>171</v>
      </c>
      <c r="N17" s="18">
        <v>58</v>
      </c>
      <c r="O17" s="17">
        <v>113</v>
      </c>
      <c r="Q17" s="1">
        <f>$B17*C17</f>
        <v>3664</v>
      </c>
      <c r="R17" s="1">
        <f>$G17*H17</f>
        <v>108927</v>
      </c>
      <c r="S17" s="1">
        <f>$L17*M17</f>
        <v>16074</v>
      </c>
      <c r="U17" s="1">
        <f>$B17*D17</f>
        <v>1800</v>
      </c>
      <c r="V17" s="1">
        <f>$G17*I17</f>
        <v>54635</v>
      </c>
      <c r="W17" s="1">
        <f>$L17*N17</f>
        <v>5452</v>
      </c>
      <c r="Y17" s="1">
        <f>$B17*E17</f>
        <v>1864</v>
      </c>
      <c r="Z17" s="1">
        <f>$G17*J17</f>
        <v>54292</v>
      </c>
      <c r="AA17" s="1">
        <f>$L17*O17</f>
        <v>10622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5"/>
      <c r="N18" s="18"/>
      <c r="O18" s="17"/>
    </row>
    <row r="19" spans="1:27" x14ac:dyDescent="0.15">
      <c r="A19" s="26"/>
      <c r="B19" s="15" t="s">
        <v>24</v>
      </c>
      <c r="C19" s="19">
        <f>SUM(D19:E19)</f>
        <v>4834</v>
      </c>
      <c r="D19" s="21">
        <f>SUM(D21:D25)</f>
        <v>2414</v>
      </c>
      <c r="E19" s="21">
        <f>SUM(E21:E25)</f>
        <v>2420</v>
      </c>
      <c r="F19" s="16"/>
      <c r="G19" s="15" t="s">
        <v>20</v>
      </c>
      <c r="H19" s="19">
        <f>SUM(I19:J19)</f>
        <v>9813</v>
      </c>
      <c r="I19" s="21">
        <f>SUM(I21:I25)</f>
        <v>5074</v>
      </c>
      <c r="J19" s="21">
        <f>SUM(J21:J25)</f>
        <v>4739</v>
      </c>
      <c r="K19" s="16"/>
      <c r="L19" s="15" t="s">
        <v>16</v>
      </c>
      <c r="M19" s="19">
        <f>SUM(N19:O19)</f>
        <v>395</v>
      </c>
      <c r="N19" s="21">
        <f>SUM(N21:N25)</f>
        <v>87</v>
      </c>
      <c r="O19" s="21">
        <f>SUM(O21:O25)</f>
        <v>308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5"/>
      <c r="I20" s="27"/>
      <c r="J20" s="27"/>
      <c r="K20" s="16"/>
      <c r="L20" s="15"/>
      <c r="M20" s="19"/>
      <c r="N20" s="18"/>
      <c r="O20" s="17"/>
    </row>
    <row r="21" spans="1:27" x14ac:dyDescent="0.15">
      <c r="A21" s="26"/>
      <c r="B21" s="1">
        <v>5</v>
      </c>
      <c r="C21" s="19">
        <f>SUM(D21:E21)</f>
        <v>938</v>
      </c>
      <c r="D21" s="27">
        <v>455</v>
      </c>
      <c r="E21" s="27">
        <v>483</v>
      </c>
      <c r="F21" s="16"/>
      <c r="G21" s="1">
        <v>50</v>
      </c>
      <c r="H21" s="19">
        <f>SUM(I21:J21)</f>
        <v>2115</v>
      </c>
      <c r="I21" s="27">
        <v>1117</v>
      </c>
      <c r="J21" s="27">
        <v>998</v>
      </c>
      <c r="K21" s="16"/>
      <c r="L21" s="15">
        <v>95</v>
      </c>
      <c r="M21" s="19">
        <f>SUM(N21:O21)</f>
        <v>129</v>
      </c>
      <c r="N21" s="18">
        <v>31</v>
      </c>
      <c r="O21" s="17">
        <v>98</v>
      </c>
      <c r="Q21" s="1">
        <f>$B21*C21</f>
        <v>4690</v>
      </c>
      <c r="R21" s="1">
        <f>$G21*H21</f>
        <v>105750</v>
      </c>
      <c r="S21" s="1">
        <f>$L21*M21</f>
        <v>12255</v>
      </c>
      <c r="U21" s="1">
        <f>$B21*D21</f>
        <v>2275</v>
      </c>
      <c r="V21" s="1">
        <f>$G21*I21</f>
        <v>55850</v>
      </c>
      <c r="W21" s="1">
        <f>$L21*N21</f>
        <v>2945</v>
      </c>
      <c r="Y21" s="1">
        <f>$B21*E21</f>
        <v>2415</v>
      </c>
      <c r="Z21" s="1">
        <f>$G21*J21</f>
        <v>49900</v>
      </c>
      <c r="AA21" s="1">
        <f>$L21*O21</f>
        <v>9310</v>
      </c>
    </row>
    <row r="22" spans="1:27" x14ac:dyDescent="0.15">
      <c r="A22" s="26"/>
      <c r="B22" s="1">
        <v>6</v>
      </c>
      <c r="C22" s="19">
        <f>SUM(D22:E22)</f>
        <v>924</v>
      </c>
      <c r="D22" s="27">
        <v>454</v>
      </c>
      <c r="E22" s="27">
        <v>470</v>
      </c>
      <c r="F22" s="16"/>
      <c r="G22" s="1">
        <v>51</v>
      </c>
      <c r="H22" s="19">
        <f>SUM(I22:J22)</f>
        <v>2132</v>
      </c>
      <c r="I22" s="17">
        <v>1082</v>
      </c>
      <c r="J22" s="17">
        <v>1050</v>
      </c>
      <c r="K22" s="16"/>
      <c r="L22" s="15">
        <v>96</v>
      </c>
      <c r="M22" s="19">
        <f>SUM(N22:O22)</f>
        <v>109</v>
      </c>
      <c r="N22" s="18">
        <v>31</v>
      </c>
      <c r="O22" s="17">
        <v>78</v>
      </c>
      <c r="Q22" s="1">
        <f>$B22*C22</f>
        <v>5544</v>
      </c>
      <c r="R22" s="1">
        <f>$G22*H22</f>
        <v>108732</v>
      </c>
      <c r="S22" s="1">
        <f>$L22*M22</f>
        <v>10464</v>
      </c>
      <c r="U22" s="1">
        <f>$B22*D22</f>
        <v>2724</v>
      </c>
      <c r="V22" s="1">
        <f>$G22*I22</f>
        <v>55182</v>
      </c>
      <c r="W22" s="1">
        <f>$L22*N22</f>
        <v>2976</v>
      </c>
      <c r="Y22" s="1">
        <f>$B22*E22</f>
        <v>2820</v>
      </c>
      <c r="Z22" s="1">
        <f>$G22*J22</f>
        <v>53550</v>
      </c>
      <c r="AA22" s="1">
        <f>$L22*O22</f>
        <v>7488</v>
      </c>
    </row>
    <row r="23" spans="1:27" x14ac:dyDescent="0.15">
      <c r="A23" s="26"/>
      <c r="B23" s="1">
        <v>7</v>
      </c>
      <c r="C23" s="19">
        <f>SUM(D23:E23)</f>
        <v>963</v>
      </c>
      <c r="D23" s="27">
        <v>478</v>
      </c>
      <c r="E23" s="27">
        <v>485</v>
      </c>
      <c r="F23" s="16"/>
      <c r="G23" s="1">
        <v>52</v>
      </c>
      <c r="H23" s="19">
        <f>SUM(I23:J23)</f>
        <v>1937</v>
      </c>
      <c r="I23" s="17">
        <v>1018</v>
      </c>
      <c r="J23" s="17">
        <v>919</v>
      </c>
      <c r="K23" s="16"/>
      <c r="L23" s="15">
        <v>97</v>
      </c>
      <c r="M23" s="19">
        <f>SUM(N23:O23)</f>
        <v>69</v>
      </c>
      <c r="N23" s="18">
        <v>15</v>
      </c>
      <c r="O23" s="17">
        <v>54</v>
      </c>
      <c r="Q23" s="1">
        <f>$B23*C23</f>
        <v>6741</v>
      </c>
      <c r="R23" s="1">
        <f>$G23*H23</f>
        <v>100724</v>
      </c>
      <c r="S23" s="1">
        <f>$L23*M23</f>
        <v>6693</v>
      </c>
      <c r="U23" s="1">
        <f>$B23*D23</f>
        <v>3346</v>
      </c>
      <c r="V23" s="1">
        <f>$G23*I23</f>
        <v>52936</v>
      </c>
      <c r="W23" s="1">
        <f>$L23*N23</f>
        <v>1455</v>
      </c>
      <c r="Y23" s="1">
        <f>$B23*E23</f>
        <v>3395</v>
      </c>
      <c r="Z23" s="1">
        <f>$G23*J23</f>
        <v>47788</v>
      </c>
      <c r="AA23" s="1">
        <f>$L23*O23</f>
        <v>5238</v>
      </c>
    </row>
    <row r="24" spans="1:27" x14ac:dyDescent="0.15">
      <c r="A24" s="26"/>
      <c r="B24" s="1">
        <v>8</v>
      </c>
      <c r="C24" s="19">
        <f>SUM(D24:E24)</f>
        <v>989</v>
      </c>
      <c r="D24" s="27">
        <v>514</v>
      </c>
      <c r="E24" s="27">
        <v>475</v>
      </c>
      <c r="F24" s="16"/>
      <c r="G24" s="1">
        <v>53</v>
      </c>
      <c r="H24" s="19">
        <f>SUM(I24:J24)</f>
        <v>2025</v>
      </c>
      <c r="I24" s="17">
        <v>1024</v>
      </c>
      <c r="J24" s="17">
        <v>1001</v>
      </c>
      <c r="K24" s="16"/>
      <c r="L24" s="15">
        <v>98</v>
      </c>
      <c r="M24" s="19">
        <f>SUM(N24:O24)</f>
        <v>50</v>
      </c>
      <c r="N24" s="18">
        <v>2</v>
      </c>
      <c r="O24" s="17">
        <v>48</v>
      </c>
      <c r="Q24" s="1">
        <f>$B24*C24</f>
        <v>7912</v>
      </c>
      <c r="R24" s="1">
        <f>$G24*H24</f>
        <v>107325</v>
      </c>
      <c r="S24" s="1">
        <f>$L24*M24</f>
        <v>4900</v>
      </c>
      <c r="U24" s="1">
        <f>$B24*D24</f>
        <v>4112</v>
      </c>
      <c r="V24" s="1">
        <f>$G24*I24</f>
        <v>54272</v>
      </c>
      <c r="W24" s="1">
        <f>$L24*N24</f>
        <v>196</v>
      </c>
      <c r="Y24" s="1">
        <f>$B24*E24</f>
        <v>3800</v>
      </c>
      <c r="Z24" s="1">
        <f>$G24*J24</f>
        <v>53053</v>
      </c>
      <c r="AA24" s="1">
        <f>$L24*O24</f>
        <v>4704</v>
      </c>
    </row>
    <row r="25" spans="1:27" x14ac:dyDescent="0.15">
      <c r="A25" s="26"/>
      <c r="B25" s="1">
        <v>9</v>
      </c>
      <c r="C25" s="19">
        <f>SUM(D25:E25)</f>
        <v>1020</v>
      </c>
      <c r="D25" s="27">
        <v>513</v>
      </c>
      <c r="E25" s="27">
        <v>507</v>
      </c>
      <c r="F25" s="16"/>
      <c r="G25" s="1">
        <v>54</v>
      </c>
      <c r="H25" s="19">
        <f>SUM(I25:J25)</f>
        <v>1604</v>
      </c>
      <c r="I25" s="18">
        <v>833</v>
      </c>
      <c r="J25" s="17">
        <v>771</v>
      </c>
      <c r="K25" s="16"/>
      <c r="L25" s="15">
        <v>99</v>
      </c>
      <c r="M25" s="19">
        <f>SUM(N25:O25)</f>
        <v>38</v>
      </c>
      <c r="N25" s="18">
        <v>8</v>
      </c>
      <c r="O25" s="17">
        <v>30</v>
      </c>
      <c r="Q25" s="1">
        <f>$B25*C25</f>
        <v>9180</v>
      </c>
      <c r="R25" s="1">
        <f>$G25*H25</f>
        <v>86616</v>
      </c>
      <c r="S25" s="1">
        <f>$L25*M25</f>
        <v>3762</v>
      </c>
      <c r="U25" s="1">
        <f>$B25*D25</f>
        <v>4617</v>
      </c>
      <c r="V25" s="1">
        <f>$G25*I25</f>
        <v>44982</v>
      </c>
      <c r="W25" s="1">
        <f>$L25*N25</f>
        <v>792</v>
      </c>
      <c r="Y25" s="1">
        <f>$B25*E25</f>
        <v>4563</v>
      </c>
      <c r="Z25" s="1">
        <f>$G25*J25</f>
        <v>41634</v>
      </c>
      <c r="AA25" s="1">
        <f>$L25*O25</f>
        <v>2970</v>
      </c>
    </row>
    <row r="26" spans="1:27" x14ac:dyDescent="0.15">
      <c r="A26" s="26"/>
      <c r="B26" s="1"/>
      <c r="C26" s="28"/>
      <c r="D26" s="27"/>
      <c r="E26" s="27"/>
      <c r="F26" s="16"/>
      <c r="H26" s="25"/>
      <c r="I26" s="18"/>
      <c r="J26" s="17"/>
      <c r="K26" s="16"/>
      <c r="L26" s="15"/>
      <c r="M26" s="28"/>
      <c r="N26" s="27"/>
      <c r="O26" s="27"/>
    </row>
    <row r="27" spans="1:27" x14ac:dyDescent="0.15">
      <c r="A27" s="26"/>
      <c r="B27" s="15" t="s">
        <v>21</v>
      </c>
      <c r="C27" s="19">
        <f>SUM(D27:E27)</f>
        <v>5578</v>
      </c>
      <c r="D27" s="21">
        <f>SUM(D29:D33)</f>
        <v>2866</v>
      </c>
      <c r="E27" s="21">
        <f>SUM(E29:E33)</f>
        <v>2712</v>
      </c>
      <c r="F27" s="16"/>
      <c r="G27" s="15" t="s">
        <v>17</v>
      </c>
      <c r="H27" s="19">
        <f>SUM(I27:J27)</f>
        <v>7984</v>
      </c>
      <c r="I27" s="21">
        <f>SUM(I29:I33)</f>
        <v>4119</v>
      </c>
      <c r="J27" s="21">
        <f>SUM(J29:J33)</f>
        <v>3865</v>
      </c>
      <c r="K27" s="16"/>
      <c r="L27" s="15" t="s">
        <v>41</v>
      </c>
      <c r="M27" s="19">
        <f>SUM(N27:O27)</f>
        <v>47</v>
      </c>
      <c r="N27" s="21">
        <f>SUM(N29:N33)</f>
        <v>8</v>
      </c>
      <c r="O27" s="21">
        <f>SUM(O29:O33)</f>
        <v>39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19"/>
      <c r="I28" s="18"/>
      <c r="J28" s="17"/>
      <c r="K28" s="16"/>
      <c r="L28" s="15"/>
      <c r="M28" s="25"/>
      <c r="N28" s="21"/>
      <c r="O28" s="21"/>
    </row>
    <row r="29" spans="1:27" x14ac:dyDescent="0.15">
      <c r="A29" s="26"/>
      <c r="B29" s="1">
        <v>10</v>
      </c>
      <c r="C29" s="19">
        <f>SUM(D29:E29)</f>
        <v>994</v>
      </c>
      <c r="D29" s="27">
        <v>512</v>
      </c>
      <c r="E29" s="27">
        <v>482</v>
      </c>
      <c r="F29" s="16"/>
      <c r="G29" s="1">
        <v>55</v>
      </c>
      <c r="H29" s="19">
        <f>SUM(I29:J29)</f>
        <v>1868</v>
      </c>
      <c r="I29" s="18">
        <v>951</v>
      </c>
      <c r="J29" s="17">
        <v>917</v>
      </c>
      <c r="K29" s="16"/>
      <c r="L29" s="15">
        <v>100</v>
      </c>
      <c r="M29" s="19">
        <f>SUM(N29:O29)</f>
        <v>24</v>
      </c>
      <c r="N29" s="18">
        <v>4</v>
      </c>
      <c r="O29" s="17">
        <v>20</v>
      </c>
      <c r="Q29" s="1">
        <f>$B29*C29</f>
        <v>9940</v>
      </c>
      <c r="R29" s="1">
        <f>$G29*H29</f>
        <v>102740</v>
      </c>
      <c r="S29" s="1">
        <f>$L29*M29</f>
        <v>2400</v>
      </c>
      <c r="U29" s="1">
        <f>$B29*D29</f>
        <v>5120</v>
      </c>
      <c r="V29" s="1">
        <f>$G29*I29</f>
        <v>52305</v>
      </c>
      <c r="W29" s="1">
        <f>$L29*N29</f>
        <v>400</v>
      </c>
      <c r="Y29" s="1">
        <f>$B29*E29</f>
        <v>4820</v>
      </c>
      <c r="Z29" s="1">
        <f>$G29*J29</f>
        <v>50435</v>
      </c>
      <c r="AA29" s="1">
        <f>$L29*O29</f>
        <v>2000</v>
      </c>
    </row>
    <row r="30" spans="1:27" x14ac:dyDescent="0.15">
      <c r="A30" s="26"/>
      <c r="B30" s="1">
        <v>11</v>
      </c>
      <c r="C30" s="19">
        <f>SUM(D30:E30)</f>
        <v>1131</v>
      </c>
      <c r="D30" s="17">
        <v>571</v>
      </c>
      <c r="E30" s="17">
        <v>560</v>
      </c>
      <c r="F30" s="16"/>
      <c r="G30" s="1">
        <v>56</v>
      </c>
      <c r="H30" s="19">
        <f>SUM(I30:J30)</f>
        <v>1605</v>
      </c>
      <c r="I30" s="18">
        <v>854</v>
      </c>
      <c r="J30" s="17">
        <v>751</v>
      </c>
      <c r="K30" s="16"/>
      <c r="L30" s="15">
        <v>101</v>
      </c>
      <c r="M30" s="19">
        <f>SUM(N30:O30)</f>
        <v>8</v>
      </c>
      <c r="N30" s="18">
        <v>2</v>
      </c>
      <c r="O30" s="17">
        <v>6</v>
      </c>
      <c r="Q30" s="1">
        <f>$B30*C30</f>
        <v>12441</v>
      </c>
      <c r="R30" s="1">
        <f>$G30*H30</f>
        <v>89880</v>
      </c>
      <c r="S30" s="1">
        <f>$L30*M30</f>
        <v>808</v>
      </c>
      <c r="U30" s="1">
        <f>$B30*D30</f>
        <v>6281</v>
      </c>
      <c r="V30" s="1">
        <f>$G30*I30</f>
        <v>47824</v>
      </c>
      <c r="W30" s="1">
        <f>$L30*N30</f>
        <v>202</v>
      </c>
      <c r="Y30" s="1">
        <f>$B30*E30</f>
        <v>6160</v>
      </c>
      <c r="Z30" s="1">
        <f>$G30*J30</f>
        <v>42056</v>
      </c>
      <c r="AA30" s="1">
        <f>$L30*O30</f>
        <v>606</v>
      </c>
    </row>
    <row r="31" spans="1:27" x14ac:dyDescent="0.15">
      <c r="A31" s="26"/>
      <c r="B31" s="1">
        <v>12</v>
      </c>
      <c r="C31" s="19">
        <f>SUM(D31:E31)</f>
        <v>1094</v>
      </c>
      <c r="D31" s="17">
        <v>552</v>
      </c>
      <c r="E31" s="17">
        <v>542</v>
      </c>
      <c r="F31" s="16"/>
      <c r="G31" s="1">
        <v>57</v>
      </c>
      <c r="H31" s="19">
        <f>SUM(I31:J31)</f>
        <v>1631</v>
      </c>
      <c r="I31" s="18">
        <v>854</v>
      </c>
      <c r="J31" s="17">
        <v>777</v>
      </c>
      <c r="K31" s="16"/>
      <c r="L31" s="15">
        <v>102</v>
      </c>
      <c r="M31" s="19">
        <f>SUM(N31:O31)</f>
        <v>6</v>
      </c>
      <c r="N31" s="18">
        <v>1</v>
      </c>
      <c r="O31" s="17">
        <v>5</v>
      </c>
      <c r="Q31" s="1">
        <f>$B31*C31</f>
        <v>13128</v>
      </c>
      <c r="R31" s="1">
        <f>$G31*H31</f>
        <v>92967</v>
      </c>
      <c r="S31" s="1">
        <f>$L31*M31</f>
        <v>612</v>
      </c>
      <c r="U31" s="1">
        <f>$B31*D31</f>
        <v>6624</v>
      </c>
      <c r="V31" s="1">
        <f>$G31*I31</f>
        <v>48678</v>
      </c>
      <c r="W31" s="1">
        <f>$L31*N31</f>
        <v>102</v>
      </c>
      <c r="Y31" s="1">
        <f>$B31*E31</f>
        <v>6504</v>
      </c>
      <c r="Z31" s="1">
        <f>$G31*J31</f>
        <v>44289</v>
      </c>
      <c r="AA31" s="1">
        <f>$L31*O31</f>
        <v>510</v>
      </c>
    </row>
    <row r="32" spans="1:27" x14ac:dyDescent="0.15">
      <c r="A32" s="26"/>
      <c r="B32" s="1">
        <v>13</v>
      </c>
      <c r="C32" s="19">
        <f>SUM(D32:E32)</f>
        <v>1153</v>
      </c>
      <c r="D32" s="17">
        <v>621</v>
      </c>
      <c r="E32" s="17">
        <v>532</v>
      </c>
      <c r="F32" s="16"/>
      <c r="G32" s="1">
        <v>58</v>
      </c>
      <c r="H32" s="19">
        <f>SUM(I32:J32)</f>
        <v>1511</v>
      </c>
      <c r="I32" s="18">
        <v>777</v>
      </c>
      <c r="J32" s="17">
        <v>734</v>
      </c>
      <c r="K32" s="16"/>
      <c r="L32" s="15">
        <v>103</v>
      </c>
      <c r="M32" s="19">
        <f>SUM(N32:O32)</f>
        <v>5</v>
      </c>
      <c r="N32" s="18">
        <v>1</v>
      </c>
      <c r="O32" s="17">
        <v>4</v>
      </c>
      <c r="Q32" s="1">
        <f>$B32*C32</f>
        <v>14989</v>
      </c>
      <c r="R32" s="1">
        <f>$G32*H32</f>
        <v>87638</v>
      </c>
      <c r="S32" s="1">
        <f>$L32*M32</f>
        <v>515</v>
      </c>
      <c r="U32" s="1">
        <f>$B32*D32</f>
        <v>8073</v>
      </c>
      <c r="V32" s="1">
        <f>$G32*I32</f>
        <v>45066</v>
      </c>
      <c r="W32" s="1">
        <f>$L32*N32</f>
        <v>103</v>
      </c>
      <c r="Y32" s="1">
        <f>$B32*E32</f>
        <v>6916</v>
      </c>
      <c r="Z32" s="1">
        <f>$G32*J32</f>
        <v>42572</v>
      </c>
      <c r="AA32" s="1">
        <f>$L32*O32</f>
        <v>412</v>
      </c>
    </row>
    <row r="33" spans="1:27" x14ac:dyDescent="0.15">
      <c r="A33" s="26"/>
      <c r="B33" s="1">
        <v>14</v>
      </c>
      <c r="C33" s="19">
        <f>SUM(D33:E33)</f>
        <v>1206</v>
      </c>
      <c r="D33" s="18">
        <v>610</v>
      </c>
      <c r="E33" s="17">
        <v>596</v>
      </c>
      <c r="F33" s="16"/>
      <c r="G33" s="1">
        <v>59</v>
      </c>
      <c r="H33" s="19">
        <f>SUM(I33:J33)</f>
        <v>1369</v>
      </c>
      <c r="I33" s="18">
        <v>683</v>
      </c>
      <c r="J33" s="17">
        <v>686</v>
      </c>
      <c r="K33" s="16"/>
      <c r="L33" s="15">
        <v>104</v>
      </c>
      <c r="M33" s="19">
        <f>SUM(N33:O33)</f>
        <v>4</v>
      </c>
      <c r="N33" s="18">
        <v>0</v>
      </c>
      <c r="O33" s="17">
        <v>4</v>
      </c>
      <c r="Q33" s="1">
        <f>$B33*C33</f>
        <v>16884</v>
      </c>
      <c r="R33" s="1">
        <f>$G33*H33</f>
        <v>80771</v>
      </c>
      <c r="S33" s="1">
        <f>$L33*M33</f>
        <v>416</v>
      </c>
      <c r="U33" s="1">
        <f>$B33*D33</f>
        <v>8540</v>
      </c>
      <c r="V33" s="1">
        <f>$G33*I33</f>
        <v>40297</v>
      </c>
      <c r="W33" s="1">
        <f>$L33*N33</f>
        <v>0</v>
      </c>
      <c r="Y33" s="1">
        <f>$B33*E33</f>
        <v>8344</v>
      </c>
      <c r="Z33" s="1">
        <f>$G33*J33</f>
        <v>40474</v>
      </c>
      <c r="AA33" s="1">
        <f>$L33*O33</f>
        <v>416</v>
      </c>
    </row>
    <row r="34" spans="1:27" x14ac:dyDescent="0.15">
      <c r="A34" s="26"/>
      <c r="B34" s="1"/>
      <c r="C34" s="25"/>
      <c r="D34" s="18"/>
      <c r="E34" s="17"/>
      <c r="F34" s="16"/>
      <c r="H34" s="19"/>
      <c r="I34" s="18"/>
      <c r="J34" s="17"/>
      <c r="K34" s="16"/>
      <c r="L34" s="15"/>
      <c r="M34" s="25"/>
      <c r="N34" s="27"/>
      <c r="O34" s="27"/>
    </row>
    <row r="35" spans="1:27" x14ac:dyDescent="0.15">
      <c r="B35" s="15" t="s">
        <v>18</v>
      </c>
      <c r="C35" s="19">
        <f>SUM(D35:E35)</f>
        <v>6346</v>
      </c>
      <c r="D35" s="21">
        <f>SUM(D37:D41)</f>
        <v>3208</v>
      </c>
      <c r="E35" s="21">
        <f>SUM(E37:E41)</f>
        <v>3138</v>
      </c>
      <c r="F35" s="16"/>
      <c r="G35" s="15" t="s">
        <v>14</v>
      </c>
      <c r="H35" s="19">
        <f>SUM(I35:J35)</f>
        <v>6459</v>
      </c>
      <c r="I35" s="21">
        <f>SUM(I37:I41)</f>
        <v>3257</v>
      </c>
      <c r="J35" s="21">
        <f>SUM(J37:J41)</f>
        <v>3202</v>
      </c>
      <c r="K35" s="16"/>
      <c r="L35" s="15" t="s">
        <v>39</v>
      </c>
      <c r="M35" s="19">
        <f>SUM(N35:O35)</f>
        <v>8</v>
      </c>
      <c r="N35" s="21">
        <f>SUM(N37:N41)</f>
        <v>0</v>
      </c>
      <c r="O35" s="21">
        <f>SUM(O37:O41)</f>
        <v>8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1185</v>
      </c>
      <c r="D37" s="18">
        <v>623</v>
      </c>
      <c r="E37" s="17">
        <v>562</v>
      </c>
      <c r="F37" s="16"/>
      <c r="G37" s="1">
        <v>60</v>
      </c>
      <c r="H37" s="19">
        <f>SUM(I37:J37)</f>
        <v>1362</v>
      </c>
      <c r="I37" s="18">
        <v>684</v>
      </c>
      <c r="J37" s="17">
        <v>678</v>
      </c>
      <c r="K37" s="16"/>
      <c r="L37" s="15">
        <v>105</v>
      </c>
      <c r="M37" s="19">
        <f>SUM(N37:O37)</f>
        <v>3</v>
      </c>
      <c r="N37" s="18">
        <v>0</v>
      </c>
      <c r="O37" s="17">
        <v>3</v>
      </c>
      <c r="Q37" s="1">
        <f>$B37*C37</f>
        <v>17775</v>
      </c>
      <c r="R37" s="1">
        <f>$G37*H37</f>
        <v>81720</v>
      </c>
      <c r="S37" s="1">
        <f>$L37*M37</f>
        <v>315</v>
      </c>
      <c r="U37" s="1">
        <f>$B37*D37</f>
        <v>9345</v>
      </c>
      <c r="V37" s="1">
        <f>$G37*I37</f>
        <v>41040</v>
      </c>
      <c r="W37" s="1">
        <f>$L37*N37</f>
        <v>0</v>
      </c>
      <c r="Y37" s="1">
        <f>$B37*E37</f>
        <v>8430</v>
      </c>
      <c r="Z37" s="1">
        <f>$G37*J37</f>
        <v>40680</v>
      </c>
      <c r="AA37" s="1">
        <f>$L37*O37</f>
        <v>315</v>
      </c>
    </row>
    <row r="38" spans="1:27" x14ac:dyDescent="0.15">
      <c r="B38" s="15">
        <v>16</v>
      </c>
      <c r="C38" s="19">
        <f>SUM(D38:E38)</f>
        <v>1225</v>
      </c>
      <c r="D38" s="18">
        <v>617</v>
      </c>
      <c r="E38" s="17">
        <v>608</v>
      </c>
      <c r="F38" s="16"/>
      <c r="G38" s="1">
        <v>61</v>
      </c>
      <c r="H38" s="19">
        <f>SUM(I38:J38)</f>
        <v>1334</v>
      </c>
      <c r="I38" s="18">
        <v>695</v>
      </c>
      <c r="J38" s="17">
        <v>639</v>
      </c>
      <c r="K38" s="16"/>
      <c r="L38" s="15">
        <v>106</v>
      </c>
      <c r="M38" s="19">
        <f>SUM(N38:O38)</f>
        <v>3</v>
      </c>
      <c r="N38" s="18">
        <v>0</v>
      </c>
      <c r="O38" s="17">
        <v>3</v>
      </c>
      <c r="Q38" s="1">
        <f>$B38*C38</f>
        <v>19600</v>
      </c>
      <c r="R38" s="1">
        <f>$G38*H38</f>
        <v>81374</v>
      </c>
      <c r="S38" s="1">
        <f>$L38*M38</f>
        <v>318</v>
      </c>
      <c r="U38" s="1">
        <f>$B38*D38</f>
        <v>9872</v>
      </c>
      <c r="V38" s="1">
        <f>$G38*I38</f>
        <v>42395</v>
      </c>
      <c r="W38" s="1">
        <f>$L38*N38</f>
        <v>0</v>
      </c>
      <c r="Y38" s="1">
        <f>$B38*E38</f>
        <v>9728</v>
      </c>
      <c r="Z38" s="1">
        <f>$G38*J38</f>
        <v>38979</v>
      </c>
      <c r="AA38" s="1">
        <f>$L38*O38</f>
        <v>318</v>
      </c>
    </row>
    <row r="39" spans="1:27" x14ac:dyDescent="0.15">
      <c r="B39" s="15">
        <v>17</v>
      </c>
      <c r="C39" s="19">
        <f>SUM(D39:E39)</f>
        <v>1287</v>
      </c>
      <c r="D39" s="18">
        <v>643</v>
      </c>
      <c r="E39" s="17">
        <v>644</v>
      </c>
      <c r="F39" s="16"/>
      <c r="G39" s="1">
        <v>62</v>
      </c>
      <c r="H39" s="19">
        <f>SUM(I39:J39)</f>
        <v>1316</v>
      </c>
      <c r="I39" s="18">
        <v>665</v>
      </c>
      <c r="J39" s="17">
        <v>651</v>
      </c>
      <c r="K39" s="16"/>
      <c r="L39" s="15">
        <v>107</v>
      </c>
      <c r="M39" s="19">
        <f>SUM(N39:O39)</f>
        <v>1</v>
      </c>
      <c r="N39" s="18">
        <v>0</v>
      </c>
      <c r="O39" s="17">
        <v>1</v>
      </c>
      <c r="Q39" s="1">
        <f>$B39*C39</f>
        <v>21879</v>
      </c>
      <c r="R39" s="1">
        <f>$G39*H39</f>
        <v>81592</v>
      </c>
      <c r="S39" s="1">
        <f>$L39*M39</f>
        <v>107</v>
      </c>
      <c r="U39" s="1">
        <f>$B39*D39</f>
        <v>10931</v>
      </c>
      <c r="V39" s="1">
        <f>$G39*I39</f>
        <v>41230</v>
      </c>
      <c r="W39" s="1">
        <f>$L39*N39</f>
        <v>0</v>
      </c>
      <c r="Y39" s="1">
        <f>$B39*E39</f>
        <v>10948</v>
      </c>
      <c r="Z39" s="1">
        <f>$G39*J39</f>
        <v>40362</v>
      </c>
      <c r="AA39" s="1">
        <f>$L39*O39</f>
        <v>107</v>
      </c>
    </row>
    <row r="40" spans="1:27" x14ac:dyDescent="0.15">
      <c r="B40" s="15">
        <v>18</v>
      </c>
      <c r="C40" s="19">
        <f>SUM(D40:E40)</f>
        <v>1300</v>
      </c>
      <c r="D40" s="18">
        <v>674</v>
      </c>
      <c r="E40" s="17">
        <v>626</v>
      </c>
      <c r="F40" s="16"/>
      <c r="G40" s="1">
        <v>63</v>
      </c>
      <c r="H40" s="19">
        <f>SUM(I40:J40)</f>
        <v>1203</v>
      </c>
      <c r="I40" s="18">
        <v>608</v>
      </c>
      <c r="J40" s="17">
        <v>595</v>
      </c>
      <c r="K40" s="16"/>
      <c r="L40" s="15">
        <v>108</v>
      </c>
      <c r="M40" s="19">
        <f>SUM(N40:O40)</f>
        <v>1</v>
      </c>
      <c r="N40" s="18">
        <v>0</v>
      </c>
      <c r="O40" s="17">
        <v>1</v>
      </c>
      <c r="Q40" s="1">
        <f>$B40*C40</f>
        <v>23400</v>
      </c>
      <c r="R40" s="1">
        <f>$G40*H40</f>
        <v>75789</v>
      </c>
      <c r="S40" s="1">
        <f>$L40*M40</f>
        <v>108</v>
      </c>
      <c r="U40" s="1">
        <f>$B40*D40</f>
        <v>12132</v>
      </c>
      <c r="V40" s="1">
        <f>$G40*I40</f>
        <v>38304</v>
      </c>
      <c r="W40" s="1">
        <f>$L40*N40</f>
        <v>0</v>
      </c>
      <c r="Y40" s="1">
        <f>$B40*E40</f>
        <v>11268</v>
      </c>
      <c r="Z40" s="1">
        <f>$G40*J40</f>
        <v>37485</v>
      </c>
      <c r="AA40" s="1">
        <f>$L40*O40</f>
        <v>108</v>
      </c>
    </row>
    <row r="41" spans="1:27" x14ac:dyDescent="0.15">
      <c r="B41" s="15">
        <v>19</v>
      </c>
      <c r="C41" s="19">
        <f>SUM(D41:E41)</f>
        <v>1349</v>
      </c>
      <c r="D41" s="18">
        <v>651</v>
      </c>
      <c r="E41" s="17">
        <v>698</v>
      </c>
      <c r="F41" s="16"/>
      <c r="G41" s="1">
        <v>64</v>
      </c>
      <c r="H41" s="19">
        <f>SUM(I41:J41)</f>
        <v>1244</v>
      </c>
      <c r="I41" s="18">
        <v>605</v>
      </c>
      <c r="J41" s="17">
        <v>639</v>
      </c>
      <c r="K41" s="16"/>
      <c r="L41" s="15">
        <v>109</v>
      </c>
      <c r="M41" s="19">
        <f>SUM(N41:O41)</f>
        <v>0</v>
      </c>
      <c r="N41" s="18">
        <v>0</v>
      </c>
      <c r="O41" s="17">
        <v>0</v>
      </c>
      <c r="Q41" s="1">
        <f>$B41*C41</f>
        <v>25631</v>
      </c>
      <c r="R41" s="1">
        <f>$G41*H41</f>
        <v>79616</v>
      </c>
      <c r="S41" s="1">
        <f>$L41*M41</f>
        <v>0</v>
      </c>
      <c r="U41" s="1">
        <f>$B41*D41</f>
        <v>12369</v>
      </c>
      <c r="V41" s="1">
        <f>$G41*I41</f>
        <v>38720</v>
      </c>
      <c r="W41" s="1">
        <f>$L41*N41</f>
        <v>0</v>
      </c>
      <c r="Y41" s="1">
        <f>$B41*E41</f>
        <v>13262</v>
      </c>
      <c r="Z41" s="1">
        <f>$G41*J41</f>
        <v>40896</v>
      </c>
      <c r="AA41" s="1">
        <f>$L41*O41</f>
        <v>0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27"/>
      <c r="O42" s="27"/>
    </row>
    <row r="43" spans="1:27" x14ac:dyDescent="0.15">
      <c r="B43" s="15" t="s">
        <v>15</v>
      </c>
      <c r="C43" s="19">
        <f>SUM(D43:E43)</f>
        <v>6556</v>
      </c>
      <c r="D43" s="21">
        <f>SUM(D45:D49)</f>
        <v>3395</v>
      </c>
      <c r="E43" s="21">
        <f>SUM(E45:E49)</f>
        <v>3161</v>
      </c>
      <c r="F43" s="16"/>
      <c r="G43" s="15" t="s">
        <v>11</v>
      </c>
      <c r="H43" s="19">
        <f>SUM(I43:J43)</f>
        <v>6898</v>
      </c>
      <c r="I43" s="21">
        <f>SUM(I45:I49)</f>
        <v>3342</v>
      </c>
      <c r="J43" s="21">
        <f>SUM(J45:J49)</f>
        <v>3556</v>
      </c>
      <c r="K43" s="16"/>
      <c r="L43" s="15" t="s">
        <v>42</v>
      </c>
      <c r="M43" s="19">
        <f>SUM(N43:O43)</f>
        <v>0</v>
      </c>
      <c r="N43" s="21">
        <f>SUM(N45:N49)</f>
        <v>0</v>
      </c>
      <c r="O43" s="21">
        <f>SUM(O45:O49)</f>
        <v>0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5"/>
      <c r="M44" s="25"/>
      <c r="N44" s="18"/>
      <c r="O44" s="17"/>
    </row>
    <row r="45" spans="1:27" x14ac:dyDescent="0.15">
      <c r="B45" s="15">
        <v>20</v>
      </c>
      <c r="C45" s="19">
        <f>SUM(D45:E45)</f>
        <v>1304</v>
      </c>
      <c r="D45" s="18">
        <v>685</v>
      </c>
      <c r="E45" s="17">
        <v>619</v>
      </c>
      <c r="F45" s="16"/>
      <c r="G45" s="15">
        <v>65</v>
      </c>
      <c r="H45" s="19">
        <f>SUM(I45:J45)</f>
        <v>1272</v>
      </c>
      <c r="I45" s="18">
        <v>646</v>
      </c>
      <c r="J45" s="17">
        <v>626</v>
      </c>
      <c r="K45" s="16"/>
      <c r="L45" s="15">
        <v>110</v>
      </c>
      <c r="M45" s="19">
        <f>SUM(N45:O45)</f>
        <v>0</v>
      </c>
      <c r="N45" s="18">
        <v>0</v>
      </c>
      <c r="O45" s="17">
        <v>0</v>
      </c>
      <c r="Q45" s="1">
        <f>$B45*C45</f>
        <v>26080</v>
      </c>
      <c r="R45" s="1">
        <f>$G45*H45</f>
        <v>82680</v>
      </c>
      <c r="S45" s="1">
        <f>$L45*M45</f>
        <v>0</v>
      </c>
      <c r="U45" s="1">
        <f>$B45*D45</f>
        <v>13700</v>
      </c>
      <c r="V45" s="1">
        <f>$G45*I45</f>
        <v>41990</v>
      </c>
      <c r="W45" s="1">
        <f>$L45*N45</f>
        <v>0</v>
      </c>
      <c r="Y45" s="1">
        <f>$B45*E45</f>
        <v>12380</v>
      </c>
      <c r="Z45" s="1">
        <f>$G45*J45</f>
        <v>40690</v>
      </c>
      <c r="AA45" s="1">
        <f>$L45*O45</f>
        <v>0</v>
      </c>
    </row>
    <row r="46" spans="1:27" x14ac:dyDescent="0.15">
      <c r="B46" s="15">
        <v>21</v>
      </c>
      <c r="C46" s="19">
        <f>SUM(D46:E46)</f>
        <v>1290</v>
      </c>
      <c r="D46" s="18">
        <v>668</v>
      </c>
      <c r="E46" s="17">
        <v>622</v>
      </c>
      <c r="F46" s="16"/>
      <c r="G46" s="15">
        <v>66</v>
      </c>
      <c r="H46" s="19">
        <f>SUM(I46:J46)</f>
        <v>1327</v>
      </c>
      <c r="I46" s="18">
        <v>619</v>
      </c>
      <c r="J46" s="17">
        <v>708</v>
      </c>
      <c r="K46" s="16"/>
      <c r="L46" s="15">
        <v>111</v>
      </c>
      <c r="M46" s="19">
        <f>SUM(N46:O46)</f>
        <v>0</v>
      </c>
      <c r="N46" s="18">
        <v>0</v>
      </c>
      <c r="O46" s="17">
        <v>0</v>
      </c>
      <c r="Q46" s="1">
        <f>$B46*C46</f>
        <v>27090</v>
      </c>
      <c r="R46" s="1">
        <f>$G46*H46</f>
        <v>87582</v>
      </c>
      <c r="S46" s="1">
        <f>$L46*M46</f>
        <v>0</v>
      </c>
      <c r="U46" s="1">
        <f>$B46*D46</f>
        <v>14028</v>
      </c>
      <c r="V46" s="1">
        <f>$G46*I46</f>
        <v>40854</v>
      </c>
      <c r="W46" s="1">
        <f>$L46*N46</f>
        <v>0</v>
      </c>
      <c r="Y46" s="1">
        <f>$B46*E46</f>
        <v>13062</v>
      </c>
      <c r="Z46" s="1">
        <f>$G46*J46</f>
        <v>46728</v>
      </c>
      <c r="AA46" s="1">
        <f>$L46*O46</f>
        <v>0</v>
      </c>
    </row>
    <row r="47" spans="1:27" x14ac:dyDescent="0.15">
      <c r="B47" s="15">
        <v>22</v>
      </c>
      <c r="C47" s="19">
        <f>SUM(D47:E47)</f>
        <v>1430</v>
      </c>
      <c r="D47" s="18">
        <v>740</v>
      </c>
      <c r="E47" s="17">
        <v>690</v>
      </c>
      <c r="F47" s="16"/>
      <c r="G47" s="15">
        <v>67</v>
      </c>
      <c r="H47" s="19">
        <f>SUM(I47:J47)</f>
        <v>1335</v>
      </c>
      <c r="I47" s="18">
        <v>653</v>
      </c>
      <c r="J47" s="17">
        <v>682</v>
      </c>
      <c r="K47" s="16"/>
      <c r="L47" s="15">
        <v>112</v>
      </c>
      <c r="M47" s="19">
        <f>SUM(N47:O47)</f>
        <v>0</v>
      </c>
      <c r="N47" s="18">
        <v>0</v>
      </c>
      <c r="O47" s="17">
        <v>0</v>
      </c>
      <c r="Q47" s="1">
        <f>$B47*C47</f>
        <v>31460</v>
      </c>
      <c r="R47" s="1">
        <f>$G47*H47</f>
        <v>89445</v>
      </c>
      <c r="S47" s="1">
        <f>$L47*M47</f>
        <v>0</v>
      </c>
      <c r="U47" s="1">
        <f>$B47*D47</f>
        <v>16280</v>
      </c>
      <c r="V47" s="1">
        <f>$G47*I47</f>
        <v>43751</v>
      </c>
      <c r="W47" s="1">
        <f>$L47*N47</f>
        <v>0</v>
      </c>
      <c r="Y47" s="1">
        <f>$B47*E47</f>
        <v>15180</v>
      </c>
      <c r="Z47" s="1">
        <f>$G47*J47</f>
        <v>45694</v>
      </c>
      <c r="AA47" s="1">
        <f>$L47*O47</f>
        <v>0</v>
      </c>
    </row>
    <row r="48" spans="1:27" x14ac:dyDescent="0.15">
      <c r="B48" s="15">
        <v>23</v>
      </c>
      <c r="C48" s="19">
        <f>SUM(D48:E48)</f>
        <v>1253</v>
      </c>
      <c r="D48" s="18">
        <v>643</v>
      </c>
      <c r="E48" s="17">
        <v>610</v>
      </c>
      <c r="F48" s="16"/>
      <c r="G48" s="15">
        <v>68</v>
      </c>
      <c r="H48" s="19">
        <f>SUM(I48:J48)</f>
        <v>1466</v>
      </c>
      <c r="I48" s="18">
        <v>710</v>
      </c>
      <c r="J48" s="17">
        <v>756</v>
      </c>
      <c r="K48" s="16"/>
      <c r="L48" s="15">
        <v>113</v>
      </c>
      <c r="M48" s="19">
        <f>SUM(N48:O48)</f>
        <v>0</v>
      </c>
      <c r="N48" s="18">
        <v>0</v>
      </c>
      <c r="O48" s="17">
        <v>0</v>
      </c>
      <c r="Q48" s="1">
        <f>$B48*C48</f>
        <v>28819</v>
      </c>
      <c r="R48" s="1">
        <f>$G48*H48</f>
        <v>99688</v>
      </c>
      <c r="S48" s="1">
        <f>$L48*M48</f>
        <v>0</v>
      </c>
      <c r="U48" s="1">
        <f>$B48*D48</f>
        <v>14789</v>
      </c>
      <c r="V48" s="1">
        <f>$G48*I48</f>
        <v>48280</v>
      </c>
      <c r="W48" s="1">
        <f>$L48*N48</f>
        <v>0</v>
      </c>
      <c r="Y48" s="1">
        <f>$B48*E48</f>
        <v>14030</v>
      </c>
      <c r="Z48" s="1">
        <f>$G48*J48</f>
        <v>51408</v>
      </c>
      <c r="AA48" s="1">
        <f>$L48*O48</f>
        <v>0</v>
      </c>
    </row>
    <row r="49" spans="2:27" x14ac:dyDescent="0.15">
      <c r="B49" s="15">
        <v>24</v>
      </c>
      <c r="C49" s="19">
        <f>SUM(D49:E49)</f>
        <v>1279</v>
      </c>
      <c r="D49" s="18">
        <v>659</v>
      </c>
      <c r="E49" s="17">
        <v>620</v>
      </c>
      <c r="F49" s="16"/>
      <c r="G49" s="15">
        <v>69</v>
      </c>
      <c r="H49" s="19">
        <f>SUM(I49:J49)</f>
        <v>1498</v>
      </c>
      <c r="I49" s="18">
        <v>714</v>
      </c>
      <c r="J49" s="17">
        <v>784</v>
      </c>
      <c r="K49" s="16"/>
      <c r="L49" s="15">
        <v>114</v>
      </c>
      <c r="M49" s="19">
        <f>SUM(N49:O49)</f>
        <v>0</v>
      </c>
      <c r="N49" s="18">
        <v>0</v>
      </c>
      <c r="O49" s="17">
        <v>0</v>
      </c>
      <c r="Q49" s="1">
        <f>$B49*C49</f>
        <v>30696</v>
      </c>
      <c r="R49" s="1">
        <f>$G49*H49</f>
        <v>103362</v>
      </c>
      <c r="S49" s="1">
        <f>$L49*M49</f>
        <v>0</v>
      </c>
      <c r="U49" s="1">
        <f>$B49*D49</f>
        <v>15816</v>
      </c>
      <c r="V49" s="1">
        <f>$G49*I49</f>
        <v>49266</v>
      </c>
      <c r="W49" s="1">
        <f>$L49*N49</f>
        <v>0</v>
      </c>
      <c r="Y49" s="1">
        <f>$B49*E49</f>
        <v>14880</v>
      </c>
      <c r="Z49" s="1">
        <f>$G49*J49</f>
        <v>54096</v>
      </c>
      <c r="AA49" s="1">
        <f>$L49*O49</f>
        <v>0</v>
      </c>
    </row>
    <row r="50" spans="2:27" x14ac:dyDescent="0.15">
      <c r="B50" s="15"/>
      <c r="C50" s="19"/>
      <c r="D50" s="18"/>
      <c r="E50" s="17"/>
      <c r="F50" s="16"/>
      <c r="G50" s="15"/>
      <c r="H50" s="19"/>
      <c r="I50" s="18"/>
      <c r="J50" s="17"/>
      <c r="K50" s="16"/>
      <c r="L50" s="15"/>
      <c r="M50" s="25"/>
      <c r="N50" s="18"/>
      <c r="O50" s="17"/>
    </row>
    <row r="51" spans="2:27" x14ac:dyDescent="0.15">
      <c r="B51" s="15" t="s">
        <v>12</v>
      </c>
      <c r="C51" s="19">
        <f>SUM(D51:E51)</f>
        <v>5861</v>
      </c>
      <c r="D51" s="21">
        <f>SUM(D53:D57)</f>
        <v>3001</v>
      </c>
      <c r="E51" s="21">
        <f>SUM(E53:E57)</f>
        <v>2860</v>
      </c>
      <c r="F51" s="16"/>
      <c r="G51" s="15" t="s">
        <v>7</v>
      </c>
      <c r="H51" s="19">
        <f>SUM(I51:J51)</f>
        <v>8415</v>
      </c>
      <c r="I51" s="21">
        <f>SUM(I53:I57)</f>
        <v>3813</v>
      </c>
      <c r="J51" s="21">
        <f>SUM(J53:J57)</f>
        <v>4602</v>
      </c>
      <c r="K51" s="16"/>
      <c r="L51" s="15" t="s">
        <v>38</v>
      </c>
      <c r="M51" s="19">
        <f>SUM(N51:O51)</f>
        <v>0</v>
      </c>
      <c r="N51" s="21">
        <f>SUM(N53:N57)</f>
        <v>0</v>
      </c>
      <c r="O51" s="21">
        <f>SUM(O53:O57)</f>
        <v>0</v>
      </c>
    </row>
    <row r="52" spans="2:27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/>
      <c r="M52" s="19"/>
      <c r="N52" s="18"/>
      <c r="O52" s="17"/>
    </row>
    <row r="53" spans="2:27" x14ac:dyDescent="0.15">
      <c r="B53" s="15">
        <v>25</v>
      </c>
      <c r="C53" s="19">
        <f>SUM(D53:E53)</f>
        <v>1178</v>
      </c>
      <c r="D53" s="18">
        <v>603</v>
      </c>
      <c r="E53" s="17">
        <v>575</v>
      </c>
      <c r="F53" s="16"/>
      <c r="G53" s="15">
        <v>70</v>
      </c>
      <c r="H53" s="19">
        <f>SUM(I53:J53)</f>
        <v>1714</v>
      </c>
      <c r="I53" s="18">
        <v>803</v>
      </c>
      <c r="J53" s="17">
        <v>911</v>
      </c>
      <c r="K53" s="16"/>
      <c r="L53" s="15">
        <v>115</v>
      </c>
      <c r="M53" s="19">
        <f>SUM(N53:O53)</f>
        <v>0</v>
      </c>
      <c r="N53" s="18">
        <v>0</v>
      </c>
      <c r="O53" s="17">
        <v>0</v>
      </c>
      <c r="Q53" s="1">
        <f>$B53*C53</f>
        <v>29450</v>
      </c>
      <c r="R53" s="1">
        <f>$G53*H53</f>
        <v>119980</v>
      </c>
      <c r="S53" s="1">
        <f>$L53*M53</f>
        <v>0</v>
      </c>
      <c r="U53" s="1">
        <f>$B53*D53</f>
        <v>15075</v>
      </c>
      <c r="V53" s="1">
        <f>$G53*I53</f>
        <v>56210</v>
      </c>
      <c r="W53" s="1">
        <f>$L53*N53</f>
        <v>0</v>
      </c>
      <c r="Y53" s="1">
        <f>$B53*E53</f>
        <v>14375</v>
      </c>
      <c r="Z53" s="1">
        <f>$G53*J53</f>
        <v>63770</v>
      </c>
      <c r="AA53" s="1">
        <f>$L53*O53</f>
        <v>0</v>
      </c>
    </row>
    <row r="54" spans="2:27" x14ac:dyDescent="0.15">
      <c r="B54" s="15">
        <v>26</v>
      </c>
      <c r="C54" s="19">
        <f>SUM(D54:E54)</f>
        <v>1211</v>
      </c>
      <c r="D54" s="18">
        <v>623</v>
      </c>
      <c r="E54" s="17">
        <v>588</v>
      </c>
      <c r="F54" s="16"/>
      <c r="G54" s="15">
        <v>71</v>
      </c>
      <c r="H54" s="19">
        <f>SUM(I54:J54)</f>
        <v>1914</v>
      </c>
      <c r="I54" s="18">
        <v>865</v>
      </c>
      <c r="J54" s="17">
        <v>1049</v>
      </c>
      <c r="K54" s="16"/>
      <c r="L54" s="15">
        <v>116</v>
      </c>
      <c r="M54" s="19">
        <f>SUM(N54:O54)</f>
        <v>0</v>
      </c>
      <c r="N54" s="18">
        <v>0</v>
      </c>
      <c r="O54" s="17">
        <v>0</v>
      </c>
      <c r="Q54" s="1">
        <f>$B54*C54</f>
        <v>31486</v>
      </c>
      <c r="R54" s="1">
        <f>$G54*H54</f>
        <v>135894</v>
      </c>
      <c r="S54" s="1">
        <f>$L54*M54</f>
        <v>0</v>
      </c>
      <c r="U54" s="1">
        <f>$B54*D54</f>
        <v>16198</v>
      </c>
      <c r="V54" s="1">
        <f>$G54*I54</f>
        <v>61415</v>
      </c>
      <c r="W54" s="1">
        <f>$L54*N54</f>
        <v>0</v>
      </c>
      <c r="Y54" s="1">
        <f>$B54*E54</f>
        <v>15288</v>
      </c>
      <c r="Z54" s="1">
        <f>$G54*J54</f>
        <v>74479</v>
      </c>
      <c r="AA54" s="1">
        <f>$L54*O54</f>
        <v>0</v>
      </c>
    </row>
    <row r="55" spans="2:27" x14ac:dyDescent="0.15">
      <c r="B55" s="15">
        <v>27</v>
      </c>
      <c r="C55" s="19">
        <f>SUM(D55:E55)</f>
        <v>1162</v>
      </c>
      <c r="D55" s="18">
        <v>591</v>
      </c>
      <c r="E55" s="17">
        <v>571</v>
      </c>
      <c r="F55" s="16"/>
      <c r="G55" s="15">
        <v>72</v>
      </c>
      <c r="H55" s="19">
        <f>SUM(I55:J55)</f>
        <v>1879</v>
      </c>
      <c r="I55" s="18">
        <v>837</v>
      </c>
      <c r="J55" s="17">
        <v>1042</v>
      </c>
      <c r="K55" s="16"/>
      <c r="L55" s="15">
        <v>117</v>
      </c>
      <c r="M55" s="19">
        <f>SUM(N55:O55)</f>
        <v>0</v>
      </c>
      <c r="N55" s="18">
        <v>0</v>
      </c>
      <c r="O55" s="17">
        <v>0</v>
      </c>
      <c r="Q55" s="1">
        <f>$B55*C55</f>
        <v>31374</v>
      </c>
      <c r="R55" s="1">
        <f>$G55*H55</f>
        <v>135288</v>
      </c>
      <c r="S55" s="1">
        <f>$L55*M55</f>
        <v>0</v>
      </c>
      <c r="U55" s="1">
        <f>$B55*D55</f>
        <v>15957</v>
      </c>
      <c r="V55" s="1">
        <f>$G55*I55</f>
        <v>60264</v>
      </c>
      <c r="W55" s="1">
        <f>$L55*N55</f>
        <v>0</v>
      </c>
      <c r="Y55" s="1">
        <f>$B55*E55</f>
        <v>15417</v>
      </c>
      <c r="Z55" s="1">
        <f>$G55*J55</f>
        <v>75024</v>
      </c>
      <c r="AA55" s="1">
        <f>$L55*O55</f>
        <v>0</v>
      </c>
    </row>
    <row r="56" spans="2:27" x14ac:dyDescent="0.15">
      <c r="B56" s="15">
        <v>28</v>
      </c>
      <c r="C56" s="19">
        <f>SUM(D56:E56)</f>
        <v>1231</v>
      </c>
      <c r="D56" s="18">
        <v>614</v>
      </c>
      <c r="E56" s="17">
        <v>617</v>
      </c>
      <c r="F56" s="16"/>
      <c r="G56" s="15">
        <v>73</v>
      </c>
      <c r="H56" s="19">
        <f>SUM(I56:J56)</f>
        <v>1786</v>
      </c>
      <c r="I56" s="18">
        <v>801</v>
      </c>
      <c r="J56" s="17">
        <v>985</v>
      </c>
      <c r="K56" s="16"/>
      <c r="L56" s="15">
        <v>118</v>
      </c>
      <c r="M56" s="19">
        <f>SUM(N56:O56)</f>
        <v>0</v>
      </c>
      <c r="N56" s="18">
        <v>0</v>
      </c>
      <c r="O56" s="17">
        <v>0</v>
      </c>
      <c r="Q56" s="1">
        <f>$B56*C56</f>
        <v>34468</v>
      </c>
      <c r="R56" s="1">
        <f>$G56*H56</f>
        <v>130378</v>
      </c>
      <c r="S56" s="1">
        <f>$L56*M56</f>
        <v>0</v>
      </c>
      <c r="U56" s="1">
        <f>$B56*D56</f>
        <v>17192</v>
      </c>
      <c r="V56" s="1">
        <f>$G56*I56</f>
        <v>58473</v>
      </c>
      <c r="W56" s="1">
        <f>$L56*N56</f>
        <v>0</v>
      </c>
      <c r="Y56" s="1">
        <f>$B56*E56</f>
        <v>17276</v>
      </c>
      <c r="Z56" s="1">
        <f>$G56*J56</f>
        <v>71905</v>
      </c>
      <c r="AA56" s="1">
        <f>$L56*O56</f>
        <v>0</v>
      </c>
    </row>
    <row r="57" spans="2:27" x14ac:dyDescent="0.15">
      <c r="B57" s="15">
        <v>29</v>
      </c>
      <c r="C57" s="19">
        <f>SUM(D57:E57)</f>
        <v>1079</v>
      </c>
      <c r="D57" s="18">
        <v>570</v>
      </c>
      <c r="E57" s="17">
        <v>509</v>
      </c>
      <c r="F57" s="16"/>
      <c r="G57" s="15">
        <v>74</v>
      </c>
      <c r="H57" s="19">
        <f>SUM(I57:J57)</f>
        <v>1122</v>
      </c>
      <c r="I57" s="18">
        <v>507</v>
      </c>
      <c r="J57" s="17">
        <v>615</v>
      </c>
      <c r="K57" s="16"/>
      <c r="L57" s="15">
        <v>119</v>
      </c>
      <c r="M57" s="19">
        <f>SUM(N57:O57)</f>
        <v>0</v>
      </c>
      <c r="N57" s="18">
        <v>0</v>
      </c>
      <c r="O57" s="17">
        <v>0</v>
      </c>
      <c r="Q57" s="1">
        <f>$B57*C57</f>
        <v>31291</v>
      </c>
      <c r="R57" s="1">
        <f>$G57*H57</f>
        <v>83028</v>
      </c>
      <c r="S57" s="1">
        <f>$L57*M57</f>
        <v>0</v>
      </c>
      <c r="U57" s="1">
        <f>$B57*D57</f>
        <v>16530</v>
      </c>
      <c r="V57" s="1">
        <f>$G57*I57</f>
        <v>37518</v>
      </c>
      <c r="W57" s="1">
        <f>$L57*N57</f>
        <v>0</v>
      </c>
      <c r="Y57" s="1">
        <f>$B57*E57</f>
        <v>14761</v>
      </c>
      <c r="Z57" s="1">
        <f>$G57*J57</f>
        <v>45510</v>
      </c>
      <c r="AA57" s="1">
        <f>$L57*O57</f>
        <v>0</v>
      </c>
    </row>
    <row r="58" spans="2:27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/>
      <c r="M58" s="19"/>
      <c r="N58" s="18"/>
      <c r="O58" s="17"/>
      <c r="S58" s="1">
        <f>120*M$59</f>
        <v>0</v>
      </c>
      <c r="W58" s="1">
        <f>120*N$59</f>
        <v>0</v>
      </c>
      <c r="AA58" s="1">
        <f>120*O$59</f>
        <v>0</v>
      </c>
    </row>
    <row r="59" spans="2:27" x14ac:dyDescent="0.15">
      <c r="B59" s="15" t="s">
        <v>8</v>
      </c>
      <c r="C59" s="19">
        <f>SUM(D59:E59)</f>
        <v>5962</v>
      </c>
      <c r="D59" s="21">
        <f>SUM(D61:D65)</f>
        <v>3109</v>
      </c>
      <c r="E59" s="21">
        <f>SUM(E61:E65)</f>
        <v>2853</v>
      </c>
      <c r="F59" s="16"/>
      <c r="G59" s="15" t="s">
        <v>0</v>
      </c>
      <c r="H59" s="19">
        <f>SUM(I59:J59)</f>
        <v>7434</v>
      </c>
      <c r="I59" s="21">
        <f>SUM(I61:I65)</f>
        <v>3271</v>
      </c>
      <c r="J59" s="21">
        <f>SUM(J61:J65)</f>
        <v>4163</v>
      </c>
      <c r="K59" s="16"/>
      <c r="L59" s="16" t="s">
        <v>37</v>
      </c>
      <c r="M59" s="19">
        <f>SUM(N59:O59)</f>
        <v>0</v>
      </c>
      <c r="N59" s="21">
        <v>0</v>
      </c>
      <c r="O59" s="21">
        <v>0</v>
      </c>
    </row>
    <row r="60" spans="2:27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6"/>
      <c r="M60" s="14"/>
      <c r="N60" s="13"/>
      <c r="O60" s="12"/>
    </row>
    <row r="61" spans="2:27" x14ac:dyDescent="0.15">
      <c r="B61" s="15">
        <v>30</v>
      </c>
      <c r="C61" s="19">
        <f>SUM(D61:E61)</f>
        <v>1120</v>
      </c>
      <c r="D61" s="18">
        <v>595</v>
      </c>
      <c r="E61" s="17">
        <v>525</v>
      </c>
      <c r="F61" s="16"/>
      <c r="G61" s="15">
        <v>75</v>
      </c>
      <c r="H61" s="19">
        <f>SUM(I61:J61)</f>
        <v>1241</v>
      </c>
      <c r="I61" s="18">
        <v>525</v>
      </c>
      <c r="J61" s="17">
        <v>716</v>
      </c>
      <c r="K61" s="16"/>
      <c r="L61" s="24"/>
      <c r="M61" s="14"/>
      <c r="N61" s="13"/>
      <c r="O61" s="12"/>
      <c r="Q61" s="1">
        <f>$B61*C61</f>
        <v>33600</v>
      </c>
      <c r="R61" s="1">
        <f>$G61*H61</f>
        <v>93075</v>
      </c>
      <c r="U61" s="1">
        <f>$B61*D61</f>
        <v>17850</v>
      </c>
      <c r="V61" s="1">
        <f>$G61*I61</f>
        <v>39375</v>
      </c>
      <c r="Y61" s="1">
        <f>$B61*E61</f>
        <v>15750</v>
      </c>
      <c r="Z61" s="1">
        <f>$G61*J61</f>
        <v>53700</v>
      </c>
    </row>
    <row r="62" spans="2:27" x14ac:dyDescent="0.15">
      <c r="B62" s="15">
        <v>31</v>
      </c>
      <c r="C62" s="19">
        <f>SUM(D62:E62)</f>
        <v>1175</v>
      </c>
      <c r="D62" s="18">
        <v>598</v>
      </c>
      <c r="E62" s="17">
        <v>577</v>
      </c>
      <c r="F62" s="16"/>
      <c r="G62" s="15">
        <v>76</v>
      </c>
      <c r="H62" s="19">
        <f>SUM(I62:J62)</f>
        <v>1606</v>
      </c>
      <c r="I62" s="18">
        <v>718</v>
      </c>
      <c r="J62" s="17">
        <v>888</v>
      </c>
      <c r="K62" s="16"/>
      <c r="L62" s="15"/>
      <c r="M62" s="14"/>
      <c r="N62" s="13"/>
      <c r="O62" s="12"/>
      <c r="Q62" s="1">
        <f>$B62*C62</f>
        <v>36425</v>
      </c>
      <c r="R62" s="1">
        <f>$G62*H62</f>
        <v>122056</v>
      </c>
      <c r="U62" s="1">
        <f>$B62*D62</f>
        <v>18538</v>
      </c>
      <c r="V62" s="1">
        <f>$G62*I62</f>
        <v>54568</v>
      </c>
      <c r="Y62" s="1">
        <f>$B62*E62</f>
        <v>17887</v>
      </c>
      <c r="Z62" s="1">
        <f>$G62*J62</f>
        <v>67488</v>
      </c>
    </row>
    <row r="63" spans="2:27" x14ac:dyDescent="0.15">
      <c r="B63" s="15">
        <v>32</v>
      </c>
      <c r="C63" s="19">
        <f>SUM(D63:E63)</f>
        <v>1174</v>
      </c>
      <c r="D63" s="18">
        <v>607</v>
      </c>
      <c r="E63" s="17">
        <v>567</v>
      </c>
      <c r="F63" s="16"/>
      <c r="G63" s="15">
        <v>77</v>
      </c>
      <c r="H63" s="19">
        <f>SUM(I63:J63)</f>
        <v>1552</v>
      </c>
      <c r="I63" s="18">
        <v>683</v>
      </c>
      <c r="J63" s="17">
        <v>869</v>
      </c>
      <c r="K63" s="16"/>
      <c r="L63" s="15" t="s">
        <v>13</v>
      </c>
      <c r="M63" s="14"/>
      <c r="N63" s="13"/>
      <c r="O63" s="12"/>
      <c r="Q63" s="1">
        <f>$B63*C63</f>
        <v>37568</v>
      </c>
      <c r="R63" s="1">
        <f>$G63*H63</f>
        <v>119504</v>
      </c>
      <c r="U63" s="1">
        <f>$B63*D63</f>
        <v>19424</v>
      </c>
      <c r="V63" s="1">
        <f>$G63*I63</f>
        <v>52591</v>
      </c>
      <c r="Y63" s="1">
        <f>$B63*E63</f>
        <v>18144</v>
      </c>
      <c r="Z63" s="1">
        <f>$G63*J63</f>
        <v>66913</v>
      </c>
    </row>
    <row r="64" spans="2:27" x14ac:dyDescent="0.15">
      <c r="B64" s="15">
        <v>33</v>
      </c>
      <c r="C64" s="19">
        <f>SUM(D64:E64)</f>
        <v>1278</v>
      </c>
      <c r="D64" s="18">
        <v>674</v>
      </c>
      <c r="E64" s="17">
        <v>604</v>
      </c>
      <c r="F64" s="16"/>
      <c r="G64" s="15">
        <v>78</v>
      </c>
      <c r="H64" s="19">
        <f>SUM(I64:J64)</f>
        <v>1600</v>
      </c>
      <c r="I64" s="18">
        <v>706</v>
      </c>
      <c r="J64" s="17">
        <v>894</v>
      </c>
      <c r="K64" s="16"/>
      <c r="L64" s="15"/>
      <c r="M64" s="14"/>
      <c r="N64" s="13"/>
      <c r="O64" s="12"/>
      <c r="Q64" s="1">
        <f>$B64*C64</f>
        <v>42174</v>
      </c>
      <c r="R64" s="1">
        <f>$G64*H64</f>
        <v>124800</v>
      </c>
      <c r="U64" s="1">
        <f>$B64*D64</f>
        <v>22242</v>
      </c>
      <c r="V64" s="1">
        <f>$G64*I64</f>
        <v>55068</v>
      </c>
      <c r="Y64" s="1">
        <f>$B64*E64</f>
        <v>19932</v>
      </c>
      <c r="Z64" s="1">
        <f>$G64*J64</f>
        <v>69732</v>
      </c>
    </row>
    <row r="65" spans="2:26" x14ac:dyDescent="0.15">
      <c r="B65" s="15">
        <v>34</v>
      </c>
      <c r="C65" s="19">
        <f>SUM(D65:E65)</f>
        <v>1215</v>
      </c>
      <c r="D65" s="18">
        <v>635</v>
      </c>
      <c r="E65" s="17">
        <v>580</v>
      </c>
      <c r="F65" s="16"/>
      <c r="G65" s="15">
        <v>79</v>
      </c>
      <c r="H65" s="19">
        <f>SUM(I65:J65)</f>
        <v>1435</v>
      </c>
      <c r="I65" s="18">
        <v>639</v>
      </c>
      <c r="J65" s="17">
        <v>796</v>
      </c>
      <c r="K65" s="16"/>
      <c r="L65" s="15" t="s">
        <v>9</v>
      </c>
      <c r="M65" s="19">
        <f>SUM(N65:O65)</f>
        <v>14531</v>
      </c>
      <c r="N65" s="18">
        <f>SUM(D$11,D$19,D$27)</f>
        <v>7414</v>
      </c>
      <c r="O65" s="18">
        <f>SUM(E$11,E$19,E$27)</f>
        <v>7117</v>
      </c>
      <c r="Q65" s="1">
        <f>$B65*C65</f>
        <v>41310</v>
      </c>
      <c r="R65" s="1">
        <f>$G65*H65</f>
        <v>113365</v>
      </c>
      <c r="U65" s="1">
        <f>$B65*D65</f>
        <v>21590</v>
      </c>
      <c r="V65" s="1">
        <f>$G65*I65</f>
        <v>50481</v>
      </c>
      <c r="Y65" s="1">
        <f>$B65*E65</f>
        <v>19720</v>
      </c>
      <c r="Z65" s="1">
        <f>$G65*J65</f>
        <v>62884</v>
      </c>
    </row>
    <row r="66" spans="2:26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 t="s">
        <v>6</v>
      </c>
      <c r="M66" s="19">
        <f>SUM(N66:O66)</f>
        <v>74350</v>
      </c>
      <c r="N66" s="21">
        <f>SUM(D35,D43,D51,D59,D75,I11,I19,I27,I35,D67)</f>
        <v>38102</v>
      </c>
      <c r="O66" s="21">
        <f>SUM(E35,E43,E51,E59,E75,J11,J19,J27,J35,E67)</f>
        <v>36248</v>
      </c>
    </row>
    <row r="67" spans="2:26" x14ac:dyDescent="0.15">
      <c r="B67" s="15" t="s">
        <v>1</v>
      </c>
      <c r="C67" s="19">
        <f>SUM(D67:E67)</f>
        <v>6704</v>
      </c>
      <c r="D67" s="21">
        <f>SUM(D69:D73)</f>
        <v>3421</v>
      </c>
      <c r="E67" s="21">
        <f>SUM(E69:E73)</f>
        <v>3283</v>
      </c>
      <c r="F67" s="16"/>
      <c r="G67" s="15" t="s">
        <v>25</v>
      </c>
      <c r="H67" s="19">
        <f>SUM(I67:J67)</f>
        <v>5915</v>
      </c>
      <c r="I67" s="21">
        <f>SUM(I69:I73)</f>
        <v>2544</v>
      </c>
      <c r="J67" s="21">
        <f>SUM(J69:J73)</f>
        <v>3371</v>
      </c>
      <c r="K67" s="16"/>
      <c r="L67" s="15" t="s">
        <v>5</v>
      </c>
      <c r="M67" s="19">
        <f>SUM(N67:O67)</f>
        <v>34257</v>
      </c>
      <c r="N67" s="18">
        <f>SUM(I43,I51,I59,I67,I75,N11,N19,N27,N35,N43,N51,N59)</f>
        <v>14930</v>
      </c>
      <c r="O67" s="18">
        <f>SUM(J43,J51,J59,J67,J75,O11,O19,O27,O35,O43,O51,O59)</f>
        <v>19327</v>
      </c>
    </row>
    <row r="68" spans="2:26" x14ac:dyDescent="0.15">
      <c r="B68" s="15"/>
      <c r="C68" s="19"/>
      <c r="D68" s="18"/>
      <c r="E68" s="17"/>
      <c r="F68" s="16"/>
      <c r="G68" s="15"/>
      <c r="H68" s="19"/>
      <c r="I68" s="21"/>
      <c r="J68" s="21"/>
      <c r="K68" s="16"/>
      <c r="L68" s="15" t="s">
        <v>4</v>
      </c>
      <c r="M68" s="19">
        <f>SUM(N68:O68)</f>
        <v>15313</v>
      </c>
      <c r="N68" s="18">
        <f>SUM(I51,I43)</f>
        <v>7155</v>
      </c>
      <c r="O68" s="18">
        <f>SUM(J51,J43)</f>
        <v>8158</v>
      </c>
    </row>
    <row r="69" spans="2:26" x14ac:dyDescent="0.15">
      <c r="B69" s="15">
        <v>35</v>
      </c>
      <c r="C69" s="19">
        <f>SUM(D69:E69)</f>
        <v>1288</v>
      </c>
      <c r="D69" s="18">
        <v>649</v>
      </c>
      <c r="E69" s="17">
        <v>639</v>
      </c>
      <c r="F69" s="16"/>
      <c r="G69" s="15">
        <v>80</v>
      </c>
      <c r="H69" s="19">
        <f>SUM(I69:J69)</f>
        <v>1406</v>
      </c>
      <c r="I69" s="17">
        <v>615</v>
      </c>
      <c r="J69" s="17">
        <v>791</v>
      </c>
      <c r="K69" s="16"/>
      <c r="L69" s="15" t="s">
        <v>3</v>
      </c>
      <c r="M69" s="19">
        <f>SUM(N69:O69)</f>
        <v>18944</v>
      </c>
      <c r="N69" s="18">
        <f>SUM(I59,I67,I75,N11,N19,N43,N51,N27,N35,N59)</f>
        <v>7775</v>
      </c>
      <c r="O69" s="18">
        <f>SUM(J59,J67,J75,O11,O19,O43,O51,O27,O35,O59)</f>
        <v>11169</v>
      </c>
      <c r="Q69" s="1">
        <f>$B69*C69</f>
        <v>45080</v>
      </c>
      <c r="R69" s="1">
        <f>$G69*H69</f>
        <v>112480</v>
      </c>
      <c r="U69" s="1">
        <f>$B69*D69</f>
        <v>22715</v>
      </c>
      <c r="V69" s="1">
        <f>$G69*I69</f>
        <v>49200</v>
      </c>
      <c r="Y69" s="1">
        <f>$B69*E69</f>
        <v>22365</v>
      </c>
      <c r="Z69" s="1">
        <f>$G69*J69</f>
        <v>63280</v>
      </c>
    </row>
    <row r="70" spans="2:26" x14ac:dyDescent="0.15">
      <c r="B70" s="15">
        <v>36</v>
      </c>
      <c r="C70" s="19">
        <f>SUM(D70:E70)</f>
        <v>1301</v>
      </c>
      <c r="D70" s="18">
        <v>634</v>
      </c>
      <c r="E70" s="17">
        <v>667</v>
      </c>
      <c r="F70" s="16"/>
      <c r="G70" s="15">
        <v>81</v>
      </c>
      <c r="H70" s="19">
        <f>SUM(I70:J70)</f>
        <v>1238</v>
      </c>
      <c r="I70" s="17">
        <v>551</v>
      </c>
      <c r="J70" s="17">
        <v>687</v>
      </c>
      <c r="K70" s="16"/>
      <c r="L70" s="15"/>
      <c r="M70" s="14"/>
      <c r="N70" s="13"/>
      <c r="O70" s="12"/>
      <c r="Q70" s="1">
        <f>$B70*C70</f>
        <v>46836</v>
      </c>
      <c r="R70" s="1">
        <f>$G70*H70</f>
        <v>100278</v>
      </c>
      <c r="U70" s="1">
        <f>$B70*D70</f>
        <v>22824</v>
      </c>
      <c r="V70" s="1">
        <f>$G70*I70</f>
        <v>44631</v>
      </c>
      <c r="Y70" s="1">
        <f>$B70*E70</f>
        <v>24012</v>
      </c>
      <c r="Z70" s="1">
        <f>$G70*J70</f>
        <v>55647</v>
      </c>
    </row>
    <row r="71" spans="2:26" x14ac:dyDescent="0.15">
      <c r="B71" s="15">
        <v>37</v>
      </c>
      <c r="C71" s="19">
        <f>SUM(D71:E71)</f>
        <v>1384</v>
      </c>
      <c r="D71" s="18">
        <v>684</v>
      </c>
      <c r="E71" s="17">
        <v>700</v>
      </c>
      <c r="F71" s="16"/>
      <c r="G71" s="15">
        <v>82</v>
      </c>
      <c r="H71" s="19">
        <f>SUM(I71:J71)</f>
        <v>1114</v>
      </c>
      <c r="I71" s="27">
        <v>471</v>
      </c>
      <c r="J71" s="27">
        <v>643</v>
      </c>
      <c r="K71" s="16"/>
      <c r="L71" s="15" t="s">
        <v>10</v>
      </c>
      <c r="M71" s="14"/>
      <c r="N71" s="13"/>
      <c r="O71" s="12"/>
      <c r="Q71" s="1">
        <f>$B71*C71</f>
        <v>51208</v>
      </c>
      <c r="R71" s="1">
        <f>$G71*H71</f>
        <v>91348</v>
      </c>
      <c r="U71" s="1">
        <f>$B71*D71</f>
        <v>25308</v>
      </c>
      <c r="V71" s="1">
        <f>$G71*I71</f>
        <v>38622</v>
      </c>
      <c r="Y71" s="1">
        <f>$B71*E71</f>
        <v>25900</v>
      </c>
      <c r="Z71" s="1">
        <f>$G71*J71</f>
        <v>52726</v>
      </c>
    </row>
    <row r="72" spans="2:26" x14ac:dyDescent="0.15">
      <c r="B72" s="15">
        <v>38</v>
      </c>
      <c r="C72" s="19">
        <f>SUM(D72:E72)</f>
        <v>1404</v>
      </c>
      <c r="D72" s="18">
        <v>732</v>
      </c>
      <c r="E72" s="17">
        <v>672</v>
      </c>
      <c r="F72" s="16"/>
      <c r="G72" s="15">
        <v>83</v>
      </c>
      <c r="H72" s="19">
        <f>SUM(I72:J72)</f>
        <v>1105</v>
      </c>
      <c r="I72" s="27">
        <v>460</v>
      </c>
      <c r="J72" s="27">
        <v>645</v>
      </c>
      <c r="K72" s="16"/>
      <c r="L72" s="15"/>
      <c r="M72" s="14"/>
      <c r="N72" s="13"/>
      <c r="O72" s="12"/>
      <c r="Q72" s="1">
        <f>$B72*C72</f>
        <v>53352</v>
      </c>
      <c r="R72" s="1">
        <f>$G72*H72</f>
        <v>91715</v>
      </c>
      <c r="U72" s="1">
        <f>$B72*D72</f>
        <v>27816</v>
      </c>
      <c r="V72" s="1">
        <f>$G72*I72</f>
        <v>38180</v>
      </c>
      <c r="Y72" s="1">
        <f>$B72*E72</f>
        <v>25536</v>
      </c>
      <c r="Z72" s="1">
        <f>$G72*J72</f>
        <v>53535</v>
      </c>
    </row>
    <row r="73" spans="2:26" x14ac:dyDescent="0.15">
      <c r="B73" s="15">
        <v>39</v>
      </c>
      <c r="C73" s="19">
        <f>SUM(D73:E73)</f>
        <v>1327</v>
      </c>
      <c r="D73" s="18">
        <v>722</v>
      </c>
      <c r="E73" s="17">
        <v>605</v>
      </c>
      <c r="F73" s="16"/>
      <c r="G73" s="15">
        <v>84</v>
      </c>
      <c r="H73" s="19">
        <f>SUM(I73:J73)</f>
        <v>1052</v>
      </c>
      <c r="I73" s="27">
        <v>447</v>
      </c>
      <c r="J73" s="27">
        <v>605</v>
      </c>
      <c r="K73" s="16"/>
      <c r="L73" s="15" t="s">
        <v>9</v>
      </c>
      <c r="M73" s="23">
        <f t="shared" ref="M73:O73" si="0">M65/C$9*100</f>
        <v>11.800581461449756</v>
      </c>
      <c r="N73" s="22">
        <f>N65/D$9*100</f>
        <v>12.265493167455249</v>
      </c>
      <c r="O73" s="22">
        <f t="shared" si="0"/>
        <v>11.352325655586041</v>
      </c>
      <c r="Q73" s="1">
        <f>$B73*C73</f>
        <v>51753</v>
      </c>
      <c r="R73" s="1">
        <f>$G73*H73</f>
        <v>88368</v>
      </c>
      <c r="U73" s="1">
        <f>$B73*D73</f>
        <v>28158</v>
      </c>
      <c r="V73" s="1">
        <f>$G73*I73</f>
        <v>37548</v>
      </c>
      <c r="Y73" s="1">
        <f>$B73*E73</f>
        <v>23595</v>
      </c>
      <c r="Z73" s="1">
        <f>$G73*J73</f>
        <v>50820</v>
      </c>
    </row>
    <row r="74" spans="2:26" x14ac:dyDescent="0.15">
      <c r="B74" s="15"/>
      <c r="C74" s="19"/>
      <c r="D74" s="18"/>
      <c r="E74" s="17"/>
      <c r="F74" s="16"/>
      <c r="G74" s="15"/>
      <c r="H74" s="28"/>
      <c r="I74" s="27"/>
      <c r="J74" s="27"/>
      <c r="K74" s="16"/>
      <c r="L74" s="15" t="s">
        <v>6</v>
      </c>
      <c r="M74" s="23">
        <f>M66/C$9*100</f>
        <v>60.379411716935472</v>
      </c>
      <c r="N74" s="22">
        <f>N66/D$9*100</f>
        <v>63.034774840353371</v>
      </c>
      <c r="O74" s="22">
        <f>O66/E$9*100</f>
        <v>57.819179480635484</v>
      </c>
    </row>
    <row r="75" spans="2:26" x14ac:dyDescent="0.15">
      <c r="B75" s="15" t="s">
        <v>26</v>
      </c>
      <c r="C75" s="19">
        <f>SUM(D75:E75)</f>
        <v>8016</v>
      </c>
      <c r="D75" s="21">
        <f>SUM(D77:D81)</f>
        <v>4092</v>
      </c>
      <c r="E75" s="21">
        <f>SUM(E77:E81)</f>
        <v>3924</v>
      </c>
      <c r="F75" s="16"/>
      <c r="G75" s="15" t="s">
        <v>22</v>
      </c>
      <c r="H75" s="19">
        <f>SUM(I75:J75)</f>
        <v>3641</v>
      </c>
      <c r="I75" s="21">
        <f>SUM(I77:I81)</f>
        <v>1384</v>
      </c>
      <c r="J75" s="21">
        <f>SUM(J77:J81)</f>
        <v>2257</v>
      </c>
      <c r="K75" s="16"/>
      <c r="L75" s="15" t="s">
        <v>5</v>
      </c>
      <c r="M75" s="23">
        <f>M67/C$9*100</f>
        <v>27.820006821614772</v>
      </c>
      <c r="N75" s="22">
        <f>N67/D$9*100</f>
        <v>24.699731992191374</v>
      </c>
      <c r="O75" s="22">
        <f>O67/E$9*100</f>
        <v>30.82849486377847</v>
      </c>
    </row>
    <row r="76" spans="2:26" x14ac:dyDescent="0.15">
      <c r="B76" s="15"/>
      <c r="C76" s="19"/>
      <c r="D76" s="21"/>
      <c r="E76" s="21"/>
      <c r="F76" s="16"/>
      <c r="G76" s="15"/>
      <c r="H76" s="28"/>
      <c r="I76" s="27"/>
      <c r="J76" s="27"/>
      <c r="K76" s="16"/>
      <c r="L76" s="15" t="s">
        <v>4</v>
      </c>
      <c r="M76" s="23">
        <f>M68/C$9*100</f>
        <v>12.435641312998424</v>
      </c>
      <c r="N76" s="22">
        <f>N68/D$9*100</f>
        <v>11.837011547496939</v>
      </c>
      <c r="O76" s="22">
        <f>O68/E$9*100</f>
        <v>13.012824602820135</v>
      </c>
    </row>
    <row r="77" spans="2:26" x14ac:dyDescent="0.15">
      <c r="B77" s="15">
        <v>40</v>
      </c>
      <c r="C77" s="19">
        <f>SUM(D77:E77)</f>
        <v>1416</v>
      </c>
      <c r="D77" s="17">
        <v>720</v>
      </c>
      <c r="E77" s="17">
        <v>696</v>
      </c>
      <c r="F77" s="16"/>
      <c r="G77" s="15">
        <v>85</v>
      </c>
      <c r="H77" s="19">
        <f>SUM(I77:J77)</f>
        <v>943</v>
      </c>
      <c r="I77" s="27">
        <v>376</v>
      </c>
      <c r="J77" s="27">
        <v>567</v>
      </c>
      <c r="K77" s="16"/>
      <c r="L77" s="15" t="s">
        <v>3</v>
      </c>
      <c r="M77" s="23">
        <f>M69/C$9*100</f>
        <v>15.384365508616348</v>
      </c>
      <c r="N77" s="22">
        <f>N69/D$9*100</f>
        <v>12.862720444694439</v>
      </c>
      <c r="O77" s="22">
        <f>O69/E$9*100</f>
        <v>17.815670260958335</v>
      </c>
      <c r="Q77" s="1">
        <f>$B77*C77</f>
        <v>56640</v>
      </c>
      <c r="R77" s="1">
        <f>$G77*H77</f>
        <v>80155</v>
      </c>
      <c r="U77" s="1">
        <f>$B77*D77</f>
        <v>28800</v>
      </c>
      <c r="V77" s="1">
        <f>$G77*I77</f>
        <v>31960</v>
      </c>
      <c r="Y77" s="1">
        <f>$B77*E77</f>
        <v>27840</v>
      </c>
      <c r="Z77" s="1">
        <f>$G77*J77</f>
        <v>48195</v>
      </c>
    </row>
    <row r="78" spans="2:26" x14ac:dyDescent="0.15">
      <c r="B78" s="15">
        <v>41</v>
      </c>
      <c r="C78" s="19">
        <f>SUM(D78:E78)</f>
        <v>1497</v>
      </c>
      <c r="D78" s="17">
        <v>756</v>
      </c>
      <c r="E78" s="17">
        <v>741</v>
      </c>
      <c r="F78" s="16"/>
      <c r="G78" s="15">
        <v>86</v>
      </c>
      <c r="H78" s="19">
        <f>SUM(I78:J78)</f>
        <v>788</v>
      </c>
      <c r="I78" s="27">
        <v>344</v>
      </c>
      <c r="J78" s="27">
        <v>444</v>
      </c>
      <c r="K78" s="16"/>
      <c r="L78" s="15"/>
      <c r="M78" s="14"/>
      <c r="N78" s="13"/>
      <c r="O78" s="12"/>
      <c r="Q78" s="1">
        <f>$B78*C78</f>
        <v>61377</v>
      </c>
      <c r="R78" s="1">
        <f>$G78*H78</f>
        <v>67768</v>
      </c>
      <c r="U78" s="1">
        <f>$B78*D78</f>
        <v>30996</v>
      </c>
      <c r="V78" s="1">
        <f>$G78*I78</f>
        <v>29584</v>
      </c>
      <c r="Y78" s="1">
        <f>$B78*E78</f>
        <v>30381</v>
      </c>
      <c r="Z78" s="1">
        <f>$G78*J78</f>
        <v>38184</v>
      </c>
    </row>
    <row r="79" spans="2:26" ht="13.5" customHeight="1" x14ac:dyDescent="0.15">
      <c r="B79" s="15">
        <v>42</v>
      </c>
      <c r="C79" s="19">
        <f>SUM(D79:E79)</f>
        <v>1638</v>
      </c>
      <c r="D79" s="27">
        <v>822</v>
      </c>
      <c r="E79" s="27">
        <v>816</v>
      </c>
      <c r="F79" s="16"/>
      <c r="G79" s="15">
        <v>87</v>
      </c>
      <c r="H79" s="19">
        <f>SUM(I79:J79)</f>
        <v>690</v>
      </c>
      <c r="I79" s="27">
        <v>255</v>
      </c>
      <c r="J79" s="27">
        <v>435</v>
      </c>
      <c r="K79" s="16"/>
      <c r="L79" s="15"/>
      <c r="M79" s="14"/>
      <c r="N79" s="13"/>
      <c r="O79" s="12"/>
      <c r="P79" s="20"/>
      <c r="Q79" s="1">
        <f>$B79*C79</f>
        <v>68796</v>
      </c>
      <c r="R79" s="1">
        <f>$G79*H79</f>
        <v>60030</v>
      </c>
      <c r="U79" s="1">
        <f>$B79*D79</f>
        <v>34524</v>
      </c>
      <c r="V79" s="1">
        <f>$G79*I79</f>
        <v>22185</v>
      </c>
      <c r="Y79" s="1">
        <f>$B79*E79</f>
        <v>34272</v>
      </c>
      <c r="Z79" s="1">
        <f>$G79*J79</f>
        <v>37845</v>
      </c>
    </row>
    <row r="80" spans="2:26" x14ac:dyDescent="0.15">
      <c r="B80" s="15">
        <v>43</v>
      </c>
      <c r="C80" s="19">
        <f>SUM(D80:E80)</f>
        <v>1676</v>
      </c>
      <c r="D80" s="27">
        <v>876</v>
      </c>
      <c r="E80" s="27">
        <v>800</v>
      </c>
      <c r="F80" s="16"/>
      <c r="G80" s="15">
        <v>88</v>
      </c>
      <c r="H80" s="19">
        <f>SUM(I80:J80)</f>
        <v>641</v>
      </c>
      <c r="I80" s="27">
        <v>212</v>
      </c>
      <c r="J80" s="27">
        <v>429</v>
      </c>
      <c r="K80" s="16"/>
      <c r="L80" s="15" t="s">
        <v>2</v>
      </c>
      <c r="M80" s="23">
        <f>SUM(Q83:S83)/SUM(M65:M67)+0.5</f>
        <v>47.467491757215484</v>
      </c>
      <c r="N80" s="22">
        <f>SUM(U83:W83)/SUM(N65:N67)+0.5</f>
        <v>46.011729477550212</v>
      </c>
      <c r="O80" s="22">
        <f>SUM(Y83:AA83)/SUM(O65:O67)+0.5</f>
        <v>48.871099980858801</v>
      </c>
      <c r="P80" s="20"/>
      <c r="Q80" s="1">
        <f>$B80*C80</f>
        <v>72068</v>
      </c>
      <c r="R80" s="1">
        <f>$G80*H80</f>
        <v>56408</v>
      </c>
      <c r="U80" s="1">
        <f>$B80*D80</f>
        <v>37668</v>
      </c>
      <c r="V80" s="1">
        <f>$G80*I80</f>
        <v>18656</v>
      </c>
      <c r="Y80" s="1">
        <f>$B80*E80</f>
        <v>34400</v>
      </c>
      <c r="Z80" s="1">
        <f>$G80*J80</f>
        <v>37752</v>
      </c>
    </row>
    <row r="81" spans="2:27" x14ac:dyDescent="0.15">
      <c r="B81" s="15">
        <v>44</v>
      </c>
      <c r="C81" s="19">
        <f>SUM(D81:E81)</f>
        <v>1789</v>
      </c>
      <c r="D81" s="27">
        <v>918</v>
      </c>
      <c r="E81" s="27">
        <v>871</v>
      </c>
      <c r="F81" s="16"/>
      <c r="G81" s="15">
        <v>89</v>
      </c>
      <c r="H81" s="19">
        <f>SUM(I81:J81)</f>
        <v>579</v>
      </c>
      <c r="I81" s="27">
        <v>197</v>
      </c>
      <c r="J81" s="27">
        <v>382</v>
      </c>
      <c r="K81" s="16"/>
      <c r="L81" s="15"/>
      <c r="M81" s="14"/>
      <c r="N81" s="13"/>
      <c r="O81" s="12"/>
      <c r="Q81" s="1">
        <f>$B81*C81</f>
        <v>78716</v>
      </c>
      <c r="R81" s="1">
        <f>$G81*H81</f>
        <v>51531</v>
      </c>
      <c r="U81" s="1">
        <f>$B81*D81</f>
        <v>40392</v>
      </c>
      <c r="V81" s="1">
        <f>$G81*I81</f>
        <v>17533</v>
      </c>
      <c r="Y81" s="1">
        <f>$B81*E81</f>
        <v>38324</v>
      </c>
      <c r="Z81" s="1">
        <f>$G81*J81</f>
        <v>33998</v>
      </c>
    </row>
    <row r="82" spans="2:27" ht="14.25" thickBot="1" x14ac:dyDescent="0.2">
      <c r="B82" s="11"/>
      <c r="C82" s="10"/>
      <c r="D82" s="9"/>
      <c r="E82" s="7"/>
      <c r="F82" s="6"/>
      <c r="G82" s="4"/>
      <c r="H82" s="8"/>
      <c r="I82" s="7"/>
      <c r="J82" s="7"/>
      <c r="K82" s="6"/>
      <c r="L82" s="4"/>
      <c r="M82" s="5"/>
      <c r="N82" s="4"/>
      <c r="O82" s="4"/>
    </row>
    <row r="83" spans="2:27" x14ac:dyDescent="0.15">
      <c r="Q83" s="1">
        <f>SUM(Q13:Q81)</f>
        <v>1297401</v>
      </c>
      <c r="R83" s="1">
        <f>SUM(R13:R81)</f>
        <v>4304682</v>
      </c>
      <c r="S83" s="1">
        <f>SUM(S13:S81)</f>
        <v>181400</v>
      </c>
      <c r="U83" s="1">
        <f>SUM(U13:U81)</f>
        <v>665138</v>
      </c>
      <c r="V83" s="1">
        <f>SUM(V13:V81)</f>
        <v>2032651</v>
      </c>
      <c r="W83" s="1">
        <f>SUM(W13:W81)</f>
        <v>53213</v>
      </c>
      <c r="Y83" s="1">
        <f>SUM(Y13:Y81)</f>
        <v>632263</v>
      </c>
      <c r="Z83" s="1">
        <f>SUM(Z13:Z81)</f>
        <v>2272031</v>
      </c>
      <c r="AA83" s="1">
        <f>SUM(AA13:AA81)</f>
        <v>128187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seya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2020-04-10T07:19:23Z</dcterms:created>
  <dcterms:modified xsi:type="dcterms:W3CDTF">2020-10-06T06:32:27Z</dcterms:modified>
</cp:coreProperties>
</file>