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<sst xmlns="http://schemas.openxmlformats.org/spreadsheetml/2006/main" count="58" uniqueCount="43">
  <si>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</si>
  <si>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</si>
  <si>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</si>
  <si>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</si>
  <si>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</si>
  <si>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</si>
  <si>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</si>
  <si>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</si>
  <si>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</si>
  <si>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</si>
  <si>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</si>
  <si>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</si>
  <si>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</si>
  <si>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</si>
  <si>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</si>
  <si>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</si>
  <si>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</si>
  <si>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</si>
  <si>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</si>
  <si>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</si>
  <si>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</si>
  <si>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</si>
  <si>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</si>
  <si>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</si>
  <si>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</si>
  <si>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</si>
  <si>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</si>
  <si>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</si>
  <si>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</si>
  <si>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</si>
  <si>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</si>
  <si>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</si>
  <si>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</si>
  <si>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</si>
  <si>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</si>
  <si>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</si>
  <si>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</si>
  <si>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</si>
  <si>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</si>
  <si>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</si>
  <si>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鶴見区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</si>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</sst>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295864</v>
      </c>
      <c r="D9" s="21">
        <v>152656</v>
      </c>
      <c r="E9" s="21">
        <v>143208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12296</v>
      </c>
      <c r="D11" s="21">
        <f>SUM(D13:D17)</f>
        <v>6310</v>
      </c>
      <c r="E11" s="21">
        <f>SUM(E13:E17)</f>
        <v>5986</v>
      </c>
      <c r="F11" s="24"/>
      <c r="G11" s="15" t="s">
        <v>23</v>
      </c>
      <c r="H11" s="19">
        <f>SUM(I11:J11)</f>
        <v>26410</v>
      </c>
      <c r="I11" s="21">
        <f>SUM(I13:I17)</f>
        <v>14168</v>
      </c>
      <c r="J11" s="21">
        <f>SUM(J13:J17)</f>
        <v>12242</v>
      </c>
      <c r="K11" s="24"/>
      <c r="L11" s="15" t="s">
        <v>19</v>
      </c>
      <c r="M11" s="19">
        <f>SUM(N11:O11)</f>
        <v>2612</v>
      </c>
      <c r="N11" s="21">
        <f>SUM(N13:N17)</f>
        <v>772</v>
      </c>
      <c r="O11" s="21">
        <f>SUM(O13:O17)</f>
        <v>1840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2244</v>
      </c>
      <c r="D13" s="17">
        <v>1176</v>
      </c>
      <c r="E13" s="17">
        <v>1068</v>
      </c>
      <c r="F13" s="16"/>
      <c r="G13" s="15">
        <v>45</v>
      </c>
      <c r="H13" s="19">
        <f>SUM(I13:J13)</f>
        <v>5171</v>
      </c>
      <c r="I13" s="27">
        <v>2716</v>
      </c>
      <c r="J13" s="27">
        <v>2455</v>
      </c>
      <c r="K13" s="16"/>
      <c r="L13" s="15">
        <v>90</v>
      </c>
      <c r="M13" s="19">
        <f>SUM(N13:O13)</f>
        <v>715</v>
      </c>
      <c r="N13" s="27">
        <v>237</v>
      </c>
      <c r="O13" s="27">
        <v>478</v>
      </c>
      <c r="Q13" s="1">
        <f>$B13*C13</f>
        <v>0</v>
      </c>
      <c r="R13" s="1">
        <f>$G13*H13</f>
        <v>232695</v>
      </c>
      <c r="S13" s="1">
        <f>$L13*M13</f>
        <v>64350</v>
      </c>
      <c r="U13" s="1">
        <f>$B13*D13</f>
        <v>0</v>
      </c>
      <c r="V13" s="1">
        <f>$G13*I13</f>
        <v>122220</v>
      </c>
      <c r="W13" s="1">
        <f>$L13*N13</f>
        <v>21330</v>
      </c>
      <c r="Y13" s="1">
        <f>$B13*E13</f>
        <v>0</v>
      </c>
      <c r="Z13" s="1">
        <f>$G13*J13</f>
        <v>110475</v>
      </c>
      <c r="AA13" s="1">
        <f>$L13*O13</f>
        <v>43020</v>
      </c>
    </row>
    <row r="14" spans="1:27" x14ac:dyDescent="0.15">
      <c r="A14" s="26"/>
      <c r="B14" s="1">
        <v>1</v>
      </c>
      <c r="C14" s="19">
        <f>SUM(D14:E14)</f>
        <v>2444</v>
      </c>
      <c r="D14" s="17">
        <v>1250</v>
      </c>
      <c r="E14" s="17">
        <v>1194</v>
      </c>
      <c r="F14" s="16"/>
      <c r="G14" s="15">
        <v>46</v>
      </c>
      <c r="H14" s="19">
        <f>SUM(I14:J14)</f>
        <v>5417</v>
      </c>
      <c r="I14" s="27">
        <v>2896</v>
      </c>
      <c r="J14" s="27">
        <v>2521</v>
      </c>
      <c r="K14" s="16"/>
      <c r="L14" s="15">
        <v>91</v>
      </c>
      <c r="M14" s="19">
        <f>SUM(N14:O14)</f>
        <v>629</v>
      </c>
      <c r="N14" s="17">
        <v>181</v>
      </c>
      <c r="O14" s="17">
        <v>448</v>
      </c>
      <c r="Q14" s="1">
        <f>$B14*C14</f>
        <v>2444</v>
      </c>
      <c r="R14" s="1">
        <f>$G14*H14</f>
        <v>249182</v>
      </c>
      <c r="S14" s="1">
        <f>$L14*M14</f>
        <v>57239</v>
      </c>
      <c r="U14" s="1">
        <f>$B14*D14</f>
        <v>1250</v>
      </c>
      <c r="V14" s="1">
        <f>$G14*I14</f>
        <v>133216</v>
      </c>
      <c r="W14" s="1">
        <f>$L14*N14</f>
        <v>16471</v>
      </c>
      <c r="Y14" s="1">
        <f>$B14*E14</f>
        <v>1194</v>
      </c>
      <c r="Z14" s="1">
        <f>$G14*J14</f>
        <v>115966</v>
      </c>
      <c r="AA14" s="1">
        <f>$L14*O14</f>
        <v>40768</v>
      </c>
    </row>
    <row r="15" spans="1:27" x14ac:dyDescent="0.15">
      <c r="A15" s="26"/>
      <c r="B15" s="1">
        <v>2</v>
      </c>
      <c r="C15" s="19">
        <f>SUM(D15:E15)</f>
        <v>2416</v>
      </c>
      <c r="D15" s="27">
        <v>1271</v>
      </c>
      <c r="E15" s="27">
        <v>1145</v>
      </c>
      <c r="F15" s="16"/>
      <c r="G15" s="15">
        <v>47</v>
      </c>
      <c r="H15" s="19">
        <f>SUM(I15:J15)</f>
        <v>5409</v>
      </c>
      <c r="I15" s="27">
        <v>2957</v>
      </c>
      <c r="J15" s="27">
        <v>2452</v>
      </c>
      <c r="K15" s="16"/>
      <c r="L15" s="15">
        <v>92</v>
      </c>
      <c r="M15" s="19">
        <f>SUM(N15:O15)</f>
        <v>506</v>
      </c>
      <c r="N15" s="17">
        <v>150</v>
      </c>
      <c r="O15" s="17">
        <v>356</v>
      </c>
      <c r="Q15" s="1">
        <f>$B15*C15</f>
        <v>4832</v>
      </c>
      <c r="R15" s="1">
        <f>$G15*H15</f>
        <v>254223</v>
      </c>
      <c r="S15" s="1">
        <f>$L15*M15</f>
        <v>46552</v>
      </c>
      <c r="U15" s="1">
        <f>$B15*D15</f>
        <v>2542</v>
      </c>
      <c r="V15" s="1">
        <f>$G15*I15</f>
        <v>138979</v>
      </c>
      <c r="W15" s="1">
        <f>$L15*N15</f>
        <v>13800</v>
      </c>
      <c r="Y15" s="1">
        <f>$B15*E15</f>
        <v>2290</v>
      </c>
      <c r="Z15" s="1">
        <f>$G15*J15</f>
        <v>115244</v>
      </c>
      <c r="AA15" s="1">
        <f>$L15*O15</f>
        <v>32752</v>
      </c>
    </row>
    <row r="16" spans="1:27" x14ac:dyDescent="0.15">
      <c r="A16" s="26"/>
      <c r="B16" s="1">
        <v>3</v>
      </c>
      <c r="C16" s="19">
        <f>SUM(D16:E16)</f>
        <v>2537</v>
      </c>
      <c r="D16" s="27">
        <v>1316</v>
      </c>
      <c r="E16" s="27">
        <v>1221</v>
      </c>
      <c r="F16" s="16"/>
      <c r="G16" s="15">
        <v>48</v>
      </c>
      <c r="H16" s="19">
        <f>SUM(I16:J16)</f>
        <v>5359</v>
      </c>
      <c r="I16" s="27">
        <v>2896</v>
      </c>
      <c r="J16" s="27">
        <v>2463</v>
      </c>
      <c r="K16" s="16"/>
      <c r="L16" s="15">
        <v>93</v>
      </c>
      <c r="M16" s="19">
        <f>SUM(N16:O16)</f>
        <v>441</v>
      </c>
      <c r="N16" s="17">
        <v>111</v>
      </c>
      <c r="O16" s="17">
        <v>330</v>
      </c>
      <c r="Q16" s="1">
        <f>$B16*C16</f>
        <v>7611</v>
      </c>
      <c r="R16" s="1">
        <f>$G16*H16</f>
        <v>257232</v>
      </c>
      <c r="S16" s="1">
        <f>$L16*M16</f>
        <v>41013</v>
      </c>
      <c r="U16" s="1">
        <f>$B16*D16</f>
        <v>3948</v>
      </c>
      <c r="V16" s="1">
        <f>$G16*I16</f>
        <v>139008</v>
      </c>
      <c r="W16" s="1">
        <f>$L16*N16</f>
        <v>10323</v>
      </c>
      <c r="Y16" s="1">
        <f>$B16*E16</f>
        <v>3663</v>
      </c>
      <c r="Z16" s="1">
        <f>$G16*J16</f>
        <v>118224</v>
      </c>
      <c r="AA16" s="1">
        <f>$L16*O16</f>
        <v>30690</v>
      </c>
    </row>
    <row r="17" spans="1:27" x14ac:dyDescent="0.15">
      <c r="A17" s="26"/>
      <c r="B17" s="1">
        <v>4</v>
      </c>
      <c r="C17" s="19">
        <f>SUM(D17:E17)</f>
        <v>2655</v>
      </c>
      <c r="D17" s="27">
        <v>1297</v>
      </c>
      <c r="E17" s="27">
        <v>1358</v>
      </c>
      <c r="F17" s="16"/>
      <c r="G17" s="15">
        <v>49</v>
      </c>
      <c r="H17" s="19">
        <f>SUM(I17:J17)</f>
        <v>5054</v>
      </c>
      <c r="I17" s="27">
        <v>2703</v>
      </c>
      <c r="J17" s="27">
        <v>2351</v>
      </c>
      <c r="K17" s="16"/>
      <c r="L17" s="15">
        <v>94</v>
      </c>
      <c r="M17" s="19">
        <f>SUM(N17:O17)</f>
        <v>321</v>
      </c>
      <c r="N17" s="18">
        <v>93</v>
      </c>
      <c r="O17" s="17">
        <v>228</v>
      </c>
      <c r="Q17" s="1">
        <f>$B17*C17</f>
        <v>10620</v>
      </c>
      <c r="R17" s="1">
        <f>$G17*H17</f>
        <v>247646</v>
      </c>
      <c r="S17" s="1">
        <f>$L17*M17</f>
        <v>30174</v>
      </c>
      <c r="U17" s="1">
        <f>$B17*D17</f>
        <v>5188</v>
      </c>
      <c r="V17" s="1">
        <f>$G17*I17</f>
        <v>132447</v>
      </c>
      <c r="W17" s="1">
        <f>$L17*N17</f>
        <v>8742</v>
      </c>
      <c r="Y17" s="1">
        <f>$B17*E17</f>
        <v>5432</v>
      </c>
      <c r="Z17" s="1">
        <f>$G17*J17</f>
        <v>115199</v>
      </c>
      <c r="AA17" s="1">
        <f>$L17*O17</f>
        <v>21432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13109</v>
      </c>
      <c r="D19" s="21">
        <f>SUM(D21:D25)</f>
        <v>6734</v>
      </c>
      <c r="E19" s="21">
        <f>SUM(E21:E25)</f>
        <v>6375</v>
      </c>
      <c r="F19" s="16"/>
      <c r="G19" s="15" t="s">
        <v>20</v>
      </c>
      <c r="H19" s="19">
        <f>SUM(I19:J19)</f>
        <v>22275</v>
      </c>
      <c r="I19" s="21">
        <f>SUM(I21:I25)</f>
        <v>12207</v>
      </c>
      <c r="J19" s="21">
        <f>SUM(J21:J25)</f>
        <v>10068</v>
      </c>
      <c r="K19" s="16"/>
      <c r="L19" s="15" t="s">
        <v>16</v>
      </c>
      <c r="M19" s="19">
        <f>SUM(N19:O19)</f>
        <v>711</v>
      </c>
      <c r="N19" s="21">
        <f>SUM(N21:N25)</f>
        <v>153</v>
      </c>
      <c r="O19" s="21">
        <f>SUM(O21:O25)</f>
        <v>558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2725</v>
      </c>
      <c r="D21" s="27">
        <v>1411</v>
      </c>
      <c r="E21" s="27">
        <v>1314</v>
      </c>
      <c r="F21" s="16"/>
      <c r="G21" s="1">
        <v>50</v>
      </c>
      <c r="H21" s="19">
        <f>SUM(I21:J21)</f>
        <v>4858</v>
      </c>
      <c r="I21" s="27">
        <v>2631</v>
      </c>
      <c r="J21" s="27">
        <v>2227</v>
      </c>
      <c r="K21" s="16"/>
      <c r="L21" s="15">
        <v>95</v>
      </c>
      <c r="M21" s="19">
        <f>SUM(N21:O21)</f>
        <v>216</v>
      </c>
      <c r="N21" s="18">
        <v>56</v>
      </c>
      <c r="O21" s="17">
        <v>160</v>
      </c>
      <c r="Q21" s="1">
        <f>$B21*C21</f>
        <v>13625</v>
      </c>
      <c r="R21" s="1">
        <f>$G21*H21</f>
        <v>242900</v>
      </c>
      <c r="S21" s="1">
        <f>$L21*M21</f>
        <v>20520</v>
      </c>
      <c r="U21" s="1">
        <f>$B21*D21</f>
        <v>7055</v>
      </c>
      <c r="V21" s="1">
        <f>$G21*I21</f>
        <v>131550</v>
      </c>
      <c r="W21" s="1">
        <f>$L21*N21</f>
        <v>5320</v>
      </c>
      <c r="Y21" s="1">
        <f>$B21*E21</f>
        <v>6570</v>
      </c>
      <c r="Z21" s="1">
        <f>$G21*J21</f>
        <v>111350</v>
      </c>
      <c r="AA21" s="1">
        <f>$L21*O21</f>
        <v>15200</v>
      </c>
    </row>
    <row r="22" spans="1:27" x14ac:dyDescent="0.15">
      <c r="A22" s="26"/>
      <c r="B22" s="1">
        <v>6</v>
      </c>
      <c r="C22" s="19">
        <f>SUM(D22:E22)</f>
        <v>2512</v>
      </c>
      <c r="D22" s="27">
        <v>1311</v>
      </c>
      <c r="E22" s="27">
        <v>1201</v>
      </c>
      <c r="F22" s="16"/>
      <c r="G22" s="1">
        <v>51</v>
      </c>
      <c r="H22" s="19">
        <f>SUM(I22:J22)</f>
        <v>4845</v>
      </c>
      <c r="I22" s="17">
        <v>2671</v>
      </c>
      <c r="J22" s="17">
        <v>2174</v>
      </c>
      <c r="K22" s="16"/>
      <c r="L22" s="15">
        <v>96</v>
      </c>
      <c r="M22" s="19">
        <f>SUM(N22:O22)</f>
        <v>200</v>
      </c>
      <c r="N22" s="18">
        <v>46</v>
      </c>
      <c r="O22" s="17">
        <v>154</v>
      </c>
      <c r="Q22" s="1">
        <f>$B22*C22</f>
        <v>15072</v>
      </c>
      <c r="R22" s="1">
        <f>$G22*H22</f>
        <v>247095</v>
      </c>
      <c r="S22" s="1">
        <f>$L22*M22</f>
        <v>19200</v>
      </c>
      <c r="U22" s="1">
        <f>$B22*D22</f>
        <v>7866</v>
      </c>
      <c r="V22" s="1">
        <f>$G22*I22</f>
        <v>136221</v>
      </c>
      <c r="W22" s="1">
        <f>$L22*N22</f>
        <v>4416</v>
      </c>
      <c r="Y22" s="1">
        <f>$B22*E22</f>
        <v>7206</v>
      </c>
      <c r="Z22" s="1">
        <f>$G22*J22</f>
        <v>110874</v>
      </c>
      <c r="AA22" s="1">
        <f>$L22*O22</f>
        <v>14784</v>
      </c>
    </row>
    <row r="23" spans="1:27" x14ac:dyDescent="0.15">
      <c r="A23" s="26"/>
      <c r="B23" s="1">
        <v>7</v>
      </c>
      <c r="C23" s="19">
        <f>SUM(D23:E23)</f>
        <v>2666</v>
      </c>
      <c r="D23" s="27">
        <v>1356</v>
      </c>
      <c r="E23" s="27">
        <v>1310</v>
      </c>
      <c r="F23" s="16"/>
      <c r="G23" s="1">
        <v>52</v>
      </c>
      <c r="H23" s="19">
        <f>SUM(I23:J23)</f>
        <v>4664</v>
      </c>
      <c r="I23" s="17">
        <v>2546</v>
      </c>
      <c r="J23" s="17">
        <v>2118</v>
      </c>
      <c r="K23" s="16"/>
      <c r="L23" s="15">
        <v>97</v>
      </c>
      <c r="M23" s="19">
        <f>SUM(N23:O23)</f>
        <v>124</v>
      </c>
      <c r="N23" s="18">
        <v>22</v>
      </c>
      <c r="O23" s="17">
        <v>102</v>
      </c>
      <c r="Q23" s="1">
        <f>$B23*C23</f>
        <v>18662</v>
      </c>
      <c r="R23" s="1">
        <f>$G23*H23</f>
        <v>242528</v>
      </c>
      <c r="S23" s="1">
        <f>$L23*M23</f>
        <v>12028</v>
      </c>
      <c r="U23" s="1">
        <f>$B23*D23</f>
        <v>9492</v>
      </c>
      <c r="V23" s="1">
        <f>$G23*I23</f>
        <v>132392</v>
      </c>
      <c r="W23" s="1">
        <f>$L23*N23</f>
        <v>2134</v>
      </c>
      <c r="Y23" s="1">
        <f>$B23*E23</f>
        <v>9170</v>
      </c>
      <c r="Z23" s="1">
        <f>$G23*J23</f>
        <v>110136</v>
      </c>
      <c r="AA23" s="1">
        <f>$L23*O23</f>
        <v>9894</v>
      </c>
    </row>
    <row r="24" spans="1:27" x14ac:dyDescent="0.15">
      <c r="A24" s="26"/>
      <c r="B24" s="1">
        <v>8</v>
      </c>
      <c r="C24" s="19">
        <f>SUM(D24:E24)</f>
        <v>2559</v>
      </c>
      <c r="D24" s="27">
        <v>1335</v>
      </c>
      <c r="E24" s="27">
        <v>1224</v>
      </c>
      <c r="F24" s="16"/>
      <c r="G24" s="1">
        <v>53</v>
      </c>
      <c r="H24" s="19">
        <f>SUM(I24:J24)</f>
        <v>3931</v>
      </c>
      <c r="I24" s="17">
        <v>2135</v>
      </c>
      <c r="J24" s="17">
        <v>1796</v>
      </c>
      <c r="K24" s="16"/>
      <c r="L24" s="15">
        <v>98</v>
      </c>
      <c r="M24" s="19">
        <f>SUM(N24:O24)</f>
        <v>106</v>
      </c>
      <c r="N24" s="18">
        <v>18</v>
      </c>
      <c r="O24" s="17">
        <v>88</v>
      </c>
      <c r="Q24" s="1">
        <f>$B24*C24</f>
        <v>20472</v>
      </c>
      <c r="R24" s="1">
        <f>$G24*H24</f>
        <v>208343</v>
      </c>
      <c r="S24" s="1">
        <f>$L24*M24</f>
        <v>10388</v>
      </c>
      <c r="U24" s="1">
        <f>$B24*D24</f>
        <v>10680</v>
      </c>
      <c r="V24" s="1">
        <f>$G24*I24</f>
        <v>113155</v>
      </c>
      <c r="W24" s="1">
        <f>$L24*N24</f>
        <v>1764</v>
      </c>
      <c r="Y24" s="1">
        <f>$B24*E24</f>
        <v>9792</v>
      </c>
      <c r="Z24" s="1">
        <f>$G24*J24</f>
        <v>95188</v>
      </c>
      <c r="AA24" s="1">
        <f>$L24*O24</f>
        <v>8624</v>
      </c>
    </row>
    <row r="25" spans="1:27" x14ac:dyDescent="0.15">
      <c r="A25" s="26"/>
      <c r="B25" s="1">
        <v>9</v>
      </c>
      <c r="C25" s="19">
        <f>SUM(D25:E25)</f>
        <v>2647</v>
      </c>
      <c r="D25" s="27">
        <v>1321</v>
      </c>
      <c r="E25" s="27">
        <v>1326</v>
      </c>
      <c r="F25" s="16"/>
      <c r="G25" s="1">
        <v>54</v>
      </c>
      <c r="H25" s="19">
        <f>SUM(I25:J25)</f>
        <v>3977</v>
      </c>
      <c r="I25" s="18">
        <v>2224</v>
      </c>
      <c r="J25" s="17">
        <v>1753</v>
      </c>
      <c r="K25" s="16"/>
      <c r="L25" s="15">
        <v>99</v>
      </c>
      <c r="M25" s="19">
        <f>SUM(N25:O25)</f>
        <v>65</v>
      </c>
      <c r="N25" s="18">
        <v>11</v>
      </c>
      <c r="O25" s="17">
        <v>54</v>
      </c>
      <c r="Q25" s="1">
        <f>$B25*C25</f>
        <v>23823</v>
      </c>
      <c r="R25" s="1">
        <f>$G25*H25</f>
        <v>214758</v>
      </c>
      <c r="S25" s="1">
        <f>$L25*M25</f>
        <v>6435</v>
      </c>
      <c r="U25" s="1">
        <f>$B25*D25</f>
        <v>11889</v>
      </c>
      <c r="V25" s="1">
        <f>$G25*I25</f>
        <v>120096</v>
      </c>
      <c r="W25" s="1">
        <f>$L25*N25</f>
        <v>1089</v>
      </c>
      <c r="Y25" s="1">
        <f>$B25*E25</f>
        <v>11934</v>
      </c>
      <c r="Z25" s="1">
        <f>$G25*J25</f>
        <v>94662</v>
      </c>
      <c r="AA25" s="1">
        <f>$L25*O25</f>
        <v>5346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12289</v>
      </c>
      <c r="D27" s="21">
        <f>SUM(D29:D33)</f>
        <v>6343</v>
      </c>
      <c r="E27" s="21">
        <f>SUM(E29:E33)</f>
        <v>5946</v>
      </c>
      <c r="F27" s="16"/>
      <c r="G27" s="15" t="s">
        <v>17</v>
      </c>
      <c r="H27" s="19">
        <f>SUM(I27:J27)</f>
        <v>18313</v>
      </c>
      <c r="I27" s="21">
        <f>SUM(I29:I33)</f>
        <v>9968</v>
      </c>
      <c r="J27" s="21">
        <f>SUM(J29:J33)</f>
        <v>8345</v>
      </c>
      <c r="K27" s="16"/>
      <c r="L27" s="15" t="s">
        <v>41</v>
      </c>
      <c r="M27" s="19">
        <f>SUM(N27:O27)</f>
        <v>99</v>
      </c>
      <c r="N27" s="21">
        <f>SUM(N29:N33)</f>
        <v>15</v>
      </c>
      <c r="O27" s="21">
        <f>SUM(O29:O33)</f>
        <v>84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2462</v>
      </c>
      <c r="D29" s="27">
        <v>1256</v>
      </c>
      <c r="E29" s="27">
        <v>1206</v>
      </c>
      <c r="F29" s="16"/>
      <c r="G29" s="1">
        <v>55</v>
      </c>
      <c r="H29" s="19">
        <f>SUM(I29:J29)</f>
        <v>4062</v>
      </c>
      <c r="I29" s="18">
        <v>2197</v>
      </c>
      <c r="J29" s="17">
        <v>1865</v>
      </c>
      <c r="K29" s="16"/>
      <c r="L29" s="15">
        <v>100</v>
      </c>
      <c r="M29" s="19">
        <f>SUM(N29:O29)</f>
        <v>39</v>
      </c>
      <c r="N29" s="18">
        <v>7</v>
      </c>
      <c r="O29" s="17">
        <v>32</v>
      </c>
      <c r="Q29" s="1">
        <f>$B29*C29</f>
        <v>24620</v>
      </c>
      <c r="R29" s="1">
        <f>$G29*H29</f>
        <v>223410</v>
      </c>
      <c r="S29" s="1">
        <f>$L29*M29</f>
        <v>3900</v>
      </c>
      <c r="U29" s="1">
        <f>$B29*D29</f>
        <v>12560</v>
      </c>
      <c r="V29" s="1">
        <f>$G29*I29</f>
        <v>120835</v>
      </c>
      <c r="W29" s="1">
        <f>$L29*N29</f>
        <v>700</v>
      </c>
      <c r="Y29" s="1">
        <f>$B29*E29</f>
        <v>12060</v>
      </c>
      <c r="Z29" s="1">
        <f>$G29*J29</f>
        <v>102575</v>
      </c>
      <c r="AA29" s="1">
        <f>$L29*O29</f>
        <v>3200</v>
      </c>
    </row>
    <row r="30" spans="1:27" x14ac:dyDescent="0.15">
      <c r="A30" s="26"/>
      <c r="B30" s="1">
        <v>11</v>
      </c>
      <c r="C30" s="19">
        <f>SUM(D30:E30)</f>
        <v>2556</v>
      </c>
      <c r="D30" s="17">
        <v>1345</v>
      </c>
      <c r="E30" s="17">
        <v>1211</v>
      </c>
      <c r="F30" s="16"/>
      <c r="G30" s="1">
        <v>56</v>
      </c>
      <c r="H30" s="19">
        <f>SUM(I30:J30)</f>
        <v>3818</v>
      </c>
      <c r="I30" s="18">
        <v>2065</v>
      </c>
      <c r="J30" s="17">
        <v>1753</v>
      </c>
      <c r="K30" s="16"/>
      <c r="L30" s="15">
        <v>101</v>
      </c>
      <c r="M30" s="19">
        <f>SUM(N30:O30)</f>
        <v>30</v>
      </c>
      <c r="N30" s="18">
        <v>4</v>
      </c>
      <c r="O30" s="17">
        <v>26</v>
      </c>
      <c r="Q30" s="1">
        <f>$B30*C30</f>
        <v>28116</v>
      </c>
      <c r="R30" s="1">
        <f>$G30*H30</f>
        <v>213808</v>
      </c>
      <c r="S30" s="1">
        <f>$L30*M30</f>
        <v>3030</v>
      </c>
      <c r="U30" s="1">
        <f>$B30*D30</f>
        <v>14795</v>
      </c>
      <c r="V30" s="1">
        <f>$G30*I30</f>
        <v>115640</v>
      </c>
      <c r="W30" s="1">
        <f>$L30*N30</f>
        <v>404</v>
      </c>
      <c r="Y30" s="1">
        <f>$B30*E30</f>
        <v>13321</v>
      </c>
      <c r="Z30" s="1">
        <f>$G30*J30</f>
        <v>98168</v>
      </c>
      <c r="AA30" s="1">
        <f>$L30*O30</f>
        <v>2626</v>
      </c>
    </row>
    <row r="31" spans="1:27" x14ac:dyDescent="0.15">
      <c r="A31" s="26"/>
      <c r="B31" s="1">
        <v>12</v>
      </c>
      <c r="C31" s="19">
        <f>SUM(D31:E31)</f>
        <v>2383</v>
      </c>
      <c r="D31" s="17">
        <v>1224</v>
      </c>
      <c r="E31" s="17">
        <v>1159</v>
      </c>
      <c r="F31" s="16"/>
      <c r="G31" s="1">
        <v>57</v>
      </c>
      <c r="H31" s="19">
        <f>SUM(I31:J31)</f>
        <v>3737</v>
      </c>
      <c r="I31" s="18">
        <v>2069</v>
      </c>
      <c r="J31" s="17">
        <v>1668</v>
      </c>
      <c r="K31" s="16"/>
      <c r="L31" s="15">
        <v>102</v>
      </c>
      <c r="M31" s="19">
        <f>SUM(N31:O31)</f>
        <v>17</v>
      </c>
      <c r="N31" s="18">
        <v>2</v>
      </c>
      <c r="O31" s="17">
        <v>15</v>
      </c>
      <c r="Q31" s="1">
        <f>$B31*C31</f>
        <v>28596</v>
      </c>
      <c r="R31" s="1">
        <f>$G31*H31</f>
        <v>213009</v>
      </c>
      <c r="S31" s="1">
        <f>$L31*M31</f>
        <v>1734</v>
      </c>
      <c r="U31" s="1">
        <f>$B31*D31</f>
        <v>14688</v>
      </c>
      <c r="V31" s="1">
        <f>$G31*I31</f>
        <v>117933</v>
      </c>
      <c r="W31" s="1">
        <f>$L31*N31</f>
        <v>204</v>
      </c>
      <c r="Y31" s="1">
        <f>$B31*E31</f>
        <v>13908</v>
      </c>
      <c r="Z31" s="1">
        <f>$G31*J31</f>
        <v>95076</v>
      </c>
      <c r="AA31" s="1">
        <f>$L31*O31</f>
        <v>1530</v>
      </c>
    </row>
    <row r="32" spans="1:27" x14ac:dyDescent="0.15">
      <c r="A32" s="26"/>
      <c r="B32" s="1">
        <v>13</v>
      </c>
      <c r="C32" s="19">
        <f>SUM(D32:E32)</f>
        <v>2536</v>
      </c>
      <c r="D32" s="17">
        <v>1333</v>
      </c>
      <c r="E32" s="17">
        <v>1203</v>
      </c>
      <c r="F32" s="16"/>
      <c r="G32" s="1">
        <v>58</v>
      </c>
      <c r="H32" s="19">
        <f>SUM(I32:J32)</f>
        <v>3392</v>
      </c>
      <c r="I32" s="18">
        <v>1812</v>
      </c>
      <c r="J32" s="17">
        <v>1580</v>
      </c>
      <c r="K32" s="16"/>
      <c r="L32" s="15">
        <v>103</v>
      </c>
      <c r="M32" s="19">
        <f>SUM(N32:O32)</f>
        <v>11</v>
      </c>
      <c r="N32" s="18">
        <v>2</v>
      </c>
      <c r="O32" s="17">
        <v>9</v>
      </c>
      <c r="Q32" s="1">
        <f>$B32*C32</f>
        <v>32968</v>
      </c>
      <c r="R32" s="1">
        <f>$G32*H32</f>
        <v>196736</v>
      </c>
      <c r="S32" s="1">
        <f>$L32*M32</f>
        <v>1133</v>
      </c>
      <c r="U32" s="1">
        <f>$B32*D32</f>
        <v>17329</v>
      </c>
      <c r="V32" s="1">
        <f>$G32*I32</f>
        <v>105096</v>
      </c>
      <c r="W32" s="1">
        <f>$L32*N32</f>
        <v>206</v>
      </c>
      <c r="Y32" s="1">
        <f>$B32*E32</f>
        <v>15639</v>
      </c>
      <c r="Z32" s="1">
        <f>$G32*J32</f>
        <v>91640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2352</v>
      </c>
      <c r="D33" s="18">
        <v>1185</v>
      </c>
      <c r="E33" s="17">
        <v>1167</v>
      </c>
      <c r="F33" s="16"/>
      <c r="G33" s="1">
        <v>59</v>
      </c>
      <c r="H33" s="19">
        <f>SUM(I33:J33)</f>
        <v>3304</v>
      </c>
      <c r="I33" s="18">
        <v>1825</v>
      </c>
      <c r="J33" s="17">
        <v>1479</v>
      </c>
      <c r="K33" s="16"/>
      <c r="L33" s="15">
        <v>104</v>
      </c>
      <c r="M33" s="19">
        <f>SUM(N33:O33)</f>
        <v>2</v>
      </c>
      <c r="N33" s="18">
        <v>0</v>
      </c>
      <c r="O33" s="17">
        <v>2</v>
      </c>
      <c r="Q33" s="1">
        <f>$B33*C33</f>
        <v>32928</v>
      </c>
      <c r="R33" s="1">
        <f>$G33*H33</f>
        <v>194936</v>
      </c>
      <c r="S33" s="1">
        <f>$L33*M33</f>
        <v>208</v>
      </c>
      <c r="U33" s="1">
        <f>$B33*D33</f>
        <v>16590</v>
      </c>
      <c r="V33" s="1">
        <f>$G33*I33</f>
        <v>107675</v>
      </c>
      <c r="W33" s="1">
        <f>$L33*N33</f>
        <v>0</v>
      </c>
      <c r="Y33" s="1">
        <f>$B33*E33</f>
        <v>16338</v>
      </c>
      <c r="Z33" s="1">
        <f>$G33*J33</f>
        <v>87261</v>
      </c>
      <c r="AA33" s="1">
        <f>$L33*O33</f>
        <v>208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12346</v>
      </c>
      <c r="D35" s="21">
        <f>SUM(D37:D41)</f>
        <v>6334</v>
      </c>
      <c r="E35" s="21">
        <f>SUM(E37:E41)</f>
        <v>6012</v>
      </c>
      <c r="F35" s="16"/>
      <c r="G35" s="15" t="s">
        <v>14</v>
      </c>
      <c r="H35" s="19">
        <f>SUM(I35:J35)</f>
        <v>15002</v>
      </c>
      <c r="I35" s="21">
        <f>SUM(I37:I41)</f>
        <v>7844</v>
      </c>
      <c r="J35" s="21">
        <f>SUM(J37:J41)</f>
        <v>7158</v>
      </c>
      <c r="K35" s="16"/>
      <c r="L35" s="15" t="s">
        <v>39</v>
      </c>
      <c r="M35" s="19">
        <f>SUM(N35:O35)</f>
        <v>13</v>
      </c>
      <c r="N35" s="21">
        <f>SUM(N37:N41)</f>
        <v>2</v>
      </c>
      <c r="O35" s="21">
        <f>SUM(O37:O41)</f>
        <v>11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2370</v>
      </c>
      <c r="D37" s="18">
        <v>1214</v>
      </c>
      <c r="E37" s="17">
        <v>1156</v>
      </c>
      <c r="F37" s="16"/>
      <c r="G37" s="1">
        <v>60</v>
      </c>
      <c r="H37" s="19">
        <f>SUM(I37:J37)</f>
        <v>3199</v>
      </c>
      <c r="I37" s="18">
        <v>1694</v>
      </c>
      <c r="J37" s="17">
        <v>1505</v>
      </c>
      <c r="K37" s="16"/>
      <c r="L37" s="15">
        <v>105</v>
      </c>
      <c r="M37" s="19">
        <f>SUM(N37:O37)</f>
        <v>9</v>
      </c>
      <c r="N37" s="18">
        <v>1</v>
      </c>
      <c r="O37" s="17">
        <v>8</v>
      </c>
      <c r="Q37" s="1">
        <f>$B37*C37</f>
        <v>35550</v>
      </c>
      <c r="R37" s="1">
        <f>$G37*H37</f>
        <v>191940</v>
      </c>
      <c r="S37" s="1">
        <f>$L37*M37</f>
        <v>945</v>
      </c>
      <c r="U37" s="1">
        <f>$B37*D37</f>
        <v>18210</v>
      </c>
      <c r="V37" s="1">
        <f>$G37*I37</f>
        <v>101640</v>
      </c>
      <c r="W37" s="1">
        <f>$L37*N37</f>
        <v>105</v>
      </c>
      <c r="Y37" s="1">
        <f>$B37*E37</f>
        <v>17340</v>
      </c>
      <c r="Z37" s="1">
        <f>$G37*J37</f>
        <v>90300</v>
      </c>
      <c r="AA37" s="1">
        <f>$L37*O37</f>
        <v>840</v>
      </c>
    </row>
    <row r="38" spans="1:27" x14ac:dyDescent="0.15">
      <c r="B38" s="15">
        <v>16</v>
      </c>
      <c r="C38" s="19">
        <f>SUM(D38:E38)</f>
        <v>2317</v>
      </c>
      <c r="D38" s="18">
        <v>1208</v>
      </c>
      <c r="E38" s="17">
        <v>1109</v>
      </c>
      <c r="F38" s="16"/>
      <c r="G38" s="1">
        <v>61</v>
      </c>
      <c r="H38" s="19">
        <f>SUM(I38:J38)</f>
        <v>3102</v>
      </c>
      <c r="I38" s="18">
        <v>1640</v>
      </c>
      <c r="J38" s="17">
        <v>1462</v>
      </c>
      <c r="K38" s="16"/>
      <c r="L38" s="15">
        <v>106</v>
      </c>
      <c r="M38" s="19">
        <f>SUM(N38:O38)</f>
        <v>3</v>
      </c>
      <c r="N38" s="18">
        <v>1</v>
      </c>
      <c r="O38" s="17">
        <v>2</v>
      </c>
      <c r="Q38" s="1">
        <f>$B38*C38</f>
        <v>37072</v>
      </c>
      <c r="R38" s="1">
        <f>$G38*H38</f>
        <v>189222</v>
      </c>
      <c r="S38" s="1">
        <f>$L38*M38</f>
        <v>318</v>
      </c>
      <c r="U38" s="1">
        <f>$B38*D38</f>
        <v>19328</v>
      </c>
      <c r="V38" s="1">
        <f>$G38*I38</f>
        <v>100040</v>
      </c>
      <c r="W38" s="1">
        <f>$L38*N38</f>
        <v>106</v>
      </c>
      <c r="Y38" s="1">
        <f>$B38*E38</f>
        <v>17744</v>
      </c>
      <c r="Z38" s="1">
        <f>$G38*J38</f>
        <v>89182</v>
      </c>
      <c r="AA38" s="1">
        <f>$L38*O38</f>
        <v>212</v>
      </c>
    </row>
    <row r="39" spans="1:27" x14ac:dyDescent="0.15">
      <c r="B39" s="15">
        <v>17</v>
      </c>
      <c r="C39" s="19">
        <f>SUM(D39:E39)</f>
        <v>2448</v>
      </c>
      <c r="D39" s="18">
        <v>1223</v>
      </c>
      <c r="E39" s="17">
        <v>1225</v>
      </c>
      <c r="F39" s="16"/>
      <c r="G39" s="1">
        <v>62</v>
      </c>
      <c r="H39" s="19">
        <f>SUM(I39:J39)</f>
        <v>2884</v>
      </c>
      <c r="I39" s="18">
        <v>1472</v>
      </c>
      <c r="J39" s="17">
        <v>1412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41616</v>
      </c>
      <c r="R39" s="1">
        <f>$G39*H39</f>
        <v>178808</v>
      </c>
      <c r="S39" s="1">
        <f>$L39*M39</f>
        <v>0</v>
      </c>
      <c r="U39" s="1">
        <f>$B39*D39</f>
        <v>20791</v>
      </c>
      <c r="V39" s="1">
        <f>$G39*I39</f>
        <v>91264</v>
      </c>
      <c r="W39" s="1">
        <f>$L39*N39</f>
        <v>0</v>
      </c>
      <c r="Y39" s="1">
        <f>$B39*E39</f>
        <v>20825</v>
      </c>
      <c r="Z39" s="1">
        <f>$G39*J39</f>
        <v>87544</v>
      </c>
      <c r="AA39" s="1">
        <f>$L39*O39</f>
        <v>0</v>
      </c>
    </row>
    <row r="40" spans="1:27" x14ac:dyDescent="0.15">
      <c r="B40" s="15">
        <v>18</v>
      </c>
      <c r="C40" s="19">
        <f>SUM(D40:E40)</f>
        <v>2544</v>
      </c>
      <c r="D40" s="18">
        <v>1300</v>
      </c>
      <c r="E40" s="17">
        <v>1244</v>
      </c>
      <c r="F40" s="16"/>
      <c r="G40" s="1">
        <v>63</v>
      </c>
      <c r="H40" s="19">
        <f>SUM(I40:J40)</f>
        <v>2921</v>
      </c>
      <c r="I40" s="18">
        <v>1522</v>
      </c>
      <c r="J40" s="17">
        <v>1399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45792</v>
      </c>
      <c r="R40" s="1">
        <f>$G40*H40</f>
        <v>184023</v>
      </c>
      <c r="S40" s="1">
        <f>$L40*M40</f>
        <v>108</v>
      </c>
      <c r="U40" s="1">
        <f>$B40*D40</f>
        <v>23400</v>
      </c>
      <c r="V40" s="1">
        <f>$G40*I40</f>
        <v>95886</v>
      </c>
      <c r="W40" s="1">
        <f>$L40*N40</f>
        <v>0</v>
      </c>
      <c r="Y40" s="1">
        <f>$B40*E40</f>
        <v>22392</v>
      </c>
      <c r="Z40" s="1">
        <f>$G40*J40</f>
        <v>88137</v>
      </c>
      <c r="AA40" s="1">
        <f>$L40*O40</f>
        <v>108</v>
      </c>
    </row>
    <row r="41" spans="1:27" x14ac:dyDescent="0.15">
      <c r="B41" s="15">
        <v>19</v>
      </c>
      <c r="C41" s="19">
        <f>SUM(D41:E41)</f>
        <v>2667</v>
      </c>
      <c r="D41" s="18">
        <v>1389</v>
      </c>
      <c r="E41" s="17">
        <v>1278</v>
      </c>
      <c r="F41" s="16"/>
      <c r="G41" s="1">
        <v>64</v>
      </c>
      <c r="H41" s="19">
        <f>SUM(I41:J41)</f>
        <v>2896</v>
      </c>
      <c r="I41" s="18">
        <v>1516</v>
      </c>
      <c r="J41" s="17">
        <v>1380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50673</v>
      </c>
      <c r="R41" s="1">
        <f>$G41*H41</f>
        <v>185344</v>
      </c>
      <c r="S41" s="1">
        <f>$L41*M41</f>
        <v>0</v>
      </c>
      <c r="U41" s="1">
        <f>$B41*D41</f>
        <v>26391</v>
      </c>
      <c r="V41" s="1">
        <f>$G41*I41</f>
        <v>97024</v>
      </c>
      <c r="W41" s="1">
        <f>$L41*N41</f>
        <v>0</v>
      </c>
      <c r="Y41" s="1">
        <f>$B41*E41</f>
        <v>24282</v>
      </c>
      <c r="Z41" s="1">
        <f>$G41*J41</f>
        <v>88320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16870</v>
      </c>
      <c r="D43" s="21">
        <f>SUM(D45:D49)</f>
        <v>8746</v>
      </c>
      <c r="E43" s="21">
        <f>SUM(E45:E49)</f>
        <v>8124</v>
      </c>
      <c r="F43" s="16"/>
      <c r="G43" s="15" t="s">
        <v>11</v>
      </c>
      <c r="H43" s="19">
        <f>SUM(I43:J43)</f>
        <v>15799</v>
      </c>
      <c r="I43" s="21">
        <f>SUM(I45:I49)</f>
        <v>8183</v>
      </c>
      <c r="J43" s="21">
        <f>SUM(J45:J49)</f>
        <v>7616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2970</v>
      </c>
      <c r="D45" s="18">
        <v>1501</v>
      </c>
      <c r="E45" s="17">
        <v>1469</v>
      </c>
      <c r="F45" s="16"/>
      <c r="G45" s="15">
        <v>65</v>
      </c>
      <c r="H45" s="19">
        <f>SUM(I45:J45)</f>
        <v>3007</v>
      </c>
      <c r="I45" s="18">
        <v>1580</v>
      </c>
      <c r="J45" s="17">
        <v>1427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59400</v>
      </c>
      <c r="R45" s="1">
        <f>$G45*H45</f>
        <v>195455</v>
      </c>
      <c r="S45" s="1">
        <f>$L45*M45</f>
        <v>0</v>
      </c>
      <c r="U45" s="1">
        <f>$B45*D45</f>
        <v>30020</v>
      </c>
      <c r="V45" s="1">
        <f>$G45*I45</f>
        <v>102700</v>
      </c>
      <c r="W45" s="1">
        <f>$L45*N45</f>
        <v>0</v>
      </c>
      <c r="Y45" s="1">
        <f>$B45*E45</f>
        <v>29380</v>
      </c>
      <c r="Z45" s="1">
        <f>$G45*J45</f>
        <v>92755</v>
      </c>
      <c r="AA45" s="1">
        <f>$L45*O45</f>
        <v>0</v>
      </c>
    </row>
    <row r="46" spans="1:27" x14ac:dyDescent="0.15">
      <c r="B46" s="15">
        <v>21</v>
      </c>
      <c r="C46" s="19">
        <f>SUM(D46:E46)</f>
        <v>2992</v>
      </c>
      <c r="D46" s="18">
        <v>1559</v>
      </c>
      <c r="E46" s="17">
        <v>1433</v>
      </c>
      <c r="F46" s="16"/>
      <c r="G46" s="15">
        <v>66</v>
      </c>
      <c r="H46" s="19">
        <f>SUM(I46:J46)</f>
        <v>3026</v>
      </c>
      <c r="I46" s="18">
        <v>1593</v>
      </c>
      <c r="J46" s="17">
        <v>1433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62832</v>
      </c>
      <c r="R46" s="1">
        <f>$G46*H46</f>
        <v>199716</v>
      </c>
      <c r="S46" s="1">
        <f>$L46*M46</f>
        <v>0</v>
      </c>
      <c r="U46" s="1">
        <f>$B46*D46</f>
        <v>32739</v>
      </c>
      <c r="V46" s="1">
        <f>$G46*I46</f>
        <v>105138</v>
      </c>
      <c r="W46" s="1">
        <f>$L46*N46</f>
        <v>0</v>
      </c>
      <c r="Y46" s="1">
        <f>$B46*E46</f>
        <v>30093</v>
      </c>
      <c r="Z46" s="1">
        <f>$G46*J46</f>
        <v>94578</v>
      </c>
      <c r="AA46" s="1">
        <f>$L46*O46</f>
        <v>0</v>
      </c>
    </row>
    <row r="47" spans="1:27" x14ac:dyDescent="0.15">
      <c r="B47" s="15">
        <v>22</v>
      </c>
      <c r="C47" s="19">
        <f>SUM(D47:E47)</f>
        <v>3464</v>
      </c>
      <c r="D47" s="18">
        <v>1772</v>
      </c>
      <c r="E47" s="17">
        <v>1692</v>
      </c>
      <c r="F47" s="16"/>
      <c r="G47" s="15">
        <v>67</v>
      </c>
      <c r="H47" s="19">
        <f>SUM(I47:J47)</f>
        <v>3101</v>
      </c>
      <c r="I47" s="18">
        <v>1568</v>
      </c>
      <c r="J47" s="17">
        <v>1533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76208</v>
      </c>
      <c r="R47" s="1">
        <f>$G47*H47</f>
        <v>207767</v>
      </c>
      <c r="S47" s="1">
        <f>$L47*M47</f>
        <v>0</v>
      </c>
      <c r="U47" s="1">
        <f>$B47*D47</f>
        <v>38984</v>
      </c>
      <c r="V47" s="1">
        <f>$G47*I47</f>
        <v>105056</v>
      </c>
      <c r="W47" s="1">
        <f>$L47*N47</f>
        <v>0</v>
      </c>
      <c r="Y47" s="1">
        <f>$B47*E47</f>
        <v>37224</v>
      </c>
      <c r="Z47" s="1">
        <f>$G47*J47</f>
        <v>102711</v>
      </c>
      <c r="AA47" s="1">
        <f>$L47*O47</f>
        <v>0</v>
      </c>
    </row>
    <row r="48" spans="1:27" x14ac:dyDescent="0.15">
      <c r="B48" s="15">
        <v>23</v>
      </c>
      <c r="C48" s="19">
        <f>SUM(D48:E48)</f>
        <v>3684</v>
      </c>
      <c r="D48" s="18">
        <v>1904</v>
      </c>
      <c r="E48" s="17">
        <v>1780</v>
      </c>
      <c r="F48" s="16"/>
      <c r="G48" s="15">
        <v>68</v>
      </c>
      <c r="H48" s="19">
        <f>SUM(I48:J48)</f>
        <v>3215</v>
      </c>
      <c r="I48" s="18">
        <v>1687</v>
      </c>
      <c r="J48" s="17">
        <v>1528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84732</v>
      </c>
      <c r="R48" s="1">
        <f>$G48*H48</f>
        <v>218620</v>
      </c>
      <c r="S48" s="1">
        <f>$L48*M48</f>
        <v>0</v>
      </c>
      <c r="U48" s="1">
        <f>$B48*D48</f>
        <v>43792</v>
      </c>
      <c r="V48" s="1">
        <f>$G48*I48</f>
        <v>114716</v>
      </c>
      <c r="W48" s="1">
        <f>$L48*N48</f>
        <v>0</v>
      </c>
      <c r="Y48" s="1">
        <f>$B48*E48</f>
        <v>40940</v>
      </c>
      <c r="Z48" s="1">
        <f>$G48*J48</f>
        <v>103904</v>
      </c>
      <c r="AA48" s="1">
        <f>$L48*O48</f>
        <v>0</v>
      </c>
    </row>
    <row r="49" spans="2:27" x14ac:dyDescent="0.15">
      <c r="B49" s="15">
        <v>24</v>
      </c>
      <c r="C49" s="19">
        <f>SUM(D49:E49)</f>
        <v>3760</v>
      </c>
      <c r="D49" s="18">
        <v>2010</v>
      </c>
      <c r="E49" s="17">
        <v>1750</v>
      </c>
      <c r="F49" s="16"/>
      <c r="G49" s="15">
        <v>69</v>
      </c>
      <c r="H49" s="19">
        <f>SUM(I49:J49)</f>
        <v>3450</v>
      </c>
      <c r="I49" s="18">
        <v>1755</v>
      </c>
      <c r="J49" s="17">
        <v>1695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90240</v>
      </c>
      <c r="R49" s="1">
        <f>$G49*H49</f>
        <v>238050</v>
      </c>
      <c r="S49" s="1">
        <f>$L49*M49</f>
        <v>0</v>
      </c>
      <c r="U49" s="1">
        <f>$B49*D49</f>
        <v>48240</v>
      </c>
      <c r="V49" s="1">
        <f>$G49*I49</f>
        <v>121095</v>
      </c>
      <c r="W49" s="1">
        <f>$L49*N49</f>
        <v>0</v>
      </c>
      <c r="Y49" s="1">
        <f>$B49*E49</f>
        <v>42000</v>
      </c>
      <c r="Z49" s="1">
        <f>$G49*J49</f>
        <v>116955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19560</v>
      </c>
      <c r="D51" s="21">
        <f>SUM(D53:D57)</f>
        <v>10646</v>
      </c>
      <c r="E51" s="21">
        <f>SUM(E53:E57)</f>
        <v>8914</v>
      </c>
      <c r="F51" s="16"/>
      <c r="G51" s="15" t="s">
        <v>7</v>
      </c>
      <c r="H51" s="19">
        <f>SUM(I51:J51)</f>
        <v>16362</v>
      </c>
      <c r="I51" s="21">
        <f>SUM(I53:I57)</f>
        <v>8150</v>
      </c>
      <c r="J51" s="21">
        <f>SUM(J53:J57)</f>
        <v>8212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3969</v>
      </c>
      <c r="D53" s="18">
        <v>2183</v>
      </c>
      <c r="E53" s="17">
        <v>1786</v>
      </c>
      <c r="F53" s="16"/>
      <c r="G53" s="15">
        <v>70</v>
      </c>
      <c r="H53" s="19">
        <f>SUM(I53:J53)</f>
        <v>3652</v>
      </c>
      <c r="I53" s="18">
        <v>1931</v>
      </c>
      <c r="J53" s="17">
        <v>1721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99225</v>
      </c>
      <c r="R53" s="1">
        <f>$G53*H53</f>
        <v>255640</v>
      </c>
      <c r="S53" s="1">
        <f>$L53*M53</f>
        <v>0</v>
      </c>
      <c r="U53" s="1">
        <f>$B53*D53</f>
        <v>54575</v>
      </c>
      <c r="V53" s="1">
        <f>$G53*I53</f>
        <v>135170</v>
      </c>
      <c r="W53" s="1">
        <f>$L53*N53</f>
        <v>0</v>
      </c>
      <c r="Y53" s="1">
        <f>$B53*E53</f>
        <v>44650</v>
      </c>
      <c r="Z53" s="1">
        <f>$G53*J53</f>
        <v>120470</v>
      </c>
      <c r="AA53" s="1">
        <f>$L53*O53</f>
        <v>0</v>
      </c>
    </row>
    <row r="54" spans="2:27" x14ac:dyDescent="0.15">
      <c r="B54" s="15">
        <v>26</v>
      </c>
      <c r="C54" s="19">
        <f>SUM(D54:E54)</f>
        <v>4009</v>
      </c>
      <c r="D54" s="18">
        <v>2197</v>
      </c>
      <c r="E54" s="17">
        <v>1812</v>
      </c>
      <c r="F54" s="16"/>
      <c r="G54" s="15">
        <v>71</v>
      </c>
      <c r="H54" s="19">
        <f>SUM(I54:J54)</f>
        <v>3803</v>
      </c>
      <c r="I54" s="18">
        <v>1888</v>
      </c>
      <c r="J54" s="17">
        <v>1915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104234</v>
      </c>
      <c r="R54" s="1">
        <f>$G54*H54</f>
        <v>270013</v>
      </c>
      <c r="S54" s="1">
        <f>$L54*M54</f>
        <v>0</v>
      </c>
      <c r="U54" s="1">
        <f>$B54*D54</f>
        <v>57122</v>
      </c>
      <c r="V54" s="1">
        <f>$G54*I54</f>
        <v>134048</v>
      </c>
      <c r="W54" s="1">
        <f>$L54*N54</f>
        <v>0</v>
      </c>
      <c r="Y54" s="1">
        <f>$B54*E54</f>
        <v>47112</v>
      </c>
      <c r="Z54" s="1">
        <f>$G54*J54</f>
        <v>135965</v>
      </c>
      <c r="AA54" s="1">
        <f>$L54*O54</f>
        <v>0</v>
      </c>
    </row>
    <row r="55" spans="2:27" x14ac:dyDescent="0.15">
      <c r="B55" s="15">
        <v>27</v>
      </c>
      <c r="C55" s="19">
        <f>SUM(D55:E55)</f>
        <v>3825</v>
      </c>
      <c r="D55" s="18">
        <v>2026</v>
      </c>
      <c r="E55" s="17">
        <v>1799</v>
      </c>
      <c r="F55" s="16"/>
      <c r="G55" s="15">
        <v>72</v>
      </c>
      <c r="H55" s="19">
        <f>SUM(I55:J55)</f>
        <v>3920</v>
      </c>
      <c r="I55" s="18">
        <v>1920</v>
      </c>
      <c r="J55" s="17">
        <v>2000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103275</v>
      </c>
      <c r="R55" s="1">
        <f>$G55*H55</f>
        <v>282240</v>
      </c>
      <c r="S55" s="1">
        <f>$L55*M55</f>
        <v>0</v>
      </c>
      <c r="U55" s="1">
        <f>$B55*D55</f>
        <v>54702</v>
      </c>
      <c r="V55" s="1">
        <f>$G55*I55</f>
        <v>138240</v>
      </c>
      <c r="W55" s="1">
        <f>$L55*N55</f>
        <v>0</v>
      </c>
      <c r="Y55" s="1">
        <f>$B55*E55</f>
        <v>48573</v>
      </c>
      <c r="Z55" s="1">
        <f>$G55*J55</f>
        <v>144000</v>
      </c>
      <c r="AA55" s="1">
        <f>$L55*O55</f>
        <v>0</v>
      </c>
    </row>
    <row r="56" spans="2:27" x14ac:dyDescent="0.15">
      <c r="B56" s="15">
        <v>28</v>
      </c>
      <c r="C56" s="19">
        <f>SUM(D56:E56)</f>
        <v>3840</v>
      </c>
      <c r="D56" s="18">
        <v>2101</v>
      </c>
      <c r="E56" s="17">
        <v>1739</v>
      </c>
      <c r="F56" s="16"/>
      <c r="G56" s="15">
        <v>73</v>
      </c>
      <c r="H56" s="19">
        <f>SUM(I56:J56)</f>
        <v>2853</v>
      </c>
      <c r="I56" s="18">
        <v>1386</v>
      </c>
      <c r="J56" s="17">
        <v>1467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107520</v>
      </c>
      <c r="R56" s="1">
        <f>$G56*H56</f>
        <v>208269</v>
      </c>
      <c r="S56" s="1">
        <f>$L56*M56</f>
        <v>0</v>
      </c>
      <c r="U56" s="1">
        <f>$B56*D56</f>
        <v>58828</v>
      </c>
      <c r="V56" s="1">
        <f>$G56*I56</f>
        <v>101178</v>
      </c>
      <c r="W56" s="1">
        <f>$L56*N56</f>
        <v>0</v>
      </c>
      <c r="Y56" s="1">
        <f>$B56*E56</f>
        <v>48692</v>
      </c>
      <c r="Z56" s="1">
        <f>$G56*J56</f>
        <v>107091</v>
      </c>
      <c r="AA56" s="1">
        <f>$L56*O56</f>
        <v>0</v>
      </c>
    </row>
    <row r="57" spans="2:27" x14ac:dyDescent="0.15">
      <c r="B57" s="15">
        <v>29</v>
      </c>
      <c r="C57" s="19">
        <f>SUM(D57:E57)</f>
        <v>3917</v>
      </c>
      <c r="D57" s="18">
        <v>2139</v>
      </c>
      <c r="E57" s="17">
        <v>1778</v>
      </c>
      <c r="F57" s="16"/>
      <c r="G57" s="15">
        <v>74</v>
      </c>
      <c r="H57" s="19">
        <f>SUM(I57:J57)</f>
        <v>2134</v>
      </c>
      <c r="I57" s="18">
        <v>1025</v>
      </c>
      <c r="J57" s="17">
        <v>1109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113593</v>
      </c>
      <c r="R57" s="1">
        <f>$G57*H57</f>
        <v>157916</v>
      </c>
      <c r="S57" s="1">
        <f>$L57*M57</f>
        <v>0</v>
      </c>
      <c r="U57" s="1">
        <f>$B57*D57</f>
        <v>62031</v>
      </c>
      <c r="V57" s="1">
        <f>$G57*I57</f>
        <v>75850</v>
      </c>
      <c r="W57" s="1">
        <f>$L57*N57</f>
        <v>0</v>
      </c>
      <c r="Y57" s="1">
        <f>$B57*E57</f>
        <v>51562</v>
      </c>
      <c r="Z57" s="1">
        <f>$G57*J57</f>
        <v>82066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19839</v>
      </c>
      <c r="D59" s="21">
        <f>SUM(D61:D65)</f>
        <v>10623</v>
      </c>
      <c r="E59" s="21">
        <f>SUM(E61:E65)</f>
        <v>9216</v>
      </c>
      <c r="F59" s="16"/>
      <c r="G59" s="15" t="s">
        <v>0</v>
      </c>
      <c r="H59" s="19">
        <f>SUM(I59:J59)</f>
        <v>12739</v>
      </c>
      <c r="I59" s="21">
        <f>SUM(I61:I65)</f>
        <v>5900</v>
      </c>
      <c r="J59" s="21">
        <f>SUM(J61:J65)</f>
        <v>6839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3796</v>
      </c>
      <c r="D61" s="18">
        <v>2057</v>
      </c>
      <c r="E61" s="17">
        <v>1739</v>
      </c>
      <c r="F61" s="16"/>
      <c r="G61" s="15">
        <v>75</v>
      </c>
      <c r="H61" s="19">
        <f>SUM(I61:J61)</f>
        <v>2469</v>
      </c>
      <c r="I61" s="18">
        <v>1149</v>
      </c>
      <c r="J61" s="17">
        <v>1320</v>
      </c>
      <c r="K61" s="16"/>
      <c r="L61" s="24"/>
      <c r="M61" s="14"/>
      <c r="N61" s="13"/>
      <c r="O61" s="12"/>
      <c r="Q61" s="1">
        <f>$B61*C61</f>
        <v>113880</v>
      </c>
      <c r="R61" s="1">
        <f>$G61*H61</f>
        <v>185175</v>
      </c>
      <c r="U61" s="1">
        <f>$B61*D61</f>
        <v>61710</v>
      </c>
      <c r="V61" s="1">
        <f>$G61*I61</f>
        <v>86175</v>
      </c>
      <c r="Y61" s="1">
        <f>$B61*E61</f>
        <v>52170</v>
      </c>
      <c r="Z61" s="1">
        <f>$G61*J61</f>
        <v>99000</v>
      </c>
    </row>
    <row r="62" spans="2:27" x14ac:dyDescent="0.15">
      <c r="B62" s="15">
        <v>31</v>
      </c>
      <c r="C62" s="19">
        <f>SUM(D62:E62)</f>
        <v>3939</v>
      </c>
      <c r="D62" s="18">
        <v>2128</v>
      </c>
      <c r="E62" s="17">
        <v>1811</v>
      </c>
      <c r="F62" s="16"/>
      <c r="G62" s="15">
        <v>76</v>
      </c>
      <c r="H62" s="19">
        <f>SUM(I62:J62)</f>
        <v>2807</v>
      </c>
      <c r="I62" s="18">
        <v>1375</v>
      </c>
      <c r="J62" s="17">
        <v>1432</v>
      </c>
      <c r="K62" s="16"/>
      <c r="L62" s="15"/>
      <c r="M62" s="14"/>
      <c r="N62" s="13"/>
      <c r="O62" s="12"/>
      <c r="Q62" s="1">
        <f>$B62*C62</f>
        <v>122109</v>
      </c>
      <c r="R62" s="1">
        <f>$G62*H62</f>
        <v>213332</v>
      </c>
      <c r="U62" s="1">
        <f>$B62*D62</f>
        <v>65968</v>
      </c>
      <c r="V62" s="1">
        <f>$G62*I62</f>
        <v>104500</v>
      </c>
      <c r="Y62" s="1">
        <f>$B62*E62</f>
        <v>56141</v>
      </c>
      <c r="Z62" s="1">
        <f>$G62*J62</f>
        <v>108832</v>
      </c>
    </row>
    <row r="63" spans="2:27" x14ac:dyDescent="0.15">
      <c r="B63" s="15">
        <v>32</v>
      </c>
      <c r="C63" s="19">
        <f>SUM(D63:E63)</f>
        <v>3911</v>
      </c>
      <c r="D63" s="18">
        <v>2080</v>
      </c>
      <c r="E63" s="17">
        <v>1831</v>
      </c>
      <c r="F63" s="16"/>
      <c r="G63" s="15">
        <v>77</v>
      </c>
      <c r="H63" s="19">
        <f>SUM(I63:J63)</f>
        <v>2579</v>
      </c>
      <c r="I63" s="18">
        <v>1192</v>
      </c>
      <c r="J63" s="17">
        <v>1387</v>
      </c>
      <c r="K63" s="16"/>
      <c r="L63" s="15" t="s">
        <v>13</v>
      </c>
      <c r="M63" s="14"/>
      <c r="N63" s="13"/>
      <c r="O63" s="12"/>
      <c r="Q63" s="1">
        <f>$B63*C63</f>
        <v>125152</v>
      </c>
      <c r="R63" s="1">
        <f>$G63*H63</f>
        <v>198583</v>
      </c>
      <c r="U63" s="1">
        <f>$B63*D63</f>
        <v>66560</v>
      </c>
      <c r="V63" s="1">
        <f>$G63*I63</f>
        <v>91784</v>
      </c>
      <c r="Y63" s="1">
        <f>$B63*E63</f>
        <v>58592</v>
      </c>
      <c r="Z63" s="1">
        <f>$G63*J63</f>
        <v>106799</v>
      </c>
    </row>
    <row r="64" spans="2:27" x14ac:dyDescent="0.15">
      <c r="B64" s="15">
        <v>33</v>
      </c>
      <c r="C64" s="19">
        <f>SUM(D64:E64)</f>
        <v>3949</v>
      </c>
      <c r="D64" s="18">
        <v>2118</v>
      </c>
      <c r="E64" s="17">
        <v>1831</v>
      </c>
      <c r="F64" s="16"/>
      <c r="G64" s="15">
        <v>78</v>
      </c>
      <c r="H64" s="19">
        <f>SUM(I64:J64)</f>
        <v>2540</v>
      </c>
      <c r="I64" s="18">
        <v>1157</v>
      </c>
      <c r="J64" s="17">
        <v>1383</v>
      </c>
      <c r="K64" s="16"/>
      <c r="L64" s="15"/>
      <c r="M64" s="14"/>
      <c r="N64" s="13"/>
      <c r="O64" s="12"/>
      <c r="Q64" s="1">
        <f>$B64*C64</f>
        <v>130317</v>
      </c>
      <c r="R64" s="1">
        <f>$G64*H64</f>
        <v>198120</v>
      </c>
      <c r="U64" s="1">
        <f>$B64*D64</f>
        <v>69894</v>
      </c>
      <c r="V64" s="1">
        <f>$G64*I64</f>
        <v>90246</v>
      </c>
      <c r="Y64" s="1">
        <f>$B64*E64</f>
        <v>60423</v>
      </c>
      <c r="Z64" s="1">
        <f>$G64*J64</f>
        <v>107874</v>
      </c>
    </row>
    <row r="65" spans="2:26" x14ac:dyDescent="0.15">
      <c r="B65" s="15">
        <v>34</v>
      </c>
      <c r="C65" s="19">
        <f>SUM(D65:E65)</f>
        <v>4244</v>
      </c>
      <c r="D65" s="18">
        <v>2240</v>
      </c>
      <c r="E65" s="17">
        <v>2004</v>
      </c>
      <c r="F65" s="16"/>
      <c r="G65" s="15">
        <v>79</v>
      </c>
      <c r="H65" s="19">
        <f>SUM(I65:J65)</f>
        <v>2344</v>
      </c>
      <c r="I65" s="18">
        <v>1027</v>
      </c>
      <c r="J65" s="17">
        <v>1317</v>
      </c>
      <c r="K65" s="16"/>
      <c r="L65" s="15" t="s">
        <v>9</v>
      </c>
      <c r="M65" s="19">
        <f>SUM(N65:O65)</f>
        <v>37694</v>
      </c>
      <c r="N65" s="18">
        <f>SUM(D$11,D$19,D$27)</f>
        <v>19387</v>
      </c>
      <c r="O65" s="18">
        <f>SUM(E$11,E$19,E$27)</f>
        <v>18307</v>
      </c>
      <c r="Q65" s="1">
        <f>$B65*C65</f>
        <v>144296</v>
      </c>
      <c r="R65" s="1">
        <f>$G65*H65</f>
        <v>185176</v>
      </c>
      <c r="U65" s="1">
        <f>$B65*D65</f>
        <v>76160</v>
      </c>
      <c r="V65" s="1">
        <f>$G65*I65</f>
        <v>81133</v>
      </c>
      <c r="Y65" s="1">
        <f>$B65*E65</f>
        <v>68136</v>
      </c>
      <c r="Z65" s="1">
        <f>$G65*J65</f>
        <v>104043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195446</v>
      </c>
      <c r="N66" s="21">
        <f>SUM(D35,D43,D51,D59,D75,I11,I19,I27,I35,D67)</f>
        <v>104626</v>
      </c>
      <c r="O66" s="21">
        <f>SUM(E35,E43,E51,E59,E75,J11,J19,J27,J35,E67)</f>
        <v>90820</v>
      </c>
    </row>
    <row r="67" spans="2:26" x14ac:dyDescent="0.15">
      <c r="B67" s="15" t="s">
        <v>1</v>
      </c>
      <c r="C67" s="19">
        <f>SUM(D67:E67)</f>
        <v>21529</v>
      </c>
      <c r="D67" s="21">
        <f>SUM(D69:D73)</f>
        <v>11455</v>
      </c>
      <c r="E67" s="21">
        <f>SUM(E69:E73)</f>
        <v>10074</v>
      </c>
      <c r="F67" s="16"/>
      <c r="G67" s="15" t="s">
        <v>25</v>
      </c>
      <c r="H67" s="19">
        <f>SUM(I67:J67)</f>
        <v>8711</v>
      </c>
      <c r="I67" s="21">
        <f>SUM(I69:I73)</f>
        <v>3517</v>
      </c>
      <c r="J67" s="21">
        <f>SUM(J69:J73)</f>
        <v>5194</v>
      </c>
      <c r="K67" s="16"/>
      <c r="L67" s="15" t="s">
        <v>5</v>
      </c>
      <c r="M67" s="19">
        <f>SUM(N67:O67)</f>
        <v>62724</v>
      </c>
      <c r="N67" s="18">
        <f>SUM(I43,I51,I59,I67,I75,N11,N19,N27,N35,N43,N51,N59)</f>
        <v>28643</v>
      </c>
      <c r="O67" s="18">
        <f>SUM(J43,J51,J59,J67,J75,O11,O19,O27,O35,O43,O51,O59)</f>
        <v>34081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32161</v>
      </c>
      <c r="N68" s="18">
        <f>SUM(I51,I43)</f>
        <v>16333</v>
      </c>
      <c r="O68" s="18">
        <f>SUM(J51,J43)</f>
        <v>15828</v>
      </c>
    </row>
    <row r="69" spans="2:26" x14ac:dyDescent="0.15">
      <c r="B69" s="15">
        <v>35</v>
      </c>
      <c r="C69" s="19">
        <f>SUM(D69:E69)</f>
        <v>4352</v>
      </c>
      <c r="D69" s="18">
        <v>2309</v>
      </c>
      <c r="E69" s="17">
        <v>2043</v>
      </c>
      <c r="F69" s="16"/>
      <c r="G69" s="15">
        <v>80</v>
      </c>
      <c r="H69" s="19">
        <f>SUM(I69:J69)</f>
        <v>1895</v>
      </c>
      <c r="I69" s="17">
        <v>827</v>
      </c>
      <c r="J69" s="17">
        <v>1068</v>
      </c>
      <c r="K69" s="16"/>
      <c r="L69" s="15" t="s">
        <v>3</v>
      </c>
      <c r="M69" s="19">
        <f>SUM(N69:O69)</f>
        <v>30563</v>
      </c>
      <c r="N69" s="18">
        <f>SUM(I59,I67,I75,N11,N19,N43,N51,N27,N35,N59)</f>
        <v>12310</v>
      </c>
      <c r="O69" s="18">
        <f>SUM(J59,J67,J75,O11,O19,O43,O51,O27,O35,O59)</f>
        <v>18253</v>
      </c>
      <c r="Q69" s="1">
        <f>$B69*C69</f>
        <v>152320</v>
      </c>
      <c r="R69" s="1">
        <f>$G69*H69</f>
        <v>151600</v>
      </c>
      <c r="U69" s="1">
        <f>$B69*D69</f>
        <v>80815</v>
      </c>
      <c r="V69" s="1">
        <f>$G69*I69</f>
        <v>66160</v>
      </c>
      <c r="Y69" s="1">
        <f>$B69*E69</f>
        <v>71505</v>
      </c>
      <c r="Z69" s="1">
        <f>$G69*J69</f>
        <v>85440</v>
      </c>
    </row>
    <row r="70" spans="2:26" x14ac:dyDescent="0.15">
      <c r="B70" s="15">
        <v>36</v>
      </c>
      <c r="C70" s="19">
        <f>SUM(D70:E70)</f>
        <v>4281</v>
      </c>
      <c r="D70" s="18">
        <v>2331</v>
      </c>
      <c r="E70" s="17">
        <v>1950</v>
      </c>
      <c r="F70" s="16"/>
      <c r="G70" s="15">
        <v>81</v>
      </c>
      <c r="H70" s="19">
        <f>SUM(I70:J70)</f>
        <v>1686</v>
      </c>
      <c r="I70" s="17">
        <v>700</v>
      </c>
      <c r="J70" s="17">
        <v>986</v>
      </c>
      <c r="K70" s="16"/>
      <c r="L70" s="15"/>
      <c r="M70" s="14"/>
      <c r="N70" s="13"/>
      <c r="O70" s="12"/>
      <c r="Q70" s="1">
        <f>$B70*C70</f>
        <v>154116</v>
      </c>
      <c r="R70" s="1">
        <f>$G70*H70</f>
        <v>136566</v>
      </c>
      <c r="U70" s="1">
        <f>$B70*D70</f>
        <v>83916</v>
      </c>
      <c r="V70" s="1">
        <f>$G70*I70</f>
        <v>56700</v>
      </c>
      <c r="Y70" s="1">
        <f>$B70*E70</f>
        <v>70200</v>
      </c>
      <c r="Z70" s="1">
        <f>$G70*J70</f>
        <v>79866</v>
      </c>
    </row>
    <row r="71" spans="2:26" x14ac:dyDescent="0.15">
      <c r="B71" s="15">
        <v>37</v>
      </c>
      <c r="C71" s="19">
        <f>SUM(D71:E71)</f>
        <v>4420</v>
      </c>
      <c r="D71" s="18">
        <v>2324</v>
      </c>
      <c r="E71" s="17">
        <v>2096</v>
      </c>
      <c r="F71" s="16"/>
      <c r="G71" s="15">
        <v>82</v>
      </c>
      <c r="H71" s="19">
        <f>SUM(I71:J71)</f>
        <v>1833</v>
      </c>
      <c r="I71" s="27">
        <v>755</v>
      </c>
      <c r="J71" s="27">
        <v>1078</v>
      </c>
      <c r="K71" s="16"/>
      <c r="L71" s="15" t="s">
        <v>10</v>
      </c>
      <c r="M71" s="14"/>
      <c r="N71" s="13"/>
      <c r="O71" s="12"/>
      <c r="Q71" s="1">
        <f>$B71*C71</f>
        <v>163540</v>
      </c>
      <c r="R71" s="1">
        <f>$G71*H71</f>
        <v>150306</v>
      </c>
      <c r="U71" s="1">
        <f>$B71*D71</f>
        <v>85988</v>
      </c>
      <c r="V71" s="1">
        <f>$G71*I71</f>
        <v>61910</v>
      </c>
      <c r="Y71" s="1">
        <f>$B71*E71</f>
        <v>77552</v>
      </c>
      <c r="Z71" s="1">
        <f>$G71*J71</f>
        <v>88396</v>
      </c>
    </row>
    <row r="72" spans="2:26" x14ac:dyDescent="0.15">
      <c r="B72" s="15">
        <v>38</v>
      </c>
      <c r="C72" s="19">
        <f>SUM(D72:E72)</f>
        <v>4314</v>
      </c>
      <c r="D72" s="18">
        <v>2261</v>
      </c>
      <c r="E72" s="17">
        <v>2053</v>
      </c>
      <c r="F72" s="16"/>
      <c r="G72" s="15">
        <v>83</v>
      </c>
      <c r="H72" s="19">
        <f>SUM(I72:J72)</f>
        <v>1666</v>
      </c>
      <c r="I72" s="27">
        <v>634</v>
      </c>
      <c r="J72" s="27">
        <v>1032</v>
      </c>
      <c r="K72" s="16"/>
      <c r="L72" s="15"/>
      <c r="M72" s="14"/>
      <c r="N72" s="13"/>
      <c r="O72" s="12"/>
      <c r="Q72" s="1">
        <f>$B72*C72</f>
        <v>163932</v>
      </c>
      <c r="R72" s="1">
        <f>$G72*H72</f>
        <v>138278</v>
      </c>
      <c r="U72" s="1">
        <f>$B72*D72</f>
        <v>85918</v>
      </c>
      <c r="V72" s="1">
        <f>$G72*I72</f>
        <v>52622</v>
      </c>
      <c r="Y72" s="1">
        <f>$B72*E72</f>
        <v>78014</v>
      </c>
      <c r="Z72" s="1">
        <f>$G72*J72</f>
        <v>85656</v>
      </c>
    </row>
    <row r="73" spans="2:26" x14ac:dyDescent="0.15">
      <c r="B73" s="15">
        <v>39</v>
      </c>
      <c r="C73" s="19">
        <f>SUM(D73:E73)</f>
        <v>4162</v>
      </c>
      <c r="D73" s="18">
        <v>2230</v>
      </c>
      <c r="E73" s="17">
        <v>1932</v>
      </c>
      <c r="F73" s="16"/>
      <c r="G73" s="15">
        <v>84</v>
      </c>
      <c r="H73" s="19">
        <f>SUM(I73:J73)</f>
        <v>1631</v>
      </c>
      <c r="I73" s="27">
        <v>601</v>
      </c>
      <c r="J73" s="27">
        <v>1030</v>
      </c>
      <c r="K73" s="16"/>
      <c r="L73" s="15" t="s">
        <v>9</v>
      </c>
      <c r="M73" s="23">
        <f t="shared" ref="M73:O73" si="0">M65/C$9*100</f>
        <v>12.740313116837465</v>
      </c>
      <c r="N73" s="22">
        <f>N65/D$9*100</f>
        <v>12.699795618907872</v>
      </c>
      <c r="O73" s="22">
        <f t="shared" si="0"/>
        <v>12.783503714876263</v>
      </c>
      <c r="Q73" s="1">
        <f>$B73*C73</f>
        <v>162318</v>
      </c>
      <c r="R73" s="1">
        <f>$G73*H73</f>
        <v>137004</v>
      </c>
      <c r="U73" s="1">
        <f>$B73*D73</f>
        <v>86970</v>
      </c>
      <c r="V73" s="1">
        <f>$G73*I73</f>
        <v>50484</v>
      </c>
      <c r="Y73" s="1">
        <f>$B73*E73</f>
        <v>75348</v>
      </c>
      <c r="Z73" s="1">
        <f>$G73*J73</f>
        <v>86520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66.059405672876721</v>
      </c>
      <c r="N74" s="22">
        <f>N66/D$9*100</f>
        <v>68.537103029032593</v>
      </c>
      <c r="O74" s="22">
        <f>O66/E$9*100</f>
        <v>63.418244790793807</v>
      </c>
    </row>
    <row r="75" spans="2:26" x14ac:dyDescent="0.15">
      <c r="B75" s="15" t="s">
        <v>26</v>
      </c>
      <c r="C75" s="19">
        <f>SUM(D75:E75)</f>
        <v>23302</v>
      </c>
      <c r="D75" s="21">
        <f>SUM(D77:D81)</f>
        <v>12635</v>
      </c>
      <c r="E75" s="21">
        <f>SUM(E77:E81)</f>
        <v>10667</v>
      </c>
      <c r="F75" s="16"/>
      <c r="G75" s="15" t="s">
        <v>22</v>
      </c>
      <c r="H75" s="19">
        <f>SUM(I75:J75)</f>
        <v>5678</v>
      </c>
      <c r="I75" s="21">
        <f>SUM(I77:I81)</f>
        <v>1951</v>
      </c>
      <c r="J75" s="21">
        <f>SUM(J77:J81)</f>
        <v>3727</v>
      </c>
      <c r="K75" s="16"/>
      <c r="L75" s="15" t="s">
        <v>5</v>
      </c>
      <c r="M75" s="23">
        <f>M67/C$9*100</f>
        <v>21.200281210285805</v>
      </c>
      <c r="N75" s="22">
        <f>N67/D$9*100</f>
        <v>18.763101352059532</v>
      </c>
      <c r="O75" s="22">
        <f>O67/E$9*100</f>
        <v>23.798251494329925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10.870197117594572</v>
      </c>
      <c r="N76" s="22">
        <f>N68/D$9*100</f>
        <v>10.699219159417252</v>
      </c>
      <c r="O76" s="22">
        <f>O68/E$9*100</f>
        <v>11.052455170102229</v>
      </c>
    </row>
    <row r="77" spans="2:26" x14ac:dyDescent="0.15">
      <c r="B77" s="15">
        <v>40</v>
      </c>
      <c r="C77" s="19">
        <f>SUM(D77:E77)</f>
        <v>4433</v>
      </c>
      <c r="D77" s="17">
        <v>2405</v>
      </c>
      <c r="E77" s="17">
        <v>2028</v>
      </c>
      <c r="F77" s="16"/>
      <c r="G77" s="15">
        <v>85</v>
      </c>
      <c r="H77" s="19">
        <f>SUM(I77:J77)</f>
        <v>1391</v>
      </c>
      <c r="I77" s="27">
        <v>526</v>
      </c>
      <c r="J77" s="27">
        <v>865</v>
      </c>
      <c r="K77" s="16"/>
      <c r="L77" s="15" t="s">
        <v>3</v>
      </c>
      <c r="M77" s="23">
        <f>M69/C$9*100</f>
        <v>10.330084092691237</v>
      </c>
      <c r="N77" s="22">
        <f>N69/D$9*100</f>
        <v>8.0638821926422821</v>
      </c>
      <c r="O77" s="22">
        <f>O69/E$9*100</f>
        <v>12.745796324227696</v>
      </c>
      <c r="Q77" s="1">
        <f>$B77*C77</f>
        <v>177320</v>
      </c>
      <c r="R77" s="1">
        <f>$G77*H77</f>
        <v>118235</v>
      </c>
      <c r="U77" s="1">
        <f>$B77*D77</f>
        <v>96200</v>
      </c>
      <c r="V77" s="1">
        <f>$G77*I77</f>
        <v>44710</v>
      </c>
      <c r="Y77" s="1">
        <f>$B77*E77</f>
        <v>81120</v>
      </c>
      <c r="Z77" s="1">
        <f>$G77*J77</f>
        <v>73525</v>
      </c>
    </row>
    <row r="78" spans="2:26" x14ac:dyDescent="0.15">
      <c r="B78" s="15">
        <v>41</v>
      </c>
      <c r="C78" s="19">
        <f>SUM(D78:E78)</f>
        <v>4512</v>
      </c>
      <c r="D78" s="17">
        <v>2427</v>
      </c>
      <c r="E78" s="17">
        <v>2085</v>
      </c>
      <c r="F78" s="16"/>
      <c r="G78" s="15">
        <v>86</v>
      </c>
      <c r="H78" s="19">
        <f>SUM(I78:J78)</f>
        <v>1264</v>
      </c>
      <c r="I78" s="27">
        <v>436</v>
      </c>
      <c r="J78" s="27">
        <v>828</v>
      </c>
      <c r="K78" s="16"/>
      <c r="L78" s="15"/>
      <c r="M78" s="14"/>
      <c r="N78" s="13"/>
      <c r="O78" s="12"/>
      <c r="Q78" s="1">
        <f>$B78*C78</f>
        <v>184992</v>
      </c>
      <c r="R78" s="1">
        <f>$G78*H78</f>
        <v>108704</v>
      </c>
      <c r="U78" s="1">
        <f>$B78*D78</f>
        <v>99507</v>
      </c>
      <c r="V78" s="1">
        <f>$G78*I78</f>
        <v>37496</v>
      </c>
      <c r="Y78" s="1">
        <f>$B78*E78</f>
        <v>85485</v>
      </c>
      <c r="Z78" s="1">
        <f>$G78*J78</f>
        <v>71208</v>
      </c>
    </row>
    <row r="79" spans="2:26" ht="13.5" customHeight="1" x14ac:dyDescent="0.15">
      <c r="B79" s="15">
        <v>42</v>
      </c>
      <c r="C79" s="19">
        <f>SUM(D79:E79)</f>
        <v>4591</v>
      </c>
      <c r="D79" s="27">
        <v>2489</v>
      </c>
      <c r="E79" s="27">
        <v>2102</v>
      </c>
      <c r="F79" s="16"/>
      <c r="G79" s="15">
        <v>87</v>
      </c>
      <c r="H79" s="19">
        <f>SUM(I79:J79)</f>
        <v>1168</v>
      </c>
      <c r="I79" s="27">
        <v>400</v>
      </c>
      <c r="J79" s="27">
        <v>768</v>
      </c>
      <c r="K79" s="16"/>
      <c r="L79" s="15"/>
      <c r="M79" s="14"/>
      <c r="N79" s="13"/>
      <c r="O79" s="12"/>
      <c r="P79" s="20"/>
      <c r="Q79" s="1">
        <f>$B79*C79</f>
        <v>192822</v>
      </c>
      <c r="R79" s="1">
        <f>$G79*H79</f>
        <v>101616</v>
      </c>
      <c r="U79" s="1">
        <f>$B79*D79</f>
        <v>104538</v>
      </c>
      <c r="V79" s="1">
        <f>$G79*I79</f>
        <v>34800</v>
      </c>
      <c r="Y79" s="1">
        <f>$B79*E79</f>
        <v>88284</v>
      </c>
      <c r="Z79" s="1">
        <f>$G79*J79</f>
        <v>66816</v>
      </c>
    </row>
    <row r="80" spans="2:26" x14ac:dyDescent="0.15">
      <c r="B80" s="15">
        <v>43</v>
      </c>
      <c r="C80" s="19">
        <f>SUM(D80:E80)</f>
        <v>4788</v>
      </c>
      <c r="D80" s="27">
        <v>2576</v>
      </c>
      <c r="E80" s="27">
        <v>2212</v>
      </c>
      <c r="F80" s="16"/>
      <c r="G80" s="15">
        <v>88</v>
      </c>
      <c r="H80" s="19">
        <f>SUM(I80:J80)</f>
        <v>987</v>
      </c>
      <c r="I80" s="27">
        <v>307</v>
      </c>
      <c r="J80" s="27">
        <v>680</v>
      </c>
      <c r="K80" s="16"/>
      <c r="L80" s="15" t="s">
        <v>2</v>
      </c>
      <c r="M80" s="23">
        <f>SUM(Q83:S83)/SUM(M65:M67)+0.5</f>
        <v>44.087536841251385</v>
      </c>
      <c r="N80" s="22">
        <f>SUM(U83:W83)/SUM(N65:N67)+0.5</f>
        <v>43.104712556335812</v>
      </c>
      <c r="O80" s="22">
        <f>SUM(Y83:AA83)/SUM(O65:O67)+0.5</f>
        <v>45.135201944025475</v>
      </c>
      <c r="P80" s="20"/>
      <c r="Q80" s="1">
        <f>$B80*C80</f>
        <v>205884</v>
      </c>
      <c r="R80" s="1">
        <f>$G80*H80</f>
        <v>86856</v>
      </c>
      <c r="U80" s="1">
        <f>$B80*D80</f>
        <v>110768</v>
      </c>
      <c r="V80" s="1">
        <f>$G80*I80</f>
        <v>27016</v>
      </c>
      <c r="Y80" s="1">
        <f>$B80*E80</f>
        <v>95116</v>
      </c>
      <c r="Z80" s="1">
        <f>$G80*J80</f>
        <v>59840</v>
      </c>
    </row>
    <row r="81" spans="2:27" x14ac:dyDescent="0.15">
      <c r="B81" s="15">
        <v>44</v>
      </c>
      <c r="C81" s="19">
        <f>SUM(D81:E81)</f>
        <v>4978</v>
      </c>
      <c r="D81" s="27">
        <v>2738</v>
      </c>
      <c r="E81" s="27">
        <v>2240</v>
      </c>
      <c r="F81" s="16"/>
      <c r="G81" s="15">
        <v>89</v>
      </c>
      <c r="H81" s="19">
        <f>SUM(I81:J81)</f>
        <v>868</v>
      </c>
      <c r="I81" s="27">
        <v>282</v>
      </c>
      <c r="J81" s="27">
        <v>586</v>
      </c>
      <c r="K81" s="16"/>
      <c r="L81" s="15"/>
      <c r="M81" s="14"/>
      <c r="N81" s="13"/>
      <c r="O81" s="12"/>
      <c r="Q81" s="1">
        <f>$B81*C81</f>
        <v>219032</v>
      </c>
      <c r="R81" s="1">
        <f>$G81*H81</f>
        <v>77252</v>
      </c>
      <c r="U81" s="1">
        <f>$B81*D81</f>
        <v>120472</v>
      </c>
      <c r="V81" s="1">
        <f>$G81*I81</f>
        <v>25098</v>
      </c>
      <c r="Y81" s="1">
        <f>$B81*E81</f>
        <v>98560</v>
      </c>
      <c r="Z81" s="1">
        <f>$G81*J81</f>
        <v>52154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3788381</v>
      </c>
      <c r="R83" s="1">
        <f>SUM(R13:R81)</f>
        <v>8788327</v>
      </c>
      <c r="S83" s="1">
        <f>SUM(S13:S81)</f>
        <v>319275</v>
      </c>
      <c r="U83" s="1">
        <f>SUM(U13:U81)</f>
        <v>2020409</v>
      </c>
      <c r="V83" s="1">
        <f>SUM(V13:V81)</f>
        <v>4396342</v>
      </c>
      <c r="W83" s="1">
        <f>SUM(W13:W81)</f>
        <v>87114</v>
      </c>
      <c r="Y83" s="1">
        <f>SUM(Y13:Y81)</f>
        <v>1767972</v>
      </c>
      <c r="Z83" s="1">
        <f>SUM(Z13:Z81)</f>
        <v>4391985</v>
      </c>
      <c r="AA83" s="1">
        <f>SUM(AA13:AA81)</f>
        <v>232161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2020-04-10T07:19:54Z</dcterms:created>
  <dcterms:modified xsi:type="dcterms:W3CDTF">2020-04-14T08:00:55Z</dcterms:modified>
</cp:coreProperties>
</file>