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45" windowWidth="19080" windowHeight="12270"/>
  </bookViews>
  <sheets>
    <sheet name="第4表" sheetId="1" r:id="rId1"/>
  </sheets>
  <externalReferences>
    <externalReference r:id="rId2"/>
  </externalReferences>
  <definedNames>
    <definedName name="__123Graph_Aｸﾞﾗﾌ1" hidden="1">[1]A!$W$10:$W$56</definedName>
    <definedName name="__123Graph_Aｸﾞﾗﾌ2" hidden="1">[1]A!$D$67:$D$81</definedName>
    <definedName name="__123Graph_Aｸﾞﾗﾌ3" hidden="1">[1]A!$AG$18:$AG$69</definedName>
    <definedName name="__123Graph_Bｸﾞﾗﾌ1" hidden="1">[1]A!$Y$10:$Y$56</definedName>
    <definedName name="__123Graph_Bｸﾞﾗﾌ2" hidden="1">[1]A!$E$67:$E$81</definedName>
    <definedName name="__123Graph_Bｸﾞﾗﾌ3" hidden="1">[1]A!$AH$18:$AH$69</definedName>
    <definedName name="__123Graph_Cｸﾞﾗﾌ2" hidden="1">[1]A!$F$67:$F$81</definedName>
    <definedName name="__123Graph_Cｸﾞﾗﾌ3" hidden="1">[1]A!$AI$18:$AI$69</definedName>
    <definedName name="__123Graph_Xｸﾞﾗﾌ2" hidden="1">[1]A!$C$67:$C$81</definedName>
    <definedName name="__123Graph_Xｸﾞﾗﾌ3" hidden="1">[1]A!$AF$18:$AF$69</definedName>
    <definedName name="\D">[1]A!$A$2</definedName>
    <definedName name="_xlnm.Print_Area" localSheetId="0">第4表!$A$4:$T$63</definedName>
  </definedNames>
  <calcPr calcId="162913"/>
</workbook>
</file>

<file path=xl/calcChain.xml><?xml version="1.0" encoding="utf-8"?>
<calcChain xmlns="http://schemas.openxmlformats.org/spreadsheetml/2006/main">
  <c r="D11" i="1" l="1"/>
  <c r="F11" i="1" s="1"/>
  <c r="J11" i="1" s="1"/>
  <c r="C11" i="1" s="1"/>
  <c r="E11" i="1"/>
  <c r="G11" i="1"/>
  <c r="H11" i="1"/>
  <c r="I11" i="1"/>
  <c r="K11" i="1"/>
  <c r="L11" i="1"/>
  <c r="M11" i="1"/>
  <c r="N11" i="1"/>
  <c r="O11" i="1"/>
  <c r="P11" i="1"/>
  <c r="Q11" i="1"/>
  <c r="R11" i="1"/>
  <c r="S11" i="1"/>
  <c r="D12" i="1"/>
  <c r="E12" i="1"/>
  <c r="F12" i="1"/>
  <c r="G12" i="1"/>
  <c r="I12" i="1" s="1"/>
  <c r="J12" i="1" s="1"/>
  <c r="H12" i="1"/>
  <c r="K12" i="1"/>
  <c r="M12" i="1" s="1"/>
  <c r="L12" i="1"/>
  <c r="N12" i="1"/>
  <c r="P12" i="1" s="1"/>
  <c r="O12" i="1"/>
  <c r="R12" i="1"/>
  <c r="Q12" i="1" s="1"/>
  <c r="S12" i="1"/>
  <c r="D13" i="1"/>
  <c r="F13" i="1" s="1"/>
  <c r="J13" i="1" s="1"/>
  <c r="C13" i="1" s="1"/>
  <c r="E13" i="1"/>
  <c r="G13" i="1"/>
  <c r="H13" i="1"/>
  <c r="I13" i="1"/>
  <c r="K13" i="1"/>
  <c r="L13" i="1"/>
  <c r="M13" i="1"/>
  <c r="N13" i="1"/>
  <c r="O13" i="1"/>
  <c r="P13" i="1"/>
  <c r="Q13" i="1"/>
  <c r="R13" i="1"/>
  <c r="S13" i="1"/>
  <c r="D14" i="1"/>
  <c r="E14" i="1"/>
  <c r="F14" i="1"/>
  <c r="G14" i="1"/>
  <c r="I14" i="1" s="1"/>
  <c r="J14" i="1" s="1"/>
  <c r="H14" i="1"/>
  <c r="K14" i="1"/>
  <c r="M14" i="1" s="1"/>
  <c r="L14" i="1"/>
  <c r="N14" i="1"/>
  <c r="P14" i="1" s="1"/>
  <c r="O14" i="1"/>
  <c r="R14" i="1"/>
  <c r="Q14" i="1" s="1"/>
  <c r="S14" i="1"/>
  <c r="D15" i="1"/>
  <c r="F15" i="1" s="1"/>
  <c r="J15" i="1" s="1"/>
  <c r="C15" i="1" s="1"/>
  <c r="E15" i="1"/>
  <c r="G15" i="1"/>
  <c r="H15" i="1"/>
  <c r="I15" i="1"/>
  <c r="K15" i="1"/>
  <c r="L15" i="1"/>
  <c r="M15" i="1"/>
  <c r="N15" i="1"/>
  <c r="O15" i="1"/>
  <c r="P15" i="1"/>
  <c r="Q15" i="1"/>
  <c r="R15" i="1"/>
  <c r="S15" i="1"/>
  <c r="D16" i="1"/>
  <c r="E16" i="1"/>
  <c r="F16" i="1"/>
  <c r="G16" i="1"/>
  <c r="I16" i="1" s="1"/>
  <c r="J16" i="1" s="1"/>
  <c r="C16" i="1" s="1"/>
  <c r="H16" i="1"/>
  <c r="K16" i="1"/>
  <c r="M16" i="1" s="1"/>
  <c r="L16" i="1"/>
  <c r="N16" i="1"/>
  <c r="P16" i="1" s="1"/>
  <c r="O16" i="1"/>
  <c r="R16" i="1"/>
  <c r="Q16" i="1" s="1"/>
  <c r="S16" i="1"/>
  <c r="D17" i="1"/>
  <c r="F17" i="1" s="1"/>
  <c r="J17" i="1" s="1"/>
  <c r="C17" i="1" s="1"/>
  <c r="E17" i="1"/>
  <c r="G17" i="1"/>
  <c r="H17" i="1"/>
  <c r="I17" i="1"/>
  <c r="K17" i="1"/>
  <c r="L17" i="1"/>
  <c r="M17" i="1"/>
  <c r="N17" i="1"/>
  <c r="O17" i="1"/>
  <c r="P17" i="1"/>
  <c r="Q17" i="1"/>
  <c r="R17" i="1"/>
  <c r="S17" i="1"/>
  <c r="D18" i="1"/>
  <c r="E18" i="1"/>
  <c r="F18" i="1"/>
  <c r="G18" i="1"/>
  <c r="I18" i="1" s="1"/>
  <c r="J18" i="1" s="1"/>
  <c r="H18" i="1"/>
  <c r="K18" i="1"/>
  <c r="M18" i="1" s="1"/>
  <c r="L18" i="1"/>
  <c r="N18" i="1"/>
  <c r="P18" i="1" s="1"/>
  <c r="O18" i="1"/>
  <c r="R18" i="1"/>
  <c r="Q18" i="1" s="1"/>
  <c r="S18" i="1"/>
  <c r="D19" i="1"/>
  <c r="F19" i="1" s="1"/>
  <c r="J19" i="1" s="1"/>
  <c r="C19" i="1" s="1"/>
  <c r="E19" i="1"/>
  <c r="G19" i="1"/>
  <c r="H19" i="1"/>
  <c r="I19" i="1"/>
  <c r="K19" i="1"/>
  <c r="L19" i="1"/>
  <c r="M19" i="1"/>
  <c r="N19" i="1"/>
  <c r="O19" i="1"/>
  <c r="P19" i="1"/>
  <c r="Q19" i="1"/>
  <c r="R19" i="1"/>
  <c r="S19" i="1"/>
  <c r="D20" i="1"/>
  <c r="E20" i="1"/>
  <c r="F20" i="1"/>
  <c r="G20" i="1"/>
  <c r="I20" i="1" s="1"/>
  <c r="J20" i="1" s="1"/>
  <c r="H20" i="1"/>
  <c r="K20" i="1"/>
  <c r="M20" i="1" s="1"/>
  <c r="L20" i="1"/>
  <c r="N20" i="1"/>
  <c r="P20" i="1" s="1"/>
  <c r="O20" i="1"/>
  <c r="R20" i="1"/>
  <c r="Q20" i="1" s="1"/>
  <c r="S20" i="1"/>
  <c r="D21" i="1"/>
  <c r="E21" i="1"/>
  <c r="G21" i="1"/>
  <c r="H21" i="1"/>
  <c r="I21" i="1"/>
  <c r="K21" i="1"/>
  <c r="L21" i="1"/>
  <c r="N21" i="1"/>
  <c r="O21" i="1"/>
  <c r="Q21" i="1"/>
  <c r="R21" i="1"/>
  <c r="S21" i="1"/>
  <c r="F23" i="1"/>
  <c r="F21" i="1" s="1"/>
  <c r="I23" i="1"/>
  <c r="M23" i="1"/>
  <c r="M21" i="1" s="1"/>
  <c r="P23" i="1"/>
  <c r="P21" i="1" s="1"/>
  <c r="Q23" i="1"/>
  <c r="F24" i="1"/>
  <c r="J24" i="1" s="1"/>
  <c r="C24" i="1" s="1"/>
  <c r="B24" i="1" s="1"/>
  <c r="I24" i="1"/>
  <c r="M24" i="1"/>
  <c r="P24" i="1"/>
  <c r="Q24" i="1"/>
  <c r="C25" i="1"/>
  <c r="B25" i="1" s="1"/>
  <c r="F25" i="1"/>
  <c r="J25" i="1" s="1"/>
  <c r="I25" i="1"/>
  <c r="M25" i="1"/>
  <c r="P25" i="1"/>
  <c r="Q25" i="1"/>
  <c r="F26" i="1"/>
  <c r="J26" i="1" s="1"/>
  <c r="C26" i="1" s="1"/>
  <c r="B26" i="1" s="1"/>
  <c r="I26" i="1"/>
  <c r="M26" i="1"/>
  <c r="P26" i="1"/>
  <c r="Q26" i="1"/>
  <c r="C27" i="1"/>
  <c r="B27" i="1" s="1"/>
  <c r="F27" i="1"/>
  <c r="J27" i="1" s="1"/>
  <c r="I27" i="1"/>
  <c r="M27" i="1"/>
  <c r="P27" i="1"/>
  <c r="Q27" i="1"/>
  <c r="F28" i="1"/>
  <c r="J28" i="1" s="1"/>
  <c r="C28" i="1" s="1"/>
  <c r="B28" i="1" s="1"/>
  <c r="I28" i="1"/>
  <c r="M28" i="1"/>
  <c r="P28" i="1"/>
  <c r="Q28" i="1"/>
  <c r="C29" i="1"/>
  <c r="B29" i="1" s="1"/>
  <c r="F29" i="1"/>
  <c r="J29" i="1" s="1"/>
  <c r="I29" i="1"/>
  <c r="M29" i="1"/>
  <c r="P29" i="1"/>
  <c r="Q29" i="1"/>
  <c r="F30" i="1"/>
  <c r="J30" i="1" s="1"/>
  <c r="C30" i="1" s="1"/>
  <c r="B30" i="1" s="1"/>
  <c r="I30" i="1"/>
  <c r="M30" i="1"/>
  <c r="P30" i="1"/>
  <c r="Q30" i="1"/>
  <c r="C31" i="1"/>
  <c r="B31" i="1" s="1"/>
  <c r="F31" i="1"/>
  <c r="J31" i="1" s="1"/>
  <c r="I31" i="1"/>
  <c r="M31" i="1"/>
  <c r="P31" i="1"/>
  <c r="Q31" i="1"/>
  <c r="F32" i="1"/>
  <c r="J32" i="1" s="1"/>
  <c r="C32" i="1" s="1"/>
  <c r="B32" i="1" s="1"/>
  <c r="I32" i="1"/>
  <c r="M32" i="1"/>
  <c r="P32" i="1"/>
  <c r="Q32" i="1"/>
  <c r="C33" i="1"/>
  <c r="B33" i="1" s="1"/>
  <c r="F33" i="1"/>
  <c r="J33" i="1" s="1"/>
  <c r="I33" i="1"/>
  <c r="M33" i="1"/>
  <c r="P33" i="1"/>
  <c r="Q33" i="1"/>
  <c r="F34" i="1"/>
  <c r="J34" i="1" s="1"/>
  <c r="C34" i="1" s="1"/>
  <c r="B34" i="1" s="1"/>
  <c r="I34" i="1"/>
  <c r="M34" i="1"/>
  <c r="P34" i="1"/>
  <c r="Q34" i="1"/>
  <c r="C38" i="1"/>
  <c r="B38" i="1" s="1"/>
  <c r="F38" i="1"/>
  <c r="J38" i="1" s="1"/>
  <c r="I38" i="1"/>
  <c r="M38" i="1"/>
  <c r="P38" i="1"/>
  <c r="Q38" i="1"/>
  <c r="F39" i="1"/>
  <c r="J39" i="1" s="1"/>
  <c r="C39" i="1" s="1"/>
  <c r="B39" i="1" s="1"/>
  <c r="B12" i="1" s="1"/>
  <c r="I39" i="1"/>
  <c r="M39" i="1"/>
  <c r="P39" i="1"/>
  <c r="Q39" i="1"/>
  <c r="C40" i="1"/>
  <c r="B40" i="1" s="1"/>
  <c r="F40" i="1"/>
  <c r="J40" i="1" s="1"/>
  <c r="I40" i="1"/>
  <c r="M40" i="1"/>
  <c r="P40" i="1"/>
  <c r="Q40" i="1"/>
  <c r="F41" i="1"/>
  <c r="J41" i="1" s="1"/>
  <c r="C41" i="1" s="1"/>
  <c r="B41" i="1" s="1"/>
  <c r="B14" i="1" s="1"/>
  <c r="I41" i="1"/>
  <c r="M41" i="1"/>
  <c r="P41" i="1"/>
  <c r="Q41" i="1"/>
  <c r="C42" i="1"/>
  <c r="B42" i="1" s="1"/>
  <c r="F42" i="1"/>
  <c r="J42" i="1" s="1"/>
  <c r="I42" i="1"/>
  <c r="M42" i="1"/>
  <c r="P42" i="1"/>
  <c r="Q42" i="1"/>
  <c r="F43" i="1"/>
  <c r="J43" i="1" s="1"/>
  <c r="C43" i="1" s="1"/>
  <c r="B43" i="1" s="1"/>
  <c r="B16" i="1" s="1"/>
  <c r="I43" i="1"/>
  <c r="M43" i="1"/>
  <c r="P43" i="1"/>
  <c r="Q43" i="1"/>
  <c r="C44" i="1"/>
  <c r="B44" i="1" s="1"/>
  <c r="F44" i="1"/>
  <c r="J44" i="1" s="1"/>
  <c r="I44" i="1"/>
  <c r="M44" i="1"/>
  <c r="P44" i="1"/>
  <c r="Q44" i="1"/>
  <c r="F45" i="1"/>
  <c r="J45" i="1" s="1"/>
  <c r="C45" i="1" s="1"/>
  <c r="B45" i="1" s="1"/>
  <c r="B18" i="1" s="1"/>
  <c r="I45" i="1"/>
  <c r="M45" i="1"/>
  <c r="P45" i="1"/>
  <c r="Q45" i="1"/>
  <c r="C46" i="1"/>
  <c r="B46" i="1" s="1"/>
  <c r="F46" i="1"/>
  <c r="J46" i="1" s="1"/>
  <c r="I46" i="1"/>
  <c r="M46" i="1"/>
  <c r="P46" i="1"/>
  <c r="Q46" i="1"/>
  <c r="F47" i="1"/>
  <c r="J47" i="1" s="1"/>
  <c r="C47" i="1" s="1"/>
  <c r="B47" i="1" s="1"/>
  <c r="B20" i="1" s="1"/>
  <c r="I47" i="1"/>
  <c r="M47" i="1"/>
  <c r="P47" i="1"/>
  <c r="Q47" i="1"/>
  <c r="C48" i="1"/>
  <c r="B48" i="1" s="1"/>
  <c r="B21" i="1" s="1"/>
  <c r="F48" i="1"/>
  <c r="J48" i="1" s="1"/>
  <c r="I48" i="1"/>
  <c r="M48" i="1"/>
  <c r="P48" i="1"/>
  <c r="Q48" i="1"/>
  <c r="F52" i="1"/>
  <c r="J52" i="1" s="1"/>
  <c r="C52" i="1" s="1"/>
  <c r="B52" i="1" s="1"/>
  <c r="I52" i="1"/>
  <c r="M52" i="1"/>
  <c r="P52" i="1"/>
  <c r="Q52" i="1"/>
  <c r="C53" i="1"/>
  <c r="B53" i="1" s="1"/>
  <c r="F53" i="1"/>
  <c r="J53" i="1" s="1"/>
  <c r="I53" i="1"/>
  <c r="M53" i="1"/>
  <c r="P53" i="1"/>
  <c r="Q53" i="1"/>
  <c r="F54" i="1"/>
  <c r="J54" i="1" s="1"/>
  <c r="C54" i="1" s="1"/>
  <c r="B54" i="1" s="1"/>
  <c r="I54" i="1"/>
  <c r="M54" i="1"/>
  <c r="P54" i="1"/>
  <c r="Q54" i="1"/>
  <c r="C55" i="1"/>
  <c r="B55" i="1" s="1"/>
  <c r="F55" i="1"/>
  <c r="J55" i="1" s="1"/>
  <c r="I55" i="1"/>
  <c r="M55" i="1"/>
  <c r="P55" i="1"/>
  <c r="Q55" i="1"/>
  <c r="F56" i="1"/>
  <c r="J56" i="1" s="1"/>
  <c r="C56" i="1" s="1"/>
  <c r="B56" i="1" s="1"/>
  <c r="I56" i="1"/>
  <c r="M56" i="1"/>
  <c r="P56" i="1"/>
  <c r="Q56" i="1"/>
  <c r="C57" i="1"/>
  <c r="B57" i="1" s="1"/>
  <c r="F57" i="1"/>
  <c r="J57" i="1" s="1"/>
  <c r="I57" i="1"/>
  <c r="M57" i="1"/>
  <c r="P57" i="1"/>
  <c r="Q57" i="1"/>
  <c r="F58" i="1"/>
  <c r="J58" i="1" s="1"/>
  <c r="C58" i="1" s="1"/>
  <c r="B58" i="1" s="1"/>
  <c r="I58" i="1"/>
  <c r="M58" i="1"/>
  <c r="P58" i="1"/>
  <c r="Q58" i="1"/>
  <c r="C59" i="1"/>
  <c r="B59" i="1" s="1"/>
  <c r="F59" i="1"/>
  <c r="J59" i="1" s="1"/>
  <c r="I59" i="1"/>
  <c r="M59" i="1"/>
  <c r="P59" i="1"/>
  <c r="Q59" i="1"/>
  <c r="F60" i="1"/>
  <c r="J60" i="1" s="1"/>
  <c r="C60" i="1" s="1"/>
  <c r="B60" i="1" s="1"/>
  <c r="I60" i="1"/>
  <c r="M60" i="1"/>
  <c r="P60" i="1"/>
  <c r="Q60" i="1"/>
  <c r="C61" i="1"/>
  <c r="B61" i="1" s="1"/>
  <c r="F61" i="1"/>
  <c r="J61" i="1" s="1"/>
  <c r="I61" i="1"/>
  <c r="M61" i="1"/>
  <c r="P61" i="1"/>
  <c r="Q61" i="1"/>
  <c r="F62" i="1"/>
  <c r="J62" i="1" s="1"/>
  <c r="I62" i="1"/>
  <c r="M62" i="1"/>
  <c r="P62" i="1"/>
  <c r="Q62" i="1"/>
  <c r="B19" i="1" l="1"/>
  <c r="B17" i="1"/>
  <c r="B13" i="1"/>
  <c r="C14" i="1"/>
  <c r="C62" i="1"/>
  <c r="C20" i="1"/>
  <c r="C12" i="1"/>
  <c r="B15" i="1"/>
  <c r="B11" i="1"/>
  <c r="C18" i="1"/>
  <c r="J23" i="1"/>
  <c r="J21" i="1" l="1"/>
  <c r="C23" i="1"/>
  <c r="C21" i="1" l="1"/>
  <c r="B23" i="1"/>
</calcChain>
</file>

<file path=xl/sharedStrings.xml><?xml version="1.0" encoding="utf-8"?>
<sst xmlns="http://schemas.openxmlformats.org/spreadsheetml/2006/main" count="126" uniqueCount="52">
  <si>
    <t>　　８年</t>
  </si>
  <si>
    <t>　　９年</t>
  </si>
  <si>
    <t>第４表　男女、月別の人口動態</t>
    <rPh sb="0" eb="1">
      <t>ダイ</t>
    </rPh>
    <rPh sb="2" eb="3">
      <t>ヒョウ</t>
    </rPh>
    <rPh sb="4" eb="6">
      <t>ダンジョ</t>
    </rPh>
    <rPh sb="7" eb="9">
      <t>ツキベツ</t>
    </rPh>
    <phoneticPr fontId="1"/>
  </si>
  <si>
    <r>
      <t>の推移</t>
    </r>
    <r>
      <rPr>
        <sz val="16"/>
        <rFont val="ＭＳ Ｐ明朝"/>
        <family val="1"/>
        <charset val="128"/>
      </rPr>
      <t>－市（平成</t>
    </r>
    <r>
      <rPr>
        <sz val="16"/>
        <rFont val="ＭＳ Ｐゴシック"/>
        <family val="3"/>
        <charset val="128"/>
      </rPr>
      <t>7</t>
    </r>
    <r>
      <rPr>
        <sz val="16"/>
        <rFont val="ＭＳ Ｐ明朝"/>
        <family val="1"/>
        <charset val="128"/>
      </rPr>
      <t>年～平成17年中）</t>
    </r>
    <rPh sb="1" eb="3">
      <t>スイイ</t>
    </rPh>
    <rPh sb="4" eb="5">
      <t>シ</t>
    </rPh>
    <rPh sb="6" eb="8">
      <t>ヘイセイ</t>
    </rPh>
    <rPh sb="9" eb="10">
      <t>ネン</t>
    </rPh>
    <rPh sb="11" eb="13">
      <t>ヘイセイ</t>
    </rPh>
    <rPh sb="15" eb="16">
      <t>ネン</t>
    </rPh>
    <rPh sb="16" eb="17">
      <t>ナカ</t>
    </rPh>
    <phoneticPr fontId="1"/>
  </si>
  <si>
    <t xml:space="preserve">     区分
 年次</t>
    <rPh sb="5" eb="7">
      <t>クブン</t>
    </rPh>
    <rPh sb="9" eb="10">
      <t>ネン</t>
    </rPh>
    <rPh sb="10" eb="11">
      <t>ジ</t>
    </rPh>
    <phoneticPr fontId="1"/>
  </si>
  <si>
    <t>人 口
増加数</t>
    <rPh sb="0" eb="1">
      <t>ヒト</t>
    </rPh>
    <rPh sb="2" eb="3">
      <t>クチ</t>
    </rPh>
    <rPh sb="4" eb="7">
      <t>ゾウカスウ</t>
    </rPh>
    <phoneticPr fontId="1"/>
  </si>
  <si>
    <t>社 会
増加数</t>
    <rPh sb="0" eb="1">
      <t>シャ</t>
    </rPh>
    <rPh sb="2" eb="3">
      <t>カイ</t>
    </rPh>
    <rPh sb="4" eb="7">
      <t>ゾウカスウ</t>
    </rPh>
    <phoneticPr fontId="1"/>
  </si>
  <si>
    <t>市　　　外　　　移　　　動</t>
    <rPh sb="0" eb="1">
      <t>シ</t>
    </rPh>
    <rPh sb="4" eb="5">
      <t>ガイ</t>
    </rPh>
    <rPh sb="8" eb="9">
      <t>ウツリ</t>
    </rPh>
    <rPh sb="12" eb="13">
      <t>ドウ</t>
    </rPh>
    <phoneticPr fontId="1"/>
  </si>
  <si>
    <t>市 内 移 動</t>
    <rPh sb="0" eb="1">
      <t>シ</t>
    </rPh>
    <rPh sb="2" eb="3">
      <t>ナイ</t>
    </rPh>
    <rPh sb="4" eb="5">
      <t>ウツリ</t>
    </rPh>
    <rPh sb="6" eb="7">
      <t>ドウ</t>
    </rPh>
    <phoneticPr fontId="1"/>
  </si>
  <si>
    <t>その他の増減</t>
    <rPh sb="2" eb="3">
      <t>タ</t>
    </rPh>
    <rPh sb="4" eb="6">
      <t>ゾウゲン</t>
    </rPh>
    <phoneticPr fontId="1"/>
  </si>
  <si>
    <t>自 然
増加数</t>
    <rPh sb="0" eb="1">
      <t>ジ</t>
    </rPh>
    <rPh sb="2" eb="3">
      <t>ゼン</t>
    </rPh>
    <rPh sb="4" eb="7">
      <t>ゾウカスウ</t>
    </rPh>
    <phoneticPr fontId="1"/>
  </si>
  <si>
    <t>区分
    　年中</t>
    <rPh sb="0" eb="2">
      <t>クブン</t>
    </rPh>
    <rPh sb="8" eb="9">
      <t>ネン</t>
    </rPh>
    <rPh sb="9" eb="10">
      <t>チュウ</t>
    </rPh>
    <phoneticPr fontId="1"/>
  </si>
  <si>
    <t>転　　　入</t>
    <rPh sb="0" eb="1">
      <t>テン</t>
    </rPh>
    <rPh sb="4" eb="5">
      <t>イリ</t>
    </rPh>
    <phoneticPr fontId="1"/>
  </si>
  <si>
    <t>転　　　出</t>
    <rPh sb="0" eb="1">
      <t>テン</t>
    </rPh>
    <rPh sb="4" eb="5">
      <t>デ</t>
    </rPh>
    <phoneticPr fontId="1"/>
  </si>
  <si>
    <t>増 減</t>
    <rPh sb="0" eb="1">
      <t>ゾウ</t>
    </rPh>
    <rPh sb="2" eb="3">
      <t>ゲン</t>
    </rPh>
    <phoneticPr fontId="1"/>
  </si>
  <si>
    <t>転 入</t>
    <rPh sb="0" eb="1">
      <t>テン</t>
    </rPh>
    <rPh sb="2" eb="3">
      <t>イリ</t>
    </rPh>
    <phoneticPr fontId="1"/>
  </si>
  <si>
    <t>転 出</t>
    <rPh sb="0" eb="1">
      <t>テン</t>
    </rPh>
    <rPh sb="2" eb="3">
      <t>デ</t>
    </rPh>
    <phoneticPr fontId="1"/>
  </si>
  <si>
    <t>増 加</t>
    <rPh sb="0" eb="1">
      <t>ゾウ</t>
    </rPh>
    <rPh sb="2" eb="3">
      <t>カ</t>
    </rPh>
    <phoneticPr fontId="1"/>
  </si>
  <si>
    <t>減 少</t>
    <rPh sb="0" eb="1">
      <t>ゲン</t>
    </rPh>
    <rPh sb="2" eb="3">
      <t>ショウ</t>
    </rPh>
    <phoneticPr fontId="1"/>
  </si>
  <si>
    <t>出 生</t>
    <rPh sb="0" eb="1">
      <t>デ</t>
    </rPh>
    <rPh sb="2" eb="3">
      <t>ショウ</t>
    </rPh>
    <phoneticPr fontId="1"/>
  </si>
  <si>
    <t>死 亡</t>
    <rPh sb="0" eb="1">
      <t>シ</t>
    </rPh>
    <rPh sb="2" eb="3">
      <t>ボウ</t>
    </rPh>
    <phoneticPr fontId="1"/>
  </si>
  <si>
    <t>県 外</t>
    <rPh sb="0" eb="1">
      <t>ケン</t>
    </rPh>
    <rPh sb="2" eb="3">
      <t>ガイ</t>
    </rPh>
    <phoneticPr fontId="1"/>
  </si>
  <si>
    <t>県 内</t>
    <rPh sb="0" eb="1">
      <t>ケン</t>
    </rPh>
    <rPh sb="2" eb="3">
      <t>ナイ</t>
    </rPh>
    <phoneticPr fontId="1"/>
  </si>
  <si>
    <t>計</t>
    <rPh sb="0" eb="1">
      <t>ケイ</t>
    </rPh>
    <phoneticPr fontId="1"/>
  </si>
  <si>
    <t>総数</t>
    <rPh sb="0" eb="2">
      <t>ソウスウ</t>
    </rPh>
    <phoneticPr fontId="1"/>
  </si>
  <si>
    <t>平成７年中</t>
    <rPh sb="0" eb="2">
      <t>ヘイセイ</t>
    </rPh>
    <rPh sb="3" eb="5">
      <t>ネンチュウ</t>
    </rPh>
    <phoneticPr fontId="1"/>
  </si>
  <si>
    <t>平成７年中</t>
    <rPh sb="0" eb="2">
      <t>ヘイセイ</t>
    </rPh>
    <rPh sb="4" eb="5">
      <t>ナカ</t>
    </rPh>
    <phoneticPr fontId="1"/>
  </si>
  <si>
    <t>　　10年</t>
    <rPh sb="4" eb="5">
      <t>ネン</t>
    </rPh>
    <phoneticPr fontId="1"/>
  </si>
  <si>
    <t>　　11年</t>
    <rPh sb="4" eb="5">
      <t>ネン</t>
    </rPh>
    <phoneticPr fontId="1"/>
  </si>
  <si>
    <t>　　12年</t>
    <rPh sb="4" eb="5">
      <t>ネン</t>
    </rPh>
    <phoneticPr fontId="1"/>
  </si>
  <si>
    <t>　　13年</t>
    <rPh sb="4" eb="5">
      <t>ネン</t>
    </rPh>
    <phoneticPr fontId="1"/>
  </si>
  <si>
    <t>　　14年</t>
    <rPh sb="4" eb="5">
      <t>ネン</t>
    </rPh>
    <phoneticPr fontId="1"/>
  </si>
  <si>
    <t>　　15年</t>
    <rPh sb="4" eb="5">
      <t>ネン</t>
    </rPh>
    <phoneticPr fontId="1"/>
  </si>
  <si>
    <t>　　16年</t>
    <rPh sb="4" eb="5">
      <t>ネン</t>
    </rPh>
    <phoneticPr fontId="1"/>
  </si>
  <si>
    <t>　　17年</t>
    <rPh sb="4" eb="5">
      <t>ネン</t>
    </rPh>
    <phoneticPr fontId="1"/>
  </si>
  <si>
    <t>17年１月</t>
    <rPh sb="2" eb="3">
      <t>ネン</t>
    </rPh>
    <rPh sb="4" eb="5">
      <t>ガツ</t>
    </rPh>
    <phoneticPr fontId="1"/>
  </si>
  <si>
    <t>　　２月</t>
    <rPh sb="3" eb="4">
      <t>ガツ</t>
    </rPh>
    <phoneticPr fontId="1"/>
  </si>
  <si>
    <t>　　３月</t>
    <rPh sb="3" eb="4">
      <t>ガツ</t>
    </rPh>
    <phoneticPr fontId="1"/>
  </si>
  <si>
    <t>　　４月</t>
    <rPh sb="3" eb="4">
      <t>ガツ</t>
    </rPh>
    <phoneticPr fontId="1"/>
  </si>
  <si>
    <t>　　５月</t>
    <rPh sb="3" eb="4">
      <t>ガツ</t>
    </rPh>
    <phoneticPr fontId="1"/>
  </si>
  <si>
    <t>　　６月</t>
    <rPh sb="3" eb="4">
      <t>ガツ</t>
    </rPh>
    <phoneticPr fontId="1"/>
  </si>
  <si>
    <t>　　７月</t>
    <rPh sb="3" eb="4">
      <t>ガツ</t>
    </rPh>
    <phoneticPr fontId="1"/>
  </si>
  <si>
    <t>　　８月</t>
    <rPh sb="3" eb="4">
      <t>ガツ</t>
    </rPh>
    <phoneticPr fontId="1"/>
  </si>
  <si>
    <t>　　９月</t>
    <rPh sb="3" eb="4">
      <t>ガツ</t>
    </rPh>
    <phoneticPr fontId="1"/>
  </si>
  <si>
    <t>　　10月</t>
    <rPh sb="4" eb="5">
      <t>ガツ</t>
    </rPh>
    <phoneticPr fontId="1"/>
  </si>
  <si>
    <t>　　11月</t>
    <rPh sb="4" eb="5">
      <t>ガツ</t>
    </rPh>
    <phoneticPr fontId="1"/>
  </si>
  <si>
    <t>　　12月</t>
    <rPh sb="4" eb="5">
      <t>ガツ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</si>
  <si>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</si>
  <si>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</si>
  <si>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 横浜市の人口－平成１７年中の人口動態－ </t>
  </si>
  <si>
    <t xml:space="preserve"> 横浜市行政運営調整局総務部総務課　電話（045）671-2105 </t>
  </si>
  <si>
    <t xml:space="preserve"> http://www.city.yokohama.jp/me/stat/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</si>
</sst>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7" formatCode="#\ ###\ ###\ ##0"/>
    <numFmt numFmtId="186" formatCode="#\ ##0_);\-#\ ##0_)"/>
    <numFmt numFmtId="192" formatCode="#,##0_ "/>
  </numFmts>
  <fonts count="9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2">
    <xf numFmtId="3" fontId="0" fillId="0" borderId="0" applyFont="0" applyFill="0" applyBorder="0" applyAlignment="0" applyProtection="0"/>
    <xf numFmtId="177" fontId="8" fillId="0" borderId="0" applyFont="0" applyFill="0" applyBorder="0" applyAlignment="0" applyProtection="0"/>
  </cellStyleXfs>
  <cellXfs count="92">
    <xf numFmtId="3" fontId="0" fillId="0" borderId="0" xfId="0" applyAlignment="1"/>
    <xf numFmtId="41" fontId="2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quotePrefix="1" applyNumberFormat="1" applyFont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 wrapText="1"/>
    </xf>
    <xf numFmtId="41" fontId="5" fillId="0" borderId="2" xfId="0" applyNumberFormat="1" applyFont="1" applyBorder="1" applyAlignment="1">
      <alignment horizontal="center" vertical="center"/>
    </xf>
    <xf numFmtId="41" fontId="5" fillId="0" borderId="3" xfId="0" applyNumberFormat="1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5" fillId="0" borderId="5" xfId="0" applyNumberFormat="1" applyFont="1" applyBorder="1" applyAlignment="1">
      <alignment horizontal="center" vertical="center" wrapText="1"/>
    </xf>
    <xf numFmtId="41" fontId="5" fillId="0" borderId="6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5" xfId="0" applyNumberFormat="1" applyFont="1" applyBorder="1" applyAlignment="1">
      <alignment horizontal="center" vertical="center"/>
    </xf>
    <xf numFmtId="41" fontId="5" fillId="0" borderId="8" xfId="0" applyNumberFormat="1" applyFont="1" applyBorder="1" applyAlignment="1">
      <alignment vertical="center"/>
    </xf>
    <xf numFmtId="41" fontId="5" fillId="0" borderId="9" xfId="0" applyNumberFormat="1" applyFont="1" applyBorder="1" applyAlignment="1">
      <alignment vertical="center" wrapText="1"/>
    </xf>
    <xf numFmtId="41" fontId="5" fillId="0" borderId="0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 wrapText="1"/>
    </xf>
    <xf numFmtId="41" fontId="5" fillId="0" borderId="11" xfId="0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41" fontId="5" fillId="0" borderId="11" xfId="0" applyNumberFormat="1" applyFont="1" applyBorder="1" applyAlignment="1">
      <alignment vertical="center" wrapText="1"/>
    </xf>
    <xf numFmtId="41" fontId="6" fillId="0" borderId="9" xfId="0" applyNumberFormat="1" applyFont="1" applyBorder="1" applyAlignment="1">
      <alignment horizontal="left" vertical="center"/>
    </xf>
    <xf numFmtId="186" fontId="5" fillId="0" borderId="5" xfId="0" applyNumberFormat="1" applyFont="1" applyBorder="1" applyAlignment="1">
      <alignment vertical="center"/>
    </xf>
    <xf numFmtId="186" fontId="5" fillId="0" borderId="0" xfId="0" applyNumberFormat="1" applyFont="1" applyAlignment="1">
      <alignment vertical="center"/>
    </xf>
    <xf numFmtId="186" fontId="5" fillId="0" borderId="0" xfId="0" applyNumberFormat="1" applyFont="1" applyBorder="1" applyAlignment="1">
      <alignment vertical="center"/>
    </xf>
    <xf numFmtId="186" fontId="5" fillId="0" borderId="9" xfId="0" applyNumberFormat="1" applyFont="1" applyBorder="1" applyAlignment="1">
      <alignment vertical="center"/>
    </xf>
    <xf numFmtId="186" fontId="5" fillId="0" borderId="12" xfId="0" applyNumberFormat="1" applyFont="1" applyBorder="1" applyAlignment="1">
      <alignment vertical="center"/>
    </xf>
    <xf numFmtId="41" fontId="6" fillId="0" borderId="12" xfId="0" applyNumberFormat="1" applyFont="1" applyBorder="1" applyAlignment="1">
      <alignment horizontal="left" vertical="center"/>
    </xf>
    <xf numFmtId="41" fontId="5" fillId="0" borderId="9" xfId="0" applyNumberFormat="1" applyFont="1" applyBorder="1" applyAlignment="1"/>
    <xf numFmtId="41" fontId="5" fillId="0" borderId="12" xfId="0" applyNumberFormat="1" applyFont="1" applyBorder="1" applyAlignment="1"/>
    <xf numFmtId="41" fontId="5" fillId="0" borderId="9" xfId="0" quotePrefix="1" applyNumberFormat="1" applyFont="1" applyBorder="1" applyAlignment="1">
      <alignment horizontal="left"/>
    </xf>
    <xf numFmtId="41" fontId="5" fillId="0" borderId="12" xfId="0" quotePrefix="1" applyNumberFormat="1" applyFont="1" applyBorder="1" applyAlignment="1">
      <alignment horizontal="left"/>
    </xf>
    <xf numFmtId="41" fontId="6" fillId="0" borderId="0" xfId="0" applyNumberFormat="1" applyFont="1" applyAlignment="1">
      <alignment vertical="center"/>
    </xf>
    <xf numFmtId="41" fontId="6" fillId="0" borderId="9" xfId="0" applyNumberFormat="1" applyFont="1" applyBorder="1" applyAlignment="1"/>
    <xf numFmtId="41" fontId="6" fillId="0" borderId="12" xfId="0" applyNumberFormat="1" applyFont="1" applyBorder="1" applyAlignment="1"/>
    <xf numFmtId="41" fontId="5" fillId="0" borderId="9" xfId="0" quotePrefix="1" applyNumberFormat="1" applyFont="1" applyBorder="1" applyAlignment="1"/>
    <xf numFmtId="41" fontId="5" fillId="0" borderId="12" xfId="0" quotePrefix="1" applyNumberFormat="1" applyFont="1" applyBorder="1" applyAlignment="1"/>
    <xf numFmtId="41" fontId="5" fillId="0" borderId="13" xfId="0" applyNumberFormat="1" applyFont="1" applyBorder="1" applyAlignment="1">
      <alignment horizontal="right"/>
    </xf>
    <xf numFmtId="186" fontId="5" fillId="0" borderId="8" xfId="0" applyNumberFormat="1" applyFont="1" applyBorder="1" applyAlignment="1"/>
    <xf numFmtId="186" fontId="5" fillId="0" borderId="14" xfId="0" applyNumberFormat="1" applyFont="1" applyBorder="1" applyAlignment="1"/>
    <xf numFmtId="186" fontId="5" fillId="0" borderId="13" xfId="0" applyNumberFormat="1" applyFont="1" applyBorder="1" applyAlignment="1"/>
    <xf numFmtId="186" fontId="5" fillId="0" borderId="15" xfId="0" applyNumberFormat="1" applyFont="1" applyBorder="1" applyAlignment="1"/>
    <xf numFmtId="41" fontId="5" fillId="0" borderId="15" xfId="0" applyNumberFormat="1" applyFont="1" applyBorder="1" applyAlignment="1">
      <alignment horizontal="right"/>
    </xf>
    <xf numFmtId="41" fontId="5" fillId="0" borderId="9" xfId="0" applyNumberFormat="1" applyFont="1" applyBorder="1" applyAlignment="1">
      <alignment horizontal="right"/>
    </xf>
    <xf numFmtId="41" fontId="5" fillId="0" borderId="12" xfId="0" applyNumberFormat="1" applyFont="1" applyBorder="1" applyAlignment="1">
      <alignment horizontal="right"/>
    </xf>
    <xf numFmtId="41" fontId="5" fillId="0" borderId="9" xfId="0" applyNumberFormat="1" applyFont="1" applyBorder="1" applyAlignment="1">
      <alignment horizontal="left"/>
    </xf>
    <xf numFmtId="41" fontId="6" fillId="0" borderId="12" xfId="0" quotePrefix="1" applyNumberFormat="1" applyFont="1" applyBorder="1" applyAlignment="1">
      <alignment horizontal="left"/>
    </xf>
    <xf numFmtId="41" fontId="5" fillId="0" borderId="0" xfId="0" applyNumberFormat="1" applyFont="1" applyAlignment="1"/>
    <xf numFmtId="41" fontId="7" fillId="0" borderId="0" xfId="0" quotePrefix="1" applyNumberFormat="1" applyFont="1" applyAlignment="1">
      <alignment horizontal="right"/>
    </xf>
    <xf numFmtId="41" fontId="7" fillId="0" borderId="0" xfId="0" quotePrefix="1" applyNumberFormat="1" applyFont="1" applyAlignment="1"/>
    <xf numFmtId="186" fontId="5" fillId="0" borderId="5" xfId="0" applyNumberFormat="1" applyFont="1" applyFill="1" applyBorder="1" applyAlignment="1"/>
    <xf numFmtId="192" fontId="5" fillId="0" borderId="5" xfId="0" applyNumberFormat="1" applyFont="1" applyFill="1" applyBorder="1" applyAlignment="1"/>
    <xf numFmtId="186" fontId="5" fillId="0" borderId="0" xfId="0" applyNumberFormat="1" applyFont="1" applyFill="1" applyBorder="1" applyAlignment="1"/>
    <xf numFmtId="192" fontId="5" fillId="0" borderId="0" xfId="0" applyNumberFormat="1" applyFont="1" applyFill="1" applyBorder="1" applyAlignment="1"/>
    <xf numFmtId="192" fontId="5" fillId="0" borderId="9" xfId="0" applyNumberFormat="1" applyFont="1" applyFill="1" applyBorder="1" applyAlignment="1"/>
    <xf numFmtId="186" fontId="5" fillId="0" borderId="0" xfId="0" applyNumberFormat="1" applyFont="1" applyFill="1" applyAlignment="1"/>
    <xf numFmtId="186" fontId="5" fillId="0" borderId="9" xfId="0" applyNumberFormat="1" applyFont="1" applyFill="1" applyBorder="1" applyAlignment="1"/>
    <xf numFmtId="186" fontId="5" fillId="0" borderId="12" xfId="0" applyNumberFormat="1" applyFont="1" applyFill="1" applyBorder="1" applyAlignment="1"/>
    <xf numFmtId="186" fontId="6" fillId="0" borderId="5" xfId="0" applyNumberFormat="1" applyFont="1" applyFill="1" applyBorder="1" applyAlignment="1"/>
    <xf numFmtId="186" fontId="6" fillId="0" borderId="0" xfId="0" applyNumberFormat="1" applyFont="1" applyFill="1" applyBorder="1" applyAlignment="1"/>
    <xf numFmtId="186" fontId="6" fillId="0" borderId="9" xfId="0" applyNumberFormat="1" applyFont="1" applyFill="1" applyBorder="1" applyAlignment="1"/>
    <xf numFmtId="3" fontId="0" fillId="0" borderId="0" xfId="0" applyFill="1" applyAlignment="1">
      <alignment vertical="center"/>
    </xf>
    <xf numFmtId="186" fontId="5" fillId="0" borderId="8" xfId="0" applyNumberFormat="1" applyFont="1" applyFill="1" applyBorder="1" applyAlignment="1"/>
    <xf numFmtId="186" fontId="5" fillId="0" borderId="14" xfId="0" applyNumberFormat="1" applyFont="1" applyFill="1" applyBorder="1" applyAlignment="1"/>
    <xf numFmtId="186" fontId="5" fillId="0" borderId="13" xfId="0" applyNumberFormat="1" applyFont="1" applyFill="1" applyBorder="1" applyAlignment="1"/>
    <xf numFmtId="186" fontId="5" fillId="0" borderId="15" xfId="0" applyNumberFormat="1" applyFont="1" applyFill="1" applyBorder="1" applyAlignment="1"/>
    <xf numFmtId="186" fontId="5" fillId="0" borderId="11" xfId="0" applyNumberFormat="1" applyFont="1" applyFill="1" applyBorder="1" applyAlignment="1"/>
    <xf numFmtId="186" fontId="5" fillId="0" borderId="7" xfId="0" applyNumberFormat="1" applyFont="1" applyFill="1" applyBorder="1" applyAlignment="1"/>
    <xf numFmtId="186" fontId="5" fillId="0" borderId="10" xfId="0" applyNumberFormat="1" applyFont="1" applyFill="1" applyBorder="1" applyAlignment="1"/>
    <xf numFmtId="186" fontId="6" fillId="0" borderId="12" xfId="0" applyNumberFormat="1" applyFont="1" applyFill="1" applyBorder="1" applyAlignment="1"/>
    <xf numFmtId="192" fontId="6" fillId="0" borderId="9" xfId="0" applyNumberFormat="1" applyFont="1" applyFill="1" applyBorder="1" applyAlignment="1"/>
    <xf numFmtId="186" fontId="6" fillId="0" borderId="0" xfId="0" applyNumberFormat="1" applyFont="1" applyFill="1" applyAlignment="1"/>
    <xf numFmtId="0" fontId="5" fillId="0" borderId="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16" xfId="0" applyNumberFormat="1" applyFont="1" applyBorder="1" applyAlignment="1">
      <alignment vertical="center" wrapText="1"/>
    </xf>
    <xf numFmtId="41" fontId="5" fillId="0" borderId="17" xfId="0" applyNumberFormat="1" applyFont="1" applyBorder="1" applyAlignment="1">
      <alignment vertical="center" wrapText="1"/>
    </xf>
    <xf numFmtId="41" fontId="5" fillId="0" borderId="18" xfId="0" applyNumberFormat="1" applyFont="1" applyBorder="1" applyAlignment="1">
      <alignment vertical="center" wrapText="1"/>
    </xf>
    <xf numFmtId="41" fontId="5" fillId="0" borderId="19" xfId="0" applyNumberFormat="1" applyFont="1" applyBorder="1" applyAlignment="1">
      <alignment vertical="center" wrapText="1"/>
    </xf>
    <xf numFmtId="41" fontId="5" fillId="0" borderId="20" xfId="0" applyNumberFormat="1" applyFont="1" applyBorder="1" applyAlignment="1">
      <alignment vertical="center" wrapText="1"/>
    </xf>
    <xf numFmtId="41" fontId="5" fillId="0" borderId="21" xfId="0" applyNumberFormat="1" applyFont="1" applyBorder="1" applyAlignment="1">
      <alignment vertical="center" wrapText="1"/>
    </xf>
    <xf numFmtId="41" fontId="5" fillId="0" borderId="3" xfId="0" applyNumberFormat="1" applyFont="1" applyBorder="1" applyAlignment="1">
      <alignment horizontal="center" vertical="center"/>
    </xf>
    <xf numFmtId="41" fontId="5" fillId="0" borderId="6" xfId="0" applyNumberFormat="1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14" xfId="0" applyNumberFormat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</cellXfs>
  <cellStyles count="2">
    <cellStyle name="ｽﾍﾟｰｽ区切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youki\&#31038;&#20250;&#25285;&#24403;\&#20154;&#21475;&#38306;&#20418;\&#27178;&#27996;&#24066;&#12398;&#20154;&#21475;(&#22577;&#21578;&#26360;)\H13\&#22577;&#21578;&#26360;\&#31532;&#65299;&#34920;&#27178;&#27996;&#24066;&#12398;&#20154;&#21475;&#30064;&#21205;&#12398;&#25512;&#31227;&#12288;22&#65374;&#65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">
          <cell r="A2" t="str">
            <v>{?}{D}{BRANCH \D}</v>
          </cell>
        </row>
        <row r="10">
          <cell r="W10">
            <v>3.5692522319981537</v>
          </cell>
        </row>
        <row r="11">
          <cell r="W11">
            <v>3.148645350256285</v>
          </cell>
        </row>
        <row r="12">
          <cell r="W12">
            <v>3.1015749828806212</v>
          </cell>
        </row>
        <row r="13">
          <cell r="W13">
            <v>2.6094424882692748</v>
          </cell>
        </row>
        <row r="14">
          <cell r="W14">
            <v>2.2802980302278328</v>
          </cell>
        </row>
        <row r="15">
          <cell r="W15">
            <v>2.0136712484268191</v>
          </cell>
        </row>
        <row r="16">
          <cell r="W16">
            <v>1.8989030932237316</v>
          </cell>
        </row>
        <row r="17">
          <cell r="W17">
            <v>1.7928935817584986</v>
          </cell>
        </row>
        <row r="18">
          <cell r="W18">
            <v>1.7045383623664176</v>
          </cell>
          <cell r="Y18" t="str">
            <v>22</v>
          </cell>
        </row>
        <row r="19">
          <cell r="W19">
            <v>1.6263687756659015</v>
          </cell>
          <cell r="Y19" t="str">
            <v>23</v>
          </cell>
        </row>
        <row r="20">
          <cell r="W20">
            <v>1.6696713870810276</v>
          </cell>
          <cell r="Y20" t="str">
            <v>24</v>
          </cell>
        </row>
        <row r="21">
          <cell r="W21">
            <v>1.7431527474110051</v>
          </cell>
          <cell r="Y21" t="str">
            <v>25</v>
          </cell>
        </row>
        <row r="22">
          <cell r="W22">
            <v>1.7560858411429889</v>
          </cell>
          <cell r="Y22" t="str">
            <v>26</v>
          </cell>
        </row>
        <row r="23">
          <cell r="W23">
            <v>1.7727076753854754</v>
          </cell>
          <cell r="Y23" t="str">
            <v>27</v>
          </cell>
        </row>
        <row r="24">
          <cell r="W24">
            <v>1.7803106717772847</v>
          </cell>
          <cell r="Y24" t="str">
            <v>28</v>
          </cell>
        </row>
        <row r="25">
          <cell r="W25">
            <v>1.8320586544781519</v>
          </cell>
          <cell r="Y25" t="str">
            <v>29</v>
          </cell>
        </row>
        <row r="26">
          <cell r="W26">
            <v>1.8677565448494575</v>
          </cell>
          <cell r="Y26" t="str">
            <v>30</v>
          </cell>
        </row>
        <row r="27">
          <cell r="W27">
            <v>2.0134800042043386</v>
          </cell>
          <cell r="Y27" t="str">
            <v>31</v>
          </cell>
        </row>
        <row r="28">
          <cell r="W28">
            <v>2.1953199386940994</v>
          </cell>
          <cell r="Y28" t="str">
            <v>32</v>
          </cell>
        </row>
        <row r="29">
          <cell r="W29">
            <v>1.6162541012510097</v>
          </cell>
          <cell r="Y29" t="str">
            <v>33</v>
          </cell>
        </row>
        <row r="30">
          <cell r="W30">
            <v>2.1551324378000198</v>
          </cell>
          <cell r="Y30" t="str">
            <v>34</v>
          </cell>
        </row>
        <row r="31">
          <cell r="W31">
            <v>2.1578160763476242</v>
          </cell>
          <cell r="Y31" t="str">
            <v>35</v>
          </cell>
        </row>
        <row r="32">
          <cell r="W32">
            <v>2.1331473909393703</v>
          </cell>
          <cell r="Y32" t="str">
            <v>36</v>
          </cell>
        </row>
        <row r="33">
          <cell r="W33">
            <v>2.1972191258000455</v>
          </cell>
          <cell r="Y33" t="str">
            <v>37</v>
          </cell>
        </row>
        <row r="34">
          <cell r="W34">
            <v>2.2314789238163635</v>
          </cell>
          <cell r="Y34" t="str">
            <v>38</v>
          </cell>
        </row>
        <row r="35">
          <cell r="W35">
            <v>2.2616079364442654</v>
          </cell>
          <cell r="Y35" t="str">
            <v>39</v>
          </cell>
        </row>
        <row r="36">
          <cell r="W36">
            <v>2.1852459953766101</v>
          </cell>
          <cell r="Y36" t="str">
            <v>40</v>
          </cell>
        </row>
        <row r="37">
          <cell r="W37">
            <v>2.0851706692731629</v>
          </cell>
          <cell r="Y37" t="str">
            <v>41</v>
          </cell>
        </row>
        <row r="38">
          <cell r="W38">
            <v>1.8377160828972834</v>
          </cell>
          <cell r="Y38" t="str">
            <v>42</v>
          </cell>
        </row>
        <row r="39">
          <cell r="W39">
            <v>1.7615955289654344</v>
          </cell>
          <cell r="Y39" t="str">
            <v>43</v>
          </cell>
        </row>
        <row r="40">
          <cell r="W40">
            <v>1.6396348123570266</v>
          </cell>
          <cell r="Y40" t="str">
            <v>44</v>
          </cell>
        </row>
        <row r="41">
          <cell r="W41">
            <v>1.5386270235024586</v>
          </cell>
          <cell r="Y41" t="str">
            <v>45</v>
          </cell>
        </row>
        <row r="42">
          <cell r="W42">
            <v>1.47050722028312</v>
          </cell>
          <cell r="Y42" t="str">
            <v>46</v>
          </cell>
        </row>
        <row r="43">
          <cell r="W43">
            <v>1.3705190267463589</v>
          </cell>
          <cell r="Y43" t="str">
            <v>47</v>
          </cell>
        </row>
        <row r="44">
          <cell r="W44">
            <v>1.34911213646784</v>
          </cell>
          <cell r="Y44" t="str">
            <v>48</v>
          </cell>
        </row>
        <row r="45">
          <cell r="W45">
            <v>1.2926545626644865</v>
          </cell>
          <cell r="Y45" t="str">
            <v>49</v>
          </cell>
        </row>
        <row r="46">
          <cell r="W46">
            <v>1.3012403414955287</v>
          </cell>
          <cell r="Y46" t="str">
            <v>50</v>
          </cell>
        </row>
        <row r="47">
          <cell r="W47">
            <v>1.2555640638600281</v>
          </cell>
          <cell r="Y47" t="str">
            <v>51</v>
          </cell>
        </row>
        <row r="48">
          <cell r="W48">
            <v>1.2209568648056806</v>
          </cell>
          <cell r="Y48" t="str">
            <v>52</v>
          </cell>
        </row>
        <row r="49">
          <cell r="W49">
            <v>1.147645313956474</v>
          </cell>
          <cell r="Y49" t="str">
            <v>53</v>
          </cell>
        </row>
        <row r="50">
          <cell r="W50">
            <v>1.136238131306035</v>
          </cell>
          <cell r="Y50" t="str">
            <v>54</v>
          </cell>
        </row>
        <row r="51">
          <cell r="W51">
            <v>1.1327593583093498</v>
          </cell>
          <cell r="Y51" t="str">
            <v>55</v>
          </cell>
        </row>
        <row r="52">
          <cell r="W52">
            <v>1.0370550850474403</v>
          </cell>
          <cell r="Y52" t="str">
            <v>56</v>
          </cell>
        </row>
        <row r="53">
          <cell r="W53">
            <v>1.0236221456990739</v>
          </cell>
          <cell r="Y53" t="str">
            <v>57</v>
          </cell>
        </row>
        <row r="54">
          <cell r="W54">
            <v>1.0431872904193613</v>
          </cell>
          <cell r="Y54" t="str">
            <v>58</v>
          </cell>
        </row>
        <row r="55">
          <cell r="W55">
            <v>1.0103873694207319</v>
          </cell>
          <cell r="Y55" t="str">
            <v>59</v>
          </cell>
        </row>
        <row r="56">
          <cell r="W56">
            <v>0.99777688522208563</v>
          </cell>
          <cell r="Y56" t="str">
            <v>60</v>
          </cell>
        </row>
        <row r="57">
          <cell r="AF57" t="str">
            <v>61</v>
          </cell>
          <cell r="AG57">
            <v>57605</v>
          </cell>
          <cell r="AH57">
            <v>36740</v>
          </cell>
          <cell r="AI57">
            <v>20865</v>
          </cell>
        </row>
        <row r="58">
          <cell r="AF58" t="str">
            <v>62</v>
          </cell>
          <cell r="AG58">
            <v>57776</v>
          </cell>
          <cell r="AH58">
            <v>36805</v>
          </cell>
          <cell r="AI58">
            <v>20971</v>
          </cell>
        </row>
        <row r="59">
          <cell r="AF59" t="str">
            <v>63</v>
          </cell>
          <cell r="AG59">
            <v>42157</v>
          </cell>
          <cell r="AH59">
            <v>21590</v>
          </cell>
          <cell r="AI59">
            <v>20567</v>
          </cell>
        </row>
        <row r="60">
          <cell r="AF60" t="str">
            <v>1</v>
          </cell>
          <cell r="AG60">
            <v>38737</v>
          </cell>
          <cell r="AH60">
            <v>20559</v>
          </cell>
          <cell r="AI60">
            <v>18178</v>
          </cell>
        </row>
        <row r="61">
          <cell r="AF61" t="str">
            <v>2</v>
          </cell>
          <cell r="AG61">
            <v>35294</v>
          </cell>
          <cell r="AH61">
            <v>18276</v>
          </cell>
          <cell r="AI61">
            <v>17018</v>
          </cell>
        </row>
        <row r="63">
          <cell r="AF63" t="str">
            <v>3</v>
          </cell>
          <cell r="AG63">
            <v>30013</v>
          </cell>
          <cell r="AH63">
            <v>12852</v>
          </cell>
          <cell r="AI63">
            <v>17161</v>
          </cell>
        </row>
        <row r="64">
          <cell r="AF64" t="str">
            <v>4</v>
          </cell>
          <cell r="AG64">
            <v>20703</v>
          </cell>
          <cell r="AH64">
            <v>4820</v>
          </cell>
          <cell r="AI64">
            <v>15883</v>
          </cell>
        </row>
        <row r="65">
          <cell r="AF65" t="str">
            <v>5</v>
          </cell>
          <cell r="AG65">
            <v>15365</v>
          </cell>
          <cell r="AH65">
            <v>138</v>
          </cell>
          <cell r="AI65">
            <v>15227</v>
          </cell>
        </row>
        <row r="66">
          <cell r="AF66" t="str">
            <v>6</v>
          </cell>
          <cell r="AG66">
            <v>11208</v>
          </cell>
          <cell r="AH66">
            <v>-5852</v>
          </cell>
          <cell r="AI66">
            <v>17060</v>
          </cell>
        </row>
        <row r="67">
          <cell r="C67" t="str">
            <v xml:space="preserve">    57  </v>
          </cell>
          <cell r="D67">
            <v>17444</v>
          </cell>
          <cell r="E67">
            <v>19141</v>
          </cell>
          <cell r="F67">
            <v>-1697</v>
          </cell>
        </row>
        <row r="68">
          <cell r="C68" t="str">
            <v xml:space="preserve">    58  </v>
          </cell>
          <cell r="D68">
            <v>22390</v>
          </cell>
          <cell r="E68">
            <v>20180</v>
          </cell>
          <cell r="F68">
            <v>2210</v>
          </cell>
        </row>
        <row r="69">
          <cell r="C69" t="str">
            <v xml:space="preserve">    59  </v>
          </cell>
          <cell r="D69">
            <v>25297</v>
          </cell>
          <cell r="E69">
            <v>21840</v>
          </cell>
          <cell r="F69">
            <v>3457</v>
          </cell>
        </row>
        <row r="70">
          <cell r="C70" t="str">
            <v xml:space="preserve">    60  </v>
          </cell>
          <cell r="D70">
            <v>26395</v>
          </cell>
          <cell r="E70">
            <v>24500</v>
          </cell>
          <cell r="F70">
            <v>1895</v>
          </cell>
        </row>
        <row r="71">
          <cell r="C71" t="str">
            <v xml:space="preserve">    61  </v>
          </cell>
          <cell r="D71">
            <v>36231</v>
          </cell>
          <cell r="E71">
            <v>33950</v>
          </cell>
          <cell r="F71">
            <v>2281</v>
          </cell>
        </row>
        <row r="72">
          <cell r="C72" t="str">
            <v xml:space="preserve">    62  </v>
          </cell>
          <cell r="D72">
            <v>36627</v>
          </cell>
          <cell r="E72">
            <v>38612</v>
          </cell>
          <cell r="F72">
            <v>-1985</v>
          </cell>
        </row>
        <row r="73">
          <cell r="C73" t="str">
            <v xml:space="preserve">    63  </v>
          </cell>
          <cell r="D73">
            <v>21408</v>
          </cell>
          <cell r="E73">
            <v>25901</v>
          </cell>
          <cell r="F73">
            <v>-4493</v>
          </cell>
        </row>
        <row r="74">
          <cell r="C74" t="str">
            <v xml:space="preserve">    1</v>
          </cell>
          <cell r="D74">
            <v>19915</v>
          </cell>
          <cell r="E74">
            <v>24185</v>
          </cell>
          <cell r="F74">
            <v>-4270</v>
          </cell>
        </row>
        <row r="75">
          <cell r="C75" t="str">
            <v xml:space="preserve">    2</v>
          </cell>
          <cell r="D75">
            <v>18211</v>
          </cell>
          <cell r="E75">
            <v>22859</v>
          </cell>
          <cell r="F75">
            <v>-4648</v>
          </cell>
        </row>
        <row r="76">
          <cell r="C76" t="str">
            <v xml:space="preserve">    3</v>
          </cell>
          <cell r="D76">
            <v>10408</v>
          </cell>
          <cell r="E76">
            <v>15633</v>
          </cell>
          <cell r="F76">
            <v>-5225</v>
          </cell>
        </row>
        <row r="77">
          <cell r="C77" t="str">
            <v xml:space="preserve">    4</v>
          </cell>
          <cell r="D77">
            <v>4100</v>
          </cell>
          <cell r="E77">
            <v>10060</v>
          </cell>
          <cell r="F77">
            <v>-5960</v>
          </cell>
        </row>
        <row r="78">
          <cell r="C78" t="str">
            <v xml:space="preserve">    5</v>
          </cell>
          <cell r="D78">
            <v>-612</v>
          </cell>
          <cell r="E78">
            <v>4866</v>
          </cell>
          <cell r="F78">
            <v>-5478</v>
          </cell>
        </row>
        <row r="79">
          <cell r="C79" t="str">
            <v xml:space="preserve">    6</v>
          </cell>
          <cell r="D79">
            <v>-6343</v>
          </cell>
          <cell r="E79">
            <v>236</v>
          </cell>
          <cell r="F79">
            <v>-6579</v>
          </cell>
        </row>
        <row r="80">
          <cell r="C80" t="str">
            <v xml:space="preserve">    7</v>
          </cell>
          <cell r="D80">
            <v>-7667</v>
          </cell>
          <cell r="E80">
            <v>-2673</v>
          </cell>
          <cell r="F80">
            <v>-4994</v>
          </cell>
        </row>
        <row r="81">
          <cell r="C81" t="str">
            <v xml:space="preserve">    8</v>
          </cell>
          <cell r="D81">
            <v>-118</v>
          </cell>
          <cell r="E81">
            <v>1735</v>
          </cell>
          <cell r="F81">
            <v>-1853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T68"/>
  <sheetViews>
    <sheetView tabSelected="1" zoomScale="75" zoomScaleNormal="75" workbookViewId="0">
      <pane xSplit="1" ySplit="10" topLeftCell="B11" activePane="bottomRight" state="frozen"/>
      <selection pane="topRight" activeCell="B1" sqref="B1"/>
      <selection pane="bottomLeft" activeCell="A8" sqref="A8"/>
      <selection pane="bottomRight" activeCell="I9" sqref="I9"/>
    </sheetView>
  </sheetViews>
  <sheetFormatPr defaultRowHeight="14.25" x14ac:dyDescent="0.15"/>
  <cols>
    <col min="1" max="1" width="12.875" style="9" customWidth="1"/>
    <col min="2" max="3" width="9.875" style="9" customWidth="1"/>
    <col min="4" max="4" width="11.125" style="9" bestFit="1" customWidth="1"/>
    <col min="5" max="5" width="9.75" style="9" bestFit="1" customWidth="1"/>
    <col min="6" max="7" width="11.125" style="9" bestFit="1" customWidth="1"/>
    <col min="8" max="8" width="9.75" style="9" bestFit="1" customWidth="1"/>
    <col min="9" max="9" width="11.125" style="9" bestFit="1" customWidth="1"/>
    <col min="10" max="12" width="9.75" style="9" bestFit="1" customWidth="1"/>
    <col min="13" max="15" width="9.375" style="9" bestFit="1" customWidth="1"/>
    <col min="16" max="16" width="9.25" style="9" bestFit="1" customWidth="1"/>
    <col min="17" max="17" width="9.875" style="9" customWidth="1"/>
    <col min="18" max="19" width="9.75" style="9" bestFit="1" customWidth="1"/>
    <col min="20" max="20" width="11.875" style="9" customWidth="1"/>
    <col min="21" max="16384" width="9" style="9"/>
  </cols>
  <sheetData>
    <row r="1" spans="1:20" x14ac:dyDescent="0.15">
      <c r="A1" s="9" t="s">
        <v>49</v>
      </c>
    </row>
    <row r="2" spans="1:20" x14ac:dyDescent="0.15">
      <c r="A2" s="9" t="s">
        <v>50</v>
      </c>
    </row>
    <row r="3" spans="1:20" x14ac:dyDescent="0.15">
      <c r="A3" s="9" t="s">
        <v>51</v>
      </c>
    </row>
    <row r="4" spans="1:20" s="1" customFormat="1" ht="18.75" x14ac:dyDescent="0.15">
      <c r="J4" s="2" t="s">
        <v>2</v>
      </c>
      <c r="K4" s="3" t="s">
        <v>3</v>
      </c>
    </row>
    <row r="6" spans="1:20" ht="18" customHeight="1" x14ac:dyDescent="0.15">
      <c r="A6" s="81" t="s">
        <v>4</v>
      </c>
      <c r="B6" s="73" t="s">
        <v>5</v>
      </c>
      <c r="C6" s="73" t="s">
        <v>6</v>
      </c>
      <c r="D6" s="91" t="s">
        <v>7</v>
      </c>
      <c r="E6" s="91"/>
      <c r="F6" s="91"/>
      <c r="G6" s="91"/>
      <c r="H6" s="91"/>
      <c r="I6" s="91"/>
      <c r="J6" s="91"/>
      <c r="K6" s="91" t="s">
        <v>8</v>
      </c>
      <c r="L6" s="91"/>
      <c r="M6" s="84"/>
      <c r="N6" s="7"/>
      <c r="O6" s="5" t="s">
        <v>9</v>
      </c>
      <c r="P6" s="6"/>
      <c r="Q6" s="73" t="s">
        <v>10</v>
      </c>
      <c r="R6" s="8"/>
      <c r="S6" s="8"/>
      <c r="T6" s="78" t="s">
        <v>11</v>
      </c>
    </row>
    <row r="7" spans="1:20" ht="15.75" customHeight="1" x14ac:dyDescent="0.15">
      <c r="A7" s="82"/>
      <c r="B7" s="74"/>
      <c r="C7" s="74"/>
      <c r="D7" s="84" t="s">
        <v>12</v>
      </c>
      <c r="E7" s="85"/>
      <c r="F7" s="85"/>
      <c r="G7" s="85" t="s">
        <v>13</v>
      </c>
      <c r="H7" s="85"/>
      <c r="I7" s="85"/>
      <c r="J7" s="86" t="s">
        <v>14</v>
      </c>
      <c r="K7" s="87" t="s">
        <v>15</v>
      </c>
      <c r="L7" s="89" t="s">
        <v>16</v>
      </c>
      <c r="M7" s="76" t="s">
        <v>14</v>
      </c>
      <c r="N7" s="76" t="s">
        <v>17</v>
      </c>
      <c r="O7" s="76" t="s">
        <v>18</v>
      </c>
      <c r="P7" s="76" t="s">
        <v>14</v>
      </c>
      <c r="Q7" s="74"/>
      <c r="R7" s="13" t="s">
        <v>19</v>
      </c>
      <c r="S7" s="13" t="s">
        <v>20</v>
      </c>
      <c r="T7" s="79"/>
    </row>
    <row r="8" spans="1:20" ht="15.75" customHeight="1" x14ac:dyDescent="0.15">
      <c r="A8" s="83"/>
      <c r="B8" s="75"/>
      <c r="C8" s="75"/>
      <c r="D8" s="6" t="s">
        <v>21</v>
      </c>
      <c r="E8" s="11" t="s">
        <v>22</v>
      </c>
      <c r="F8" s="11" t="s">
        <v>23</v>
      </c>
      <c r="G8" s="11" t="s">
        <v>21</v>
      </c>
      <c r="H8" s="11" t="s">
        <v>22</v>
      </c>
      <c r="I8" s="11" t="s">
        <v>23</v>
      </c>
      <c r="J8" s="86"/>
      <c r="K8" s="88"/>
      <c r="L8" s="90"/>
      <c r="M8" s="77"/>
      <c r="N8" s="77"/>
      <c r="O8" s="77"/>
      <c r="P8" s="77"/>
      <c r="Q8" s="75"/>
      <c r="R8" s="14"/>
      <c r="S8" s="14"/>
      <c r="T8" s="80"/>
    </row>
    <row r="9" spans="1:20" ht="8.25" customHeight="1" x14ac:dyDescent="0.15">
      <c r="A9" s="15"/>
      <c r="B9" s="10"/>
      <c r="C9" s="4"/>
      <c r="D9" s="16"/>
      <c r="E9" s="16"/>
      <c r="F9" s="16"/>
      <c r="G9" s="16"/>
      <c r="H9" s="16"/>
      <c r="I9" s="16"/>
      <c r="J9" s="16"/>
      <c r="K9" s="12"/>
      <c r="L9" s="12"/>
      <c r="M9" s="17"/>
      <c r="N9" s="16"/>
      <c r="O9" s="16"/>
      <c r="P9" s="17"/>
      <c r="Q9" s="18"/>
      <c r="R9" s="19"/>
      <c r="S9" s="20"/>
      <c r="T9" s="21"/>
    </row>
    <row r="10" spans="1:20" x14ac:dyDescent="0.15">
      <c r="A10" s="22" t="s">
        <v>24</v>
      </c>
      <c r="B10" s="23"/>
      <c r="C10" s="23"/>
      <c r="D10" s="24"/>
      <c r="E10" s="24"/>
      <c r="F10" s="24"/>
      <c r="G10" s="24"/>
      <c r="H10" s="24"/>
      <c r="I10" s="24"/>
      <c r="J10" s="25"/>
      <c r="K10" s="25"/>
      <c r="L10" s="25"/>
      <c r="M10" s="26"/>
      <c r="N10" s="24"/>
      <c r="O10" s="24"/>
      <c r="P10" s="26"/>
      <c r="Q10" s="26"/>
      <c r="R10" s="27"/>
      <c r="S10" s="26"/>
      <c r="T10" s="28" t="s">
        <v>24</v>
      </c>
    </row>
    <row r="11" spans="1:20" ht="16.5" customHeight="1" x14ac:dyDescent="0.15">
      <c r="A11" s="29" t="s">
        <v>25</v>
      </c>
      <c r="B11" s="51">
        <f t="shared" ref="B11:B21" si="0">B38+B52</f>
        <v>7049</v>
      </c>
      <c r="C11" s="51">
        <f t="shared" ref="C11:C20" si="1">+J11+M11+P11</f>
        <v>-6987</v>
      </c>
      <c r="D11" s="53">
        <f t="shared" ref="D11:E21" si="2">D38+D52</f>
        <v>120686</v>
      </c>
      <c r="E11" s="53">
        <f t="shared" si="2"/>
        <v>41109</v>
      </c>
      <c r="F11" s="53">
        <f t="shared" ref="F11:F20" si="3">+D11+E11</f>
        <v>161795</v>
      </c>
      <c r="G11" s="53">
        <f t="shared" ref="G11:H21" si="4">G38+G52</f>
        <v>123359</v>
      </c>
      <c r="H11" s="53">
        <f t="shared" si="4"/>
        <v>46103</v>
      </c>
      <c r="I11" s="53">
        <f t="shared" ref="I11:I21" si="5">G11+H11</f>
        <v>169462</v>
      </c>
      <c r="J11" s="53">
        <f t="shared" ref="J11:J20" si="6">+F11-I11</f>
        <v>-7667</v>
      </c>
      <c r="K11" s="53">
        <f t="shared" ref="K11:L21" si="7">K38+K52</f>
        <v>97154</v>
      </c>
      <c r="L11" s="53">
        <f t="shared" si="7"/>
        <v>96860</v>
      </c>
      <c r="M11" s="55">
        <f t="shared" ref="M11:M20" si="8">+K11-L11</f>
        <v>294</v>
      </c>
      <c r="N11" s="56">
        <f t="shared" ref="N11:O21" si="9">N38+N52</f>
        <v>4870</v>
      </c>
      <c r="O11" s="56">
        <f t="shared" si="9"/>
        <v>4484</v>
      </c>
      <c r="P11" s="55">
        <f t="shared" ref="P11:P20" si="10">+N11-O11</f>
        <v>386</v>
      </c>
      <c r="Q11" s="57">
        <f t="shared" ref="Q11:Q20" si="11">+R11-S11</f>
        <v>14036</v>
      </c>
      <c r="R11" s="58">
        <f t="shared" ref="R11:R21" si="12">+R38+R52</f>
        <v>32899</v>
      </c>
      <c r="S11" s="57">
        <f t="shared" ref="S11:S21" si="13">S38+S52</f>
        <v>18863</v>
      </c>
      <c r="T11" s="30" t="s">
        <v>26</v>
      </c>
    </row>
    <row r="12" spans="1:20" ht="16.5" customHeight="1" x14ac:dyDescent="0.15">
      <c r="A12" s="29" t="s">
        <v>0</v>
      </c>
      <c r="B12" s="51">
        <f t="shared" si="0"/>
        <v>15650</v>
      </c>
      <c r="C12" s="51">
        <f t="shared" si="1"/>
        <v>570</v>
      </c>
      <c r="D12" s="53">
        <f t="shared" si="2"/>
        <v>118971</v>
      </c>
      <c r="E12" s="53">
        <f t="shared" si="2"/>
        <v>42533</v>
      </c>
      <c r="F12" s="53">
        <f t="shared" si="3"/>
        <v>161504</v>
      </c>
      <c r="G12" s="53">
        <f t="shared" si="4"/>
        <v>117236</v>
      </c>
      <c r="H12" s="53">
        <f t="shared" si="4"/>
        <v>44386</v>
      </c>
      <c r="I12" s="53">
        <f t="shared" si="5"/>
        <v>161622</v>
      </c>
      <c r="J12" s="53">
        <f t="shared" si="6"/>
        <v>-118</v>
      </c>
      <c r="K12" s="53">
        <f t="shared" si="7"/>
        <v>97649</v>
      </c>
      <c r="L12" s="53">
        <f t="shared" si="7"/>
        <v>97346</v>
      </c>
      <c r="M12" s="55">
        <f t="shared" si="8"/>
        <v>303</v>
      </c>
      <c r="N12" s="56">
        <f t="shared" si="9"/>
        <v>4992</v>
      </c>
      <c r="O12" s="56">
        <f t="shared" si="9"/>
        <v>4607</v>
      </c>
      <c r="P12" s="55">
        <f t="shared" si="10"/>
        <v>385</v>
      </c>
      <c r="Q12" s="57">
        <f t="shared" si="11"/>
        <v>15080</v>
      </c>
      <c r="R12" s="58">
        <f t="shared" si="12"/>
        <v>33567</v>
      </c>
      <c r="S12" s="57">
        <f t="shared" si="13"/>
        <v>18487</v>
      </c>
      <c r="T12" s="30" t="s">
        <v>0</v>
      </c>
    </row>
    <row r="13" spans="1:20" ht="16.5" customHeight="1" x14ac:dyDescent="0.15">
      <c r="A13" s="29" t="s">
        <v>1</v>
      </c>
      <c r="B13" s="51">
        <f t="shared" si="0"/>
        <v>20373</v>
      </c>
      <c r="C13" s="51">
        <f t="shared" si="1"/>
        <v>6023</v>
      </c>
      <c r="D13" s="53">
        <f t="shared" si="2"/>
        <v>121557</v>
      </c>
      <c r="E13" s="53">
        <f t="shared" si="2"/>
        <v>41723</v>
      </c>
      <c r="F13" s="53">
        <f t="shared" si="3"/>
        <v>163280</v>
      </c>
      <c r="G13" s="53">
        <f t="shared" si="4"/>
        <v>116031</v>
      </c>
      <c r="H13" s="53">
        <f t="shared" si="4"/>
        <v>41797</v>
      </c>
      <c r="I13" s="53">
        <f t="shared" si="5"/>
        <v>157828</v>
      </c>
      <c r="J13" s="53">
        <f t="shared" si="6"/>
        <v>5452</v>
      </c>
      <c r="K13" s="53">
        <f t="shared" si="7"/>
        <v>93844</v>
      </c>
      <c r="L13" s="53">
        <f t="shared" si="7"/>
        <v>93610</v>
      </c>
      <c r="M13" s="55">
        <f t="shared" si="8"/>
        <v>234</v>
      </c>
      <c r="N13" s="56">
        <f t="shared" si="9"/>
        <v>4880</v>
      </c>
      <c r="O13" s="56">
        <f t="shared" si="9"/>
        <v>4543</v>
      </c>
      <c r="P13" s="55">
        <f t="shared" si="10"/>
        <v>337</v>
      </c>
      <c r="Q13" s="57">
        <f t="shared" si="11"/>
        <v>14350</v>
      </c>
      <c r="R13" s="58">
        <f t="shared" si="12"/>
        <v>33273</v>
      </c>
      <c r="S13" s="57">
        <f t="shared" si="13"/>
        <v>18923</v>
      </c>
      <c r="T13" s="30" t="s">
        <v>1</v>
      </c>
    </row>
    <row r="14" spans="1:20" ht="16.5" customHeight="1" x14ac:dyDescent="0.15">
      <c r="A14" s="29" t="s">
        <v>27</v>
      </c>
      <c r="B14" s="51">
        <f t="shared" si="0"/>
        <v>28262</v>
      </c>
      <c r="C14" s="51">
        <f t="shared" si="1"/>
        <v>13870</v>
      </c>
      <c r="D14" s="53">
        <f t="shared" si="2"/>
        <v>125044</v>
      </c>
      <c r="E14" s="53">
        <f t="shared" si="2"/>
        <v>40611</v>
      </c>
      <c r="F14" s="53">
        <f t="shared" si="3"/>
        <v>165655</v>
      </c>
      <c r="G14" s="53">
        <f t="shared" si="4"/>
        <v>112628</v>
      </c>
      <c r="H14" s="53">
        <f t="shared" si="4"/>
        <v>39853</v>
      </c>
      <c r="I14" s="53">
        <f t="shared" si="5"/>
        <v>152481</v>
      </c>
      <c r="J14" s="53">
        <f t="shared" si="6"/>
        <v>13174</v>
      </c>
      <c r="K14" s="53">
        <f t="shared" si="7"/>
        <v>90242</v>
      </c>
      <c r="L14" s="53">
        <f t="shared" si="7"/>
        <v>89989</v>
      </c>
      <c r="M14" s="55">
        <f t="shared" si="8"/>
        <v>253</v>
      </c>
      <c r="N14" s="56">
        <f t="shared" si="9"/>
        <v>4503</v>
      </c>
      <c r="O14" s="56">
        <f t="shared" si="9"/>
        <v>4060</v>
      </c>
      <c r="P14" s="55">
        <f t="shared" si="10"/>
        <v>443</v>
      </c>
      <c r="Q14" s="57">
        <f t="shared" si="11"/>
        <v>14392</v>
      </c>
      <c r="R14" s="58">
        <f t="shared" si="12"/>
        <v>34547</v>
      </c>
      <c r="S14" s="57">
        <f t="shared" si="13"/>
        <v>20155</v>
      </c>
      <c r="T14" s="30" t="s">
        <v>27</v>
      </c>
    </row>
    <row r="15" spans="1:20" ht="16.5" customHeight="1" x14ac:dyDescent="0.15">
      <c r="A15" s="29" t="s">
        <v>28</v>
      </c>
      <c r="B15" s="51">
        <f t="shared" si="0"/>
        <v>24979</v>
      </c>
      <c r="C15" s="51">
        <f t="shared" si="1"/>
        <v>11747</v>
      </c>
      <c r="D15" s="53">
        <f t="shared" si="2"/>
        <v>123343</v>
      </c>
      <c r="E15" s="53">
        <f t="shared" si="2"/>
        <v>41575</v>
      </c>
      <c r="F15" s="53">
        <f t="shared" si="3"/>
        <v>164918</v>
      </c>
      <c r="G15" s="53">
        <f t="shared" si="4"/>
        <v>112699</v>
      </c>
      <c r="H15" s="53">
        <f t="shared" si="4"/>
        <v>40917</v>
      </c>
      <c r="I15" s="53">
        <f t="shared" si="5"/>
        <v>153616</v>
      </c>
      <c r="J15" s="53">
        <f t="shared" si="6"/>
        <v>11302</v>
      </c>
      <c r="K15" s="53">
        <f t="shared" si="7"/>
        <v>91176</v>
      </c>
      <c r="L15" s="53">
        <f t="shared" si="7"/>
        <v>90908</v>
      </c>
      <c r="M15" s="55">
        <f t="shared" si="8"/>
        <v>268</v>
      </c>
      <c r="N15" s="56">
        <f t="shared" si="9"/>
        <v>4630</v>
      </c>
      <c r="O15" s="56">
        <f t="shared" si="9"/>
        <v>4453</v>
      </c>
      <c r="P15" s="55">
        <f t="shared" si="10"/>
        <v>177</v>
      </c>
      <c r="Q15" s="57">
        <f t="shared" si="11"/>
        <v>13232</v>
      </c>
      <c r="R15" s="58">
        <f t="shared" si="12"/>
        <v>33676</v>
      </c>
      <c r="S15" s="57">
        <f t="shared" si="13"/>
        <v>20444</v>
      </c>
      <c r="T15" s="30" t="s">
        <v>28</v>
      </c>
    </row>
    <row r="16" spans="1:20" ht="24.75" customHeight="1" x14ac:dyDescent="0.15">
      <c r="A16" s="29" t="s">
        <v>29</v>
      </c>
      <c r="B16" s="51">
        <f t="shared" si="0"/>
        <v>30161</v>
      </c>
      <c r="C16" s="51">
        <f t="shared" si="1"/>
        <v>16229</v>
      </c>
      <c r="D16" s="53">
        <f t="shared" si="2"/>
        <v>125393</v>
      </c>
      <c r="E16" s="53">
        <f t="shared" si="2"/>
        <v>41546</v>
      </c>
      <c r="F16" s="53">
        <f t="shared" si="3"/>
        <v>166939</v>
      </c>
      <c r="G16" s="53">
        <f t="shared" si="4"/>
        <v>110364</v>
      </c>
      <c r="H16" s="53">
        <f t="shared" si="4"/>
        <v>40502</v>
      </c>
      <c r="I16" s="53">
        <f t="shared" si="5"/>
        <v>150866</v>
      </c>
      <c r="J16" s="53">
        <f t="shared" si="6"/>
        <v>16073</v>
      </c>
      <c r="K16" s="53">
        <f t="shared" si="7"/>
        <v>92320</v>
      </c>
      <c r="L16" s="53">
        <f t="shared" si="7"/>
        <v>92064</v>
      </c>
      <c r="M16" s="55">
        <f t="shared" si="8"/>
        <v>256</v>
      </c>
      <c r="N16" s="56">
        <f t="shared" si="9"/>
        <v>4165</v>
      </c>
      <c r="O16" s="56">
        <f t="shared" si="9"/>
        <v>4265</v>
      </c>
      <c r="P16" s="55">
        <f t="shared" si="10"/>
        <v>-100</v>
      </c>
      <c r="Q16" s="57">
        <f t="shared" si="11"/>
        <v>13932</v>
      </c>
      <c r="R16" s="58">
        <f t="shared" si="12"/>
        <v>34295</v>
      </c>
      <c r="S16" s="57">
        <f t="shared" si="13"/>
        <v>20363</v>
      </c>
      <c r="T16" s="30" t="s">
        <v>29</v>
      </c>
    </row>
    <row r="17" spans="1:20" ht="17.25" customHeight="1" x14ac:dyDescent="0.15">
      <c r="A17" s="29" t="s">
        <v>30</v>
      </c>
      <c r="B17" s="51">
        <f t="shared" si="0"/>
        <v>36405</v>
      </c>
      <c r="C17" s="51">
        <f t="shared" si="1"/>
        <v>23376</v>
      </c>
      <c r="D17" s="53">
        <f t="shared" si="2"/>
        <v>129043</v>
      </c>
      <c r="E17" s="53">
        <f t="shared" si="2"/>
        <v>42154</v>
      </c>
      <c r="F17" s="53">
        <f t="shared" si="3"/>
        <v>171197</v>
      </c>
      <c r="G17" s="53">
        <f t="shared" si="4"/>
        <v>108456</v>
      </c>
      <c r="H17" s="53">
        <f t="shared" si="4"/>
        <v>39620</v>
      </c>
      <c r="I17" s="53">
        <f t="shared" si="5"/>
        <v>148076</v>
      </c>
      <c r="J17" s="53">
        <f t="shared" si="6"/>
        <v>23121</v>
      </c>
      <c r="K17" s="53">
        <f t="shared" si="7"/>
        <v>91421</v>
      </c>
      <c r="L17" s="53">
        <f t="shared" si="7"/>
        <v>91149</v>
      </c>
      <c r="M17" s="55">
        <f t="shared" si="8"/>
        <v>272</v>
      </c>
      <c r="N17" s="56">
        <f t="shared" si="9"/>
        <v>4222</v>
      </c>
      <c r="O17" s="56">
        <f t="shared" si="9"/>
        <v>4239</v>
      </c>
      <c r="P17" s="55">
        <f t="shared" si="10"/>
        <v>-17</v>
      </c>
      <c r="Q17" s="57">
        <f t="shared" si="11"/>
        <v>13029</v>
      </c>
      <c r="R17" s="58">
        <f t="shared" si="12"/>
        <v>33722</v>
      </c>
      <c r="S17" s="57">
        <f t="shared" si="13"/>
        <v>20693</v>
      </c>
      <c r="T17" s="30" t="s">
        <v>30</v>
      </c>
    </row>
    <row r="18" spans="1:20" ht="17.25" customHeight="1" x14ac:dyDescent="0.15">
      <c r="A18" s="29" t="s">
        <v>31</v>
      </c>
      <c r="B18" s="51">
        <f t="shared" si="0"/>
        <v>34074</v>
      </c>
      <c r="C18" s="51">
        <f t="shared" si="1"/>
        <v>21668</v>
      </c>
      <c r="D18" s="53">
        <f t="shared" si="2"/>
        <v>127830</v>
      </c>
      <c r="E18" s="53">
        <f t="shared" si="2"/>
        <v>40422</v>
      </c>
      <c r="F18" s="53">
        <f t="shared" si="3"/>
        <v>168252</v>
      </c>
      <c r="G18" s="53">
        <f t="shared" si="4"/>
        <v>108094</v>
      </c>
      <c r="H18" s="53">
        <f t="shared" si="4"/>
        <v>39082</v>
      </c>
      <c r="I18" s="53">
        <f t="shared" si="5"/>
        <v>147176</v>
      </c>
      <c r="J18" s="53">
        <f t="shared" si="6"/>
        <v>21076</v>
      </c>
      <c r="K18" s="53">
        <f t="shared" si="7"/>
        <v>88564</v>
      </c>
      <c r="L18" s="53">
        <f t="shared" si="7"/>
        <v>88312</v>
      </c>
      <c r="M18" s="55">
        <f t="shared" si="8"/>
        <v>252</v>
      </c>
      <c r="N18" s="56">
        <f t="shared" si="9"/>
        <v>4160</v>
      </c>
      <c r="O18" s="56">
        <f t="shared" si="9"/>
        <v>3820</v>
      </c>
      <c r="P18" s="55">
        <f t="shared" si="10"/>
        <v>340</v>
      </c>
      <c r="Q18" s="57">
        <f t="shared" si="11"/>
        <v>12406</v>
      </c>
      <c r="R18" s="58">
        <f t="shared" si="12"/>
        <v>33699</v>
      </c>
      <c r="S18" s="57">
        <f t="shared" si="13"/>
        <v>21293</v>
      </c>
      <c r="T18" s="30" t="s">
        <v>31</v>
      </c>
    </row>
    <row r="19" spans="1:20" ht="17.25" customHeight="1" x14ac:dyDescent="0.15">
      <c r="A19" s="29" t="s">
        <v>32</v>
      </c>
      <c r="B19" s="51">
        <f t="shared" si="0"/>
        <v>29509</v>
      </c>
      <c r="C19" s="51">
        <f t="shared" si="1"/>
        <v>17986</v>
      </c>
      <c r="D19" s="53">
        <f t="shared" si="2"/>
        <v>126253</v>
      </c>
      <c r="E19" s="53">
        <f t="shared" si="2"/>
        <v>41395</v>
      </c>
      <c r="F19" s="53">
        <f t="shared" si="3"/>
        <v>167648</v>
      </c>
      <c r="G19" s="53">
        <f t="shared" si="4"/>
        <v>109340</v>
      </c>
      <c r="H19" s="53">
        <f t="shared" si="4"/>
        <v>40853</v>
      </c>
      <c r="I19" s="53">
        <f t="shared" si="5"/>
        <v>150193</v>
      </c>
      <c r="J19" s="53">
        <f t="shared" si="6"/>
        <v>17455</v>
      </c>
      <c r="K19" s="53">
        <f t="shared" si="7"/>
        <v>89489</v>
      </c>
      <c r="L19" s="53">
        <f t="shared" si="7"/>
        <v>89237</v>
      </c>
      <c r="M19" s="55">
        <f t="shared" si="8"/>
        <v>252</v>
      </c>
      <c r="N19" s="56">
        <f t="shared" si="9"/>
        <v>4195</v>
      </c>
      <c r="O19" s="56">
        <f t="shared" si="9"/>
        <v>3916</v>
      </c>
      <c r="P19" s="55">
        <f t="shared" si="10"/>
        <v>279</v>
      </c>
      <c r="Q19" s="57">
        <f t="shared" si="11"/>
        <v>11523</v>
      </c>
      <c r="R19" s="58">
        <f t="shared" si="12"/>
        <v>33271</v>
      </c>
      <c r="S19" s="57">
        <f t="shared" si="13"/>
        <v>21748</v>
      </c>
      <c r="T19" s="30" t="s">
        <v>32</v>
      </c>
    </row>
    <row r="20" spans="1:20" s="33" customFormat="1" ht="17.25" customHeight="1" x14ac:dyDescent="0.15">
      <c r="A20" s="31" t="s">
        <v>33</v>
      </c>
      <c r="B20" s="51">
        <f t="shared" si="0"/>
        <v>27176</v>
      </c>
      <c r="C20" s="51">
        <f t="shared" si="1"/>
        <v>16449</v>
      </c>
      <c r="D20" s="53">
        <f t="shared" si="2"/>
        <v>122101</v>
      </c>
      <c r="E20" s="53">
        <f t="shared" si="2"/>
        <v>41011</v>
      </c>
      <c r="F20" s="53">
        <f t="shared" si="3"/>
        <v>163112</v>
      </c>
      <c r="G20" s="53">
        <f t="shared" si="4"/>
        <v>108336</v>
      </c>
      <c r="H20" s="53">
        <f t="shared" si="4"/>
        <v>39206</v>
      </c>
      <c r="I20" s="53">
        <f t="shared" si="5"/>
        <v>147542</v>
      </c>
      <c r="J20" s="53">
        <f t="shared" si="6"/>
        <v>15570</v>
      </c>
      <c r="K20" s="53">
        <f t="shared" si="7"/>
        <v>86308</v>
      </c>
      <c r="L20" s="53">
        <f t="shared" si="7"/>
        <v>86066</v>
      </c>
      <c r="M20" s="55">
        <f t="shared" si="8"/>
        <v>242</v>
      </c>
      <c r="N20" s="56">
        <f t="shared" si="9"/>
        <v>4092</v>
      </c>
      <c r="O20" s="56">
        <f t="shared" si="9"/>
        <v>3455</v>
      </c>
      <c r="P20" s="55">
        <f t="shared" si="10"/>
        <v>637</v>
      </c>
      <c r="Q20" s="57">
        <f t="shared" si="11"/>
        <v>10727</v>
      </c>
      <c r="R20" s="58">
        <f t="shared" si="12"/>
        <v>33238</v>
      </c>
      <c r="S20" s="57">
        <f t="shared" si="13"/>
        <v>22511</v>
      </c>
      <c r="T20" s="32" t="s">
        <v>33</v>
      </c>
    </row>
    <row r="21" spans="1:20" s="33" customFormat="1" ht="24.75" customHeight="1" x14ac:dyDescent="0.15">
      <c r="A21" s="34" t="s">
        <v>34</v>
      </c>
      <c r="B21" s="59">
        <f t="shared" si="0"/>
        <v>23119</v>
      </c>
      <c r="C21" s="59">
        <f>SUM(C23:C34)</f>
        <v>14875</v>
      </c>
      <c r="D21" s="60">
        <f t="shared" si="2"/>
        <v>121084</v>
      </c>
      <c r="E21" s="60">
        <f t="shared" si="2"/>
        <v>39129</v>
      </c>
      <c r="F21" s="60">
        <f>SUM(F23:F34)</f>
        <v>160213</v>
      </c>
      <c r="G21" s="60">
        <f t="shared" si="4"/>
        <v>107469</v>
      </c>
      <c r="H21" s="60">
        <f t="shared" si="4"/>
        <v>38551</v>
      </c>
      <c r="I21" s="60">
        <f t="shared" si="5"/>
        <v>146020</v>
      </c>
      <c r="J21" s="60">
        <f>SUM(J23:J34)</f>
        <v>14193</v>
      </c>
      <c r="K21" s="60">
        <f t="shared" si="7"/>
        <v>81797</v>
      </c>
      <c r="L21" s="60">
        <f t="shared" si="7"/>
        <v>81623</v>
      </c>
      <c r="M21" s="61">
        <f>SUM(M23:M34)</f>
        <v>174</v>
      </c>
      <c r="N21" s="72">
        <f t="shared" si="9"/>
        <v>3959</v>
      </c>
      <c r="O21" s="72">
        <f t="shared" si="9"/>
        <v>3451</v>
      </c>
      <c r="P21" s="61">
        <f>SUM(P23:P34)</f>
        <v>508</v>
      </c>
      <c r="Q21" s="59">
        <f>SUM(Q23:Q34)</f>
        <v>8244</v>
      </c>
      <c r="R21" s="70">
        <f t="shared" si="12"/>
        <v>31722</v>
      </c>
      <c r="S21" s="61">
        <f t="shared" si="13"/>
        <v>23478</v>
      </c>
      <c r="T21" s="35" t="s">
        <v>34</v>
      </c>
    </row>
    <row r="22" spans="1:20" ht="6.75" customHeight="1" x14ac:dyDescent="0.15">
      <c r="A22" s="29"/>
      <c r="B22" s="51"/>
      <c r="C22" s="51"/>
      <c r="D22" s="53"/>
      <c r="E22" s="53"/>
      <c r="F22" s="53"/>
      <c r="G22" s="53"/>
      <c r="H22" s="53"/>
      <c r="I22" s="53"/>
      <c r="J22" s="53"/>
      <c r="K22" s="53"/>
      <c r="L22" s="53"/>
      <c r="M22" s="57"/>
      <c r="N22" s="56"/>
      <c r="O22" s="56"/>
      <c r="P22" s="57"/>
      <c r="Q22" s="57"/>
      <c r="R22" s="58"/>
      <c r="S22" s="57"/>
      <c r="T22" s="30"/>
    </row>
    <row r="23" spans="1:20" ht="16.5" customHeight="1" x14ac:dyDescent="0.15">
      <c r="A23" s="31" t="s">
        <v>35</v>
      </c>
      <c r="B23" s="51">
        <f t="shared" ref="B23:B34" si="14">C23+Q23</f>
        <v>141</v>
      </c>
      <c r="C23" s="52">
        <f t="shared" ref="C23:C34" si="15">+J23+M23+P23</f>
        <v>-394</v>
      </c>
      <c r="D23" s="53">
        <v>6647</v>
      </c>
      <c r="E23" s="53">
        <v>2193</v>
      </c>
      <c r="F23" s="53">
        <f t="shared" ref="F23:F34" si="16">+D23+E23</f>
        <v>8840</v>
      </c>
      <c r="G23" s="53">
        <v>6776</v>
      </c>
      <c r="H23" s="53">
        <v>2310</v>
      </c>
      <c r="I23" s="53">
        <f t="shared" ref="I23:I34" si="17">+G23+H23</f>
        <v>9086</v>
      </c>
      <c r="J23" s="54">
        <f t="shared" ref="J23:J34" si="18">+F23-I23</f>
        <v>-246</v>
      </c>
      <c r="K23" s="53">
        <v>4859</v>
      </c>
      <c r="L23" s="53">
        <v>4847</v>
      </c>
      <c r="M23" s="55">
        <f t="shared" ref="M23:M34" si="19">+K23-L23</f>
        <v>12</v>
      </c>
      <c r="N23" s="62">
        <v>268</v>
      </c>
      <c r="O23" s="62">
        <v>428</v>
      </c>
      <c r="P23" s="55">
        <f t="shared" ref="P23:P34" si="20">+N23-O23</f>
        <v>-160</v>
      </c>
      <c r="Q23" s="57">
        <f t="shared" ref="Q23:Q34" si="21">+R23-S23</f>
        <v>535</v>
      </c>
      <c r="R23" s="58">
        <v>2857</v>
      </c>
      <c r="S23" s="57">
        <v>2322</v>
      </c>
      <c r="T23" s="32" t="s">
        <v>35</v>
      </c>
    </row>
    <row r="24" spans="1:20" ht="16.5" customHeight="1" x14ac:dyDescent="0.15">
      <c r="A24" s="36" t="s">
        <v>36</v>
      </c>
      <c r="B24" s="51">
        <f t="shared" si="14"/>
        <v>362</v>
      </c>
      <c r="C24" s="52">
        <f t="shared" si="15"/>
        <v>-36</v>
      </c>
      <c r="D24" s="53">
        <v>7021</v>
      </c>
      <c r="E24" s="53">
        <v>3026</v>
      </c>
      <c r="F24" s="53">
        <f t="shared" si="16"/>
        <v>10047</v>
      </c>
      <c r="G24" s="53">
        <v>7293</v>
      </c>
      <c r="H24" s="53">
        <v>2882</v>
      </c>
      <c r="I24" s="53">
        <f t="shared" si="17"/>
        <v>10175</v>
      </c>
      <c r="J24" s="54">
        <f t="shared" si="18"/>
        <v>-128</v>
      </c>
      <c r="K24" s="53">
        <v>5905</v>
      </c>
      <c r="L24" s="53">
        <v>5891</v>
      </c>
      <c r="M24" s="55">
        <f t="shared" si="19"/>
        <v>14</v>
      </c>
      <c r="N24" s="62">
        <v>295</v>
      </c>
      <c r="O24" s="62">
        <v>217</v>
      </c>
      <c r="P24" s="55">
        <f t="shared" si="20"/>
        <v>78</v>
      </c>
      <c r="Q24" s="57">
        <f t="shared" si="21"/>
        <v>398</v>
      </c>
      <c r="R24" s="58">
        <v>2481</v>
      </c>
      <c r="S24" s="57">
        <v>2083</v>
      </c>
      <c r="T24" s="37" t="s">
        <v>36</v>
      </c>
    </row>
    <row r="25" spans="1:20" ht="16.5" customHeight="1" x14ac:dyDescent="0.15">
      <c r="A25" s="36" t="s">
        <v>37</v>
      </c>
      <c r="B25" s="51">
        <f t="shared" si="14"/>
        <v>1911</v>
      </c>
      <c r="C25" s="51">
        <f t="shared" si="15"/>
        <v>1515</v>
      </c>
      <c r="D25" s="53">
        <v>24059</v>
      </c>
      <c r="E25" s="53">
        <v>6563</v>
      </c>
      <c r="F25" s="53">
        <f t="shared" si="16"/>
        <v>30622</v>
      </c>
      <c r="G25" s="53">
        <v>22179</v>
      </c>
      <c r="H25" s="53">
        <v>7004</v>
      </c>
      <c r="I25" s="53">
        <f t="shared" si="17"/>
        <v>29183</v>
      </c>
      <c r="J25" s="53">
        <f t="shared" si="18"/>
        <v>1439</v>
      </c>
      <c r="K25" s="53">
        <v>12447</v>
      </c>
      <c r="L25" s="53">
        <v>12429</v>
      </c>
      <c r="M25" s="55">
        <f t="shared" si="19"/>
        <v>18</v>
      </c>
      <c r="N25" s="62">
        <v>568</v>
      </c>
      <c r="O25" s="62">
        <v>510</v>
      </c>
      <c r="P25" s="55">
        <f t="shared" si="20"/>
        <v>58</v>
      </c>
      <c r="Q25" s="57">
        <f t="shared" si="21"/>
        <v>396</v>
      </c>
      <c r="R25" s="58">
        <v>2698</v>
      </c>
      <c r="S25" s="57">
        <v>2302</v>
      </c>
      <c r="T25" s="37" t="s">
        <v>37</v>
      </c>
    </row>
    <row r="26" spans="1:20" ht="16.5" customHeight="1" x14ac:dyDescent="0.15">
      <c r="A26" s="36" t="s">
        <v>38</v>
      </c>
      <c r="B26" s="51">
        <f t="shared" si="14"/>
        <v>9013</v>
      </c>
      <c r="C26" s="51">
        <f t="shared" si="15"/>
        <v>8490</v>
      </c>
      <c r="D26" s="53">
        <v>18246</v>
      </c>
      <c r="E26" s="53">
        <v>4182</v>
      </c>
      <c r="F26" s="53">
        <f t="shared" si="16"/>
        <v>22428</v>
      </c>
      <c r="G26" s="53">
        <v>10557</v>
      </c>
      <c r="H26" s="53">
        <v>3497</v>
      </c>
      <c r="I26" s="53">
        <f t="shared" si="17"/>
        <v>14054</v>
      </c>
      <c r="J26" s="53">
        <f t="shared" si="18"/>
        <v>8374</v>
      </c>
      <c r="K26" s="53">
        <v>7876</v>
      </c>
      <c r="L26" s="53">
        <v>7850</v>
      </c>
      <c r="M26" s="55">
        <f t="shared" si="19"/>
        <v>26</v>
      </c>
      <c r="N26" s="62">
        <v>394</v>
      </c>
      <c r="O26" s="62">
        <v>304</v>
      </c>
      <c r="P26" s="55">
        <f t="shared" si="20"/>
        <v>90</v>
      </c>
      <c r="Q26" s="57">
        <f t="shared" si="21"/>
        <v>523</v>
      </c>
      <c r="R26" s="58">
        <v>2432</v>
      </c>
      <c r="S26" s="57">
        <v>1909</v>
      </c>
      <c r="T26" s="37" t="s">
        <v>38</v>
      </c>
    </row>
    <row r="27" spans="1:20" ht="16.5" customHeight="1" x14ac:dyDescent="0.15">
      <c r="A27" s="36" t="s">
        <v>39</v>
      </c>
      <c r="B27" s="51">
        <f t="shared" si="14"/>
        <v>2294</v>
      </c>
      <c r="C27" s="51">
        <f t="shared" si="15"/>
        <v>1630</v>
      </c>
      <c r="D27" s="53">
        <v>8950</v>
      </c>
      <c r="E27" s="53">
        <v>3046</v>
      </c>
      <c r="F27" s="53">
        <f t="shared" si="16"/>
        <v>11996</v>
      </c>
      <c r="G27" s="53">
        <v>7730</v>
      </c>
      <c r="H27" s="53">
        <v>2744</v>
      </c>
      <c r="I27" s="53">
        <f t="shared" si="17"/>
        <v>10474</v>
      </c>
      <c r="J27" s="53">
        <f t="shared" si="18"/>
        <v>1522</v>
      </c>
      <c r="K27" s="53">
        <v>6164</v>
      </c>
      <c r="L27" s="53">
        <v>6141</v>
      </c>
      <c r="M27" s="55">
        <f t="shared" si="19"/>
        <v>23</v>
      </c>
      <c r="N27" s="62">
        <v>279</v>
      </c>
      <c r="O27" s="62">
        <v>194</v>
      </c>
      <c r="P27" s="55">
        <f t="shared" si="20"/>
        <v>85</v>
      </c>
      <c r="Q27" s="57">
        <f t="shared" si="21"/>
        <v>664</v>
      </c>
      <c r="R27" s="58">
        <v>2737</v>
      </c>
      <c r="S27" s="57">
        <v>2073</v>
      </c>
      <c r="T27" s="37" t="s">
        <v>39</v>
      </c>
    </row>
    <row r="28" spans="1:20" ht="16.5" customHeight="1" x14ac:dyDescent="0.15">
      <c r="A28" s="36" t="s">
        <v>40</v>
      </c>
      <c r="B28" s="51">
        <f t="shared" si="14"/>
        <v>1121</v>
      </c>
      <c r="C28" s="52">
        <f t="shared" si="15"/>
        <v>172</v>
      </c>
      <c r="D28" s="53">
        <v>7423</v>
      </c>
      <c r="E28" s="53">
        <v>2568</v>
      </c>
      <c r="F28" s="53">
        <f t="shared" si="16"/>
        <v>9991</v>
      </c>
      <c r="G28" s="53">
        <v>7308</v>
      </c>
      <c r="H28" s="53">
        <v>2559</v>
      </c>
      <c r="I28" s="53">
        <f t="shared" si="17"/>
        <v>9867</v>
      </c>
      <c r="J28" s="54">
        <f t="shared" si="18"/>
        <v>124</v>
      </c>
      <c r="K28" s="53">
        <v>5700</v>
      </c>
      <c r="L28" s="53">
        <v>5684</v>
      </c>
      <c r="M28" s="55">
        <f t="shared" si="19"/>
        <v>16</v>
      </c>
      <c r="N28" s="62">
        <v>270</v>
      </c>
      <c r="O28" s="62">
        <v>238</v>
      </c>
      <c r="P28" s="55">
        <f t="shared" si="20"/>
        <v>32</v>
      </c>
      <c r="Q28" s="57">
        <f t="shared" si="21"/>
        <v>949</v>
      </c>
      <c r="R28" s="58">
        <v>2634</v>
      </c>
      <c r="S28" s="57">
        <v>1685</v>
      </c>
      <c r="T28" s="37" t="s">
        <v>40</v>
      </c>
    </row>
    <row r="29" spans="1:20" ht="24" customHeight="1" x14ac:dyDescent="0.15">
      <c r="A29" s="36" t="s">
        <v>41</v>
      </c>
      <c r="B29" s="51">
        <f t="shared" si="14"/>
        <v>806</v>
      </c>
      <c r="C29" s="52">
        <f t="shared" si="15"/>
        <v>-30</v>
      </c>
      <c r="D29" s="53">
        <v>8097</v>
      </c>
      <c r="E29" s="53">
        <v>2585</v>
      </c>
      <c r="F29" s="53">
        <f t="shared" si="16"/>
        <v>10682</v>
      </c>
      <c r="G29" s="53">
        <v>8136</v>
      </c>
      <c r="H29" s="53">
        <v>2719</v>
      </c>
      <c r="I29" s="53">
        <f t="shared" si="17"/>
        <v>10855</v>
      </c>
      <c r="J29" s="54">
        <f t="shared" si="18"/>
        <v>-173</v>
      </c>
      <c r="K29" s="53">
        <v>5522</v>
      </c>
      <c r="L29" s="53">
        <v>5512</v>
      </c>
      <c r="M29" s="55">
        <f t="shared" si="19"/>
        <v>10</v>
      </c>
      <c r="N29" s="62">
        <v>362</v>
      </c>
      <c r="O29" s="62">
        <v>229</v>
      </c>
      <c r="P29" s="55">
        <f t="shared" si="20"/>
        <v>133</v>
      </c>
      <c r="Q29" s="57">
        <f t="shared" si="21"/>
        <v>836</v>
      </c>
      <c r="R29" s="58">
        <v>2480</v>
      </c>
      <c r="S29" s="57">
        <v>1644</v>
      </c>
      <c r="T29" s="37" t="s">
        <v>41</v>
      </c>
    </row>
    <row r="30" spans="1:20" ht="16.5" customHeight="1" x14ac:dyDescent="0.15">
      <c r="A30" s="36" t="s">
        <v>42</v>
      </c>
      <c r="B30" s="51">
        <f t="shared" si="14"/>
        <v>1921</v>
      </c>
      <c r="C30" s="51">
        <f t="shared" si="15"/>
        <v>1025</v>
      </c>
      <c r="D30" s="53">
        <v>9204</v>
      </c>
      <c r="E30" s="53">
        <v>3049</v>
      </c>
      <c r="F30" s="53">
        <f t="shared" si="16"/>
        <v>12253</v>
      </c>
      <c r="G30" s="53">
        <v>8287</v>
      </c>
      <c r="H30" s="53">
        <v>3046</v>
      </c>
      <c r="I30" s="53">
        <f t="shared" si="17"/>
        <v>11333</v>
      </c>
      <c r="J30" s="54">
        <f t="shared" si="18"/>
        <v>920</v>
      </c>
      <c r="K30" s="53">
        <v>6708</v>
      </c>
      <c r="L30" s="53">
        <v>6692</v>
      </c>
      <c r="M30" s="55">
        <f t="shared" si="19"/>
        <v>16</v>
      </c>
      <c r="N30" s="62">
        <v>306</v>
      </c>
      <c r="O30" s="62">
        <v>217</v>
      </c>
      <c r="P30" s="55">
        <f t="shared" si="20"/>
        <v>89</v>
      </c>
      <c r="Q30" s="57">
        <f t="shared" si="21"/>
        <v>896</v>
      </c>
      <c r="R30" s="58">
        <v>2835</v>
      </c>
      <c r="S30" s="57">
        <v>1939</v>
      </c>
      <c r="T30" s="37" t="s">
        <v>42</v>
      </c>
    </row>
    <row r="31" spans="1:20" ht="16.5" customHeight="1" x14ac:dyDescent="0.15">
      <c r="A31" s="36" t="s">
        <v>43</v>
      </c>
      <c r="B31" s="51">
        <f t="shared" si="14"/>
        <v>255</v>
      </c>
      <c r="C31" s="52">
        <f t="shared" si="15"/>
        <v>-739</v>
      </c>
      <c r="D31" s="53">
        <v>7710</v>
      </c>
      <c r="E31" s="53">
        <v>2864</v>
      </c>
      <c r="F31" s="53">
        <f t="shared" si="16"/>
        <v>10574</v>
      </c>
      <c r="G31" s="53">
        <v>8137</v>
      </c>
      <c r="H31" s="53">
        <v>3217</v>
      </c>
      <c r="I31" s="53">
        <f t="shared" si="17"/>
        <v>11354</v>
      </c>
      <c r="J31" s="54">
        <f t="shared" si="18"/>
        <v>-780</v>
      </c>
      <c r="K31" s="53">
        <v>6328</v>
      </c>
      <c r="L31" s="53">
        <v>6320</v>
      </c>
      <c r="M31" s="55">
        <f t="shared" si="19"/>
        <v>8</v>
      </c>
      <c r="N31" s="62">
        <v>327</v>
      </c>
      <c r="O31" s="62">
        <v>294</v>
      </c>
      <c r="P31" s="55">
        <f t="shared" si="20"/>
        <v>33</v>
      </c>
      <c r="Q31" s="57">
        <f t="shared" si="21"/>
        <v>994</v>
      </c>
      <c r="R31" s="58">
        <v>2714</v>
      </c>
      <c r="S31" s="57">
        <v>1720</v>
      </c>
      <c r="T31" s="37" t="s">
        <v>43</v>
      </c>
    </row>
    <row r="32" spans="1:20" ht="16.5" customHeight="1" x14ac:dyDescent="0.15">
      <c r="A32" s="36" t="s">
        <v>44</v>
      </c>
      <c r="B32" s="51">
        <f t="shared" si="14"/>
        <v>3043</v>
      </c>
      <c r="C32" s="51">
        <f t="shared" si="15"/>
        <v>2076</v>
      </c>
      <c r="D32" s="53">
        <v>9227</v>
      </c>
      <c r="E32" s="53">
        <v>3247</v>
      </c>
      <c r="F32" s="53">
        <f t="shared" si="16"/>
        <v>12474</v>
      </c>
      <c r="G32" s="53">
        <v>7574</v>
      </c>
      <c r="H32" s="53">
        <v>2919</v>
      </c>
      <c r="I32" s="53">
        <f t="shared" si="17"/>
        <v>10493</v>
      </c>
      <c r="J32" s="53">
        <f t="shared" si="18"/>
        <v>1981</v>
      </c>
      <c r="K32" s="53">
        <v>6928</v>
      </c>
      <c r="L32" s="53">
        <v>6920</v>
      </c>
      <c r="M32" s="55">
        <f t="shared" si="19"/>
        <v>8</v>
      </c>
      <c r="N32" s="62">
        <v>280</v>
      </c>
      <c r="O32" s="62">
        <v>193</v>
      </c>
      <c r="P32" s="55">
        <f t="shared" si="20"/>
        <v>87</v>
      </c>
      <c r="Q32" s="57">
        <f t="shared" si="21"/>
        <v>967</v>
      </c>
      <c r="R32" s="58">
        <v>2739</v>
      </c>
      <c r="S32" s="57">
        <v>1772</v>
      </c>
      <c r="T32" s="37" t="s">
        <v>44</v>
      </c>
    </row>
    <row r="33" spans="1:20" ht="16.5" customHeight="1" x14ac:dyDescent="0.15">
      <c r="A33" s="36" t="s">
        <v>45</v>
      </c>
      <c r="B33" s="51">
        <f t="shared" si="14"/>
        <v>1191</v>
      </c>
      <c r="C33" s="52">
        <f t="shared" si="15"/>
        <v>632</v>
      </c>
      <c r="D33" s="53">
        <v>7154</v>
      </c>
      <c r="E33" s="53">
        <v>2837</v>
      </c>
      <c r="F33" s="53">
        <f t="shared" si="16"/>
        <v>9991</v>
      </c>
      <c r="G33" s="53">
        <v>6503</v>
      </c>
      <c r="H33" s="53">
        <v>2866</v>
      </c>
      <c r="I33" s="53">
        <f t="shared" si="17"/>
        <v>9369</v>
      </c>
      <c r="J33" s="54">
        <f t="shared" si="18"/>
        <v>622</v>
      </c>
      <c r="K33" s="53">
        <v>6173</v>
      </c>
      <c r="L33" s="53">
        <v>6159</v>
      </c>
      <c r="M33" s="55">
        <f t="shared" si="19"/>
        <v>14</v>
      </c>
      <c r="N33" s="62">
        <v>288</v>
      </c>
      <c r="O33" s="62">
        <v>292</v>
      </c>
      <c r="P33" s="55">
        <f t="shared" si="20"/>
        <v>-4</v>
      </c>
      <c r="Q33" s="57">
        <f t="shared" si="21"/>
        <v>559</v>
      </c>
      <c r="R33" s="58">
        <v>2583</v>
      </c>
      <c r="S33" s="57">
        <v>2024</v>
      </c>
      <c r="T33" s="37" t="s">
        <v>45</v>
      </c>
    </row>
    <row r="34" spans="1:20" ht="16.5" customHeight="1" x14ac:dyDescent="0.15">
      <c r="A34" s="36" t="s">
        <v>46</v>
      </c>
      <c r="B34" s="51">
        <f t="shared" si="14"/>
        <v>1061</v>
      </c>
      <c r="C34" s="52">
        <f t="shared" si="15"/>
        <v>534</v>
      </c>
      <c r="D34" s="53">
        <v>7346</v>
      </c>
      <c r="E34" s="53">
        <v>2969</v>
      </c>
      <c r="F34" s="53">
        <f t="shared" si="16"/>
        <v>10315</v>
      </c>
      <c r="G34" s="53">
        <v>6989</v>
      </c>
      <c r="H34" s="53">
        <v>2788</v>
      </c>
      <c r="I34" s="53">
        <f t="shared" si="17"/>
        <v>9777</v>
      </c>
      <c r="J34" s="54">
        <f t="shared" si="18"/>
        <v>538</v>
      </c>
      <c r="K34" s="53">
        <v>7187</v>
      </c>
      <c r="L34" s="53">
        <v>7178</v>
      </c>
      <c r="M34" s="55">
        <f t="shared" si="19"/>
        <v>9</v>
      </c>
      <c r="N34" s="62">
        <v>322</v>
      </c>
      <c r="O34" s="62">
        <v>335</v>
      </c>
      <c r="P34" s="55">
        <f t="shared" si="20"/>
        <v>-13</v>
      </c>
      <c r="Q34" s="57">
        <f t="shared" si="21"/>
        <v>527</v>
      </c>
      <c r="R34" s="58">
        <v>2532</v>
      </c>
      <c r="S34" s="57">
        <v>2005</v>
      </c>
      <c r="T34" s="37" t="s">
        <v>46</v>
      </c>
    </row>
    <row r="35" spans="1:20" ht="11.25" customHeight="1" x14ac:dyDescent="0.15">
      <c r="A35" s="38"/>
      <c r="B35" s="63"/>
      <c r="C35" s="63"/>
      <c r="D35" s="64"/>
      <c r="E35" s="64"/>
      <c r="F35" s="64"/>
      <c r="G35" s="64"/>
      <c r="H35" s="64"/>
      <c r="I35" s="64"/>
      <c r="J35" s="64"/>
      <c r="K35" s="64"/>
      <c r="L35" s="64"/>
      <c r="M35" s="65"/>
      <c r="N35" s="64"/>
      <c r="O35" s="64"/>
      <c r="P35" s="65"/>
      <c r="Q35" s="65"/>
      <c r="R35" s="66"/>
      <c r="S35" s="65"/>
      <c r="T35" s="43"/>
    </row>
    <row r="36" spans="1:20" ht="11.25" customHeight="1" x14ac:dyDescent="0.15">
      <c r="A36" s="44"/>
      <c r="B36" s="51"/>
      <c r="C36" s="51"/>
      <c r="D36" s="67"/>
      <c r="E36" s="68"/>
      <c r="F36" s="68"/>
      <c r="G36" s="68"/>
      <c r="H36" s="68"/>
      <c r="I36" s="68"/>
      <c r="J36" s="68"/>
      <c r="K36" s="68"/>
      <c r="L36" s="68"/>
      <c r="M36" s="69"/>
      <c r="N36" s="68"/>
      <c r="O36" s="68"/>
      <c r="P36" s="69"/>
      <c r="Q36" s="57"/>
      <c r="R36" s="67"/>
      <c r="S36" s="69"/>
      <c r="T36" s="45"/>
    </row>
    <row r="37" spans="1:20" ht="18.75" customHeight="1" x14ac:dyDescent="0.15">
      <c r="A37" s="34" t="s">
        <v>47</v>
      </c>
      <c r="B37" s="51"/>
      <c r="C37" s="51"/>
      <c r="D37" s="58"/>
      <c r="E37" s="53"/>
      <c r="F37" s="53"/>
      <c r="G37" s="53"/>
      <c r="H37" s="53"/>
      <c r="I37" s="53"/>
      <c r="J37" s="53"/>
      <c r="K37" s="53"/>
      <c r="L37" s="53"/>
      <c r="M37" s="57"/>
      <c r="N37" s="53"/>
      <c r="O37" s="53"/>
      <c r="P37" s="57"/>
      <c r="Q37" s="57"/>
      <c r="R37" s="58"/>
      <c r="S37" s="57"/>
      <c r="T37" s="35" t="s">
        <v>47</v>
      </c>
    </row>
    <row r="38" spans="1:20" ht="17.25" customHeight="1" x14ac:dyDescent="0.15">
      <c r="A38" s="46" t="s">
        <v>26</v>
      </c>
      <c r="B38" s="51">
        <f t="shared" ref="B38:B48" si="22">+C38+Q38</f>
        <v>1547</v>
      </c>
      <c r="C38" s="51">
        <f t="shared" ref="C38:C48" si="23">+J38+M38+P38</f>
        <v>-4816</v>
      </c>
      <c r="D38" s="58">
        <v>69256</v>
      </c>
      <c r="E38" s="53">
        <v>22221</v>
      </c>
      <c r="F38" s="53">
        <f t="shared" ref="F38:F48" si="24">+D38+E38</f>
        <v>91477</v>
      </c>
      <c r="G38" s="53">
        <v>71560</v>
      </c>
      <c r="H38" s="53">
        <v>24838</v>
      </c>
      <c r="I38" s="53">
        <f t="shared" ref="I38:I48" si="25">+G38+H38</f>
        <v>96398</v>
      </c>
      <c r="J38" s="53">
        <f t="shared" ref="J38:J48" si="26">+F38-I38</f>
        <v>-4921</v>
      </c>
      <c r="K38" s="53">
        <v>50908</v>
      </c>
      <c r="L38" s="53">
        <v>50691</v>
      </c>
      <c r="M38" s="57">
        <f t="shared" ref="M38:M48" si="27">+K38-L38</f>
        <v>217</v>
      </c>
      <c r="N38" s="53">
        <v>2410</v>
      </c>
      <c r="O38" s="53">
        <v>2522</v>
      </c>
      <c r="P38" s="55">
        <f t="shared" ref="P38:P48" si="28">+N38-O38</f>
        <v>-112</v>
      </c>
      <c r="Q38" s="51">
        <f t="shared" ref="Q38:Q46" si="29">+R38-S38</f>
        <v>6363</v>
      </c>
      <c r="R38" s="58">
        <v>16886</v>
      </c>
      <c r="S38" s="57">
        <v>10523</v>
      </c>
      <c r="T38" s="30" t="s">
        <v>26</v>
      </c>
    </row>
    <row r="39" spans="1:20" ht="17.25" customHeight="1" x14ac:dyDescent="0.15">
      <c r="A39" s="29" t="s">
        <v>0</v>
      </c>
      <c r="B39" s="51">
        <f t="shared" si="22"/>
        <v>5008</v>
      </c>
      <c r="C39" s="51">
        <f t="shared" si="23"/>
        <v>-1587</v>
      </c>
      <c r="D39" s="58">
        <v>67514</v>
      </c>
      <c r="E39" s="53">
        <v>22747</v>
      </c>
      <c r="F39" s="53">
        <f t="shared" si="24"/>
        <v>90261</v>
      </c>
      <c r="G39" s="53">
        <v>68152</v>
      </c>
      <c r="H39" s="53">
        <v>23881</v>
      </c>
      <c r="I39" s="53">
        <f t="shared" si="25"/>
        <v>92033</v>
      </c>
      <c r="J39" s="53">
        <f t="shared" si="26"/>
        <v>-1772</v>
      </c>
      <c r="K39" s="53">
        <v>50543</v>
      </c>
      <c r="L39" s="53">
        <v>50334</v>
      </c>
      <c r="M39" s="57">
        <f t="shared" si="27"/>
        <v>209</v>
      </c>
      <c r="N39" s="53">
        <v>2574</v>
      </c>
      <c r="O39" s="53">
        <v>2598</v>
      </c>
      <c r="P39" s="55">
        <f t="shared" si="28"/>
        <v>-24</v>
      </c>
      <c r="Q39" s="51">
        <f t="shared" si="29"/>
        <v>6595</v>
      </c>
      <c r="R39" s="58">
        <v>17146</v>
      </c>
      <c r="S39" s="57">
        <v>10551</v>
      </c>
      <c r="T39" s="30" t="s">
        <v>0</v>
      </c>
    </row>
    <row r="40" spans="1:20" ht="17.25" customHeight="1" x14ac:dyDescent="0.15">
      <c r="A40" s="29" t="s">
        <v>1</v>
      </c>
      <c r="B40" s="51">
        <f t="shared" si="22"/>
        <v>8147</v>
      </c>
      <c r="C40" s="51">
        <f t="shared" si="23"/>
        <v>1888</v>
      </c>
      <c r="D40" s="58">
        <v>68981</v>
      </c>
      <c r="E40" s="53">
        <v>22304</v>
      </c>
      <c r="F40" s="53">
        <f t="shared" si="24"/>
        <v>91285</v>
      </c>
      <c r="G40" s="53">
        <v>66954</v>
      </c>
      <c r="H40" s="53">
        <v>22516</v>
      </c>
      <c r="I40" s="53">
        <f t="shared" si="25"/>
        <v>89470</v>
      </c>
      <c r="J40" s="53">
        <f t="shared" si="26"/>
        <v>1815</v>
      </c>
      <c r="K40" s="53">
        <v>49112</v>
      </c>
      <c r="L40" s="53">
        <v>48942</v>
      </c>
      <c r="M40" s="57">
        <f t="shared" si="27"/>
        <v>170</v>
      </c>
      <c r="N40" s="53">
        <v>2536</v>
      </c>
      <c r="O40" s="53">
        <v>2633</v>
      </c>
      <c r="P40" s="55">
        <f t="shared" si="28"/>
        <v>-97</v>
      </c>
      <c r="Q40" s="51">
        <f t="shared" si="29"/>
        <v>6259</v>
      </c>
      <c r="R40" s="58">
        <v>16927</v>
      </c>
      <c r="S40" s="57">
        <v>10668</v>
      </c>
      <c r="T40" s="30" t="s">
        <v>1</v>
      </c>
    </row>
    <row r="41" spans="1:20" ht="17.25" customHeight="1" x14ac:dyDescent="0.15">
      <c r="A41" s="29" t="s">
        <v>27</v>
      </c>
      <c r="B41" s="51">
        <f t="shared" si="22"/>
        <v>12830</v>
      </c>
      <c r="C41" s="51">
        <f t="shared" si="23"/>
        <v>6554</v>
      </c>
      <c r="D41" s="58">
        <v>71164</v>
      </c>
      <c r="E41" s="53">
        <v>21768</v>
      </c>
      <c r="F41" s="53">
        <f t="shared" si="24"/>
        <v>92932</v>
      </c>
      <c r="G41" s="53">
        <v>64881</v>
      </c>
      <c r="H41" s="53">
        <v>21587</v>
      </c>
      <c r="I41" s="53">
        <f t="shared" si="25"/>
        <v>86468</v>
      </c>
      <c r="J41" s="53">
        <f t="shared" si="26"/>
        <v>6464</v>
      </c>
      <c r="K41" s="53">
        <v>47238</v>
      </c>
      <c r="L41" s="53">
        <v>47072</v>
      </c>
      <c r="M41" s="57">
        <f t="shared" si="27"/>
        <v>166</v>
      </c>
      <c r="N41" s="53">
        <v>2316</v>
      </c>
      <c r="O41" s="53">
        <v>2392</v>
      </c>
      <c r="P41" s="55">
        <f t="shared" si="28"/>
        <v>-76</v>
      </c>
      <c r="Q41" s="51">
        <f t="shared" si="29"/>
        <v>6276</v>
      </c>
      <c r="R41" s="58">
        <v>17742</v>
      </c>
      <c r="S41" s="57">
        <v>11466</v>
      </c>
      <c r="T41" s="30" t="s">
        <v>27</v>
      </c>
    </row>
    <row r="42" spans="1:20" ht="16.5" customHeight="1" x14ac:dyDescent="0.15">
      <c r="A42" s="29" t="s">
        <v>28</v>
      </c>
      <c r="B42" s="51">
        <f t="shared" si="22"/>
        <v>10418</v>
      </c>
      <c r="C42" s="51">
        <f t="shared" si="23"/>
        <v>4890</v>
      </c>
      <c r="D42" s="58">
        <v>69299</v>
      </c>
      <c r="E42" s="53">
        <v>22208</v>
      </c>
      <c r="F42" s="53">
        <f t="shared" si="24"/>
        <v>91507</v>
      </c>
      <c r="G42" s="53">
        <v>64596</v>
      </c>
      <c r="H42" s="53">
        <v>21936</v>
      </c>
      <c r="I42" s="53">
        <f t="shared" si="25"/>
        <v>86532</v>
      </c>
      <c r="J42" s="53">
        <f t="shared" si="26"/>
        <v>4975</v>
      </c>
      <c r="K42" s="53">
        <v>47699</v>
      </c>
      <c r="L42" s="53">
        <v>47520</v>
      </c>
      <c r="M42" s="57">
        <f t="shared" si="27"/>
        <v>179</v>
      </c>
      <c r="N42" s="53">
        <v>2381</v>
      </c>
      <c r="O42" s="53">
        <v>2645</v>
      </c>
      <c r="P42" s="55">
        <f t="shared" si="28"/>
        <v>-264</v>
      </c>
      <c r="Q42" s="51">
        <f t="shared" si="29"/>
        <v>5528</v>
      </c>
      <c r="R42" s="58">
        <v>17187</v>
      </c>
      <c r="S42" s="57">
        <v>11659</v>
      </c>
      <c r="T42" s="30" t="s">
        <v>28</v>
      </c>
    </row>
    <row r="43" spans="1:20" ht="24.75" customHeight="1" x14ac:dyDescent="0.15">
      <c r="A43" s="29" t="s">
        <v>29</v>
      </c>
      <c r="B43" s="51">
        <f t="shared" si="22"/>
        <v>12687</v>
      </c>
      <c r="C43" s="51">
        <f t="shared" si="23"/>
        <v>6967</v>
      </c>
      <c r="D43" s="58">
        <v>69487</v>
      </c>
      <c r="E43" s="53">
        <v>22002</v>
      </c>
      <c r="F43" s="53">
        <f t="shared" si="24"/>
        <v>91489</v>
      </c>
      <c r="G43" s="53">
        <v>62554</v>
      </c>
      <c r="H43" s="53">
        <v>21712</v>
      </c>
      <c r="I43" s="53">
        <f t="shared" si="25"/>
        <v>84266</v>
      </c>
      <c r="J43" s="53">
        <f t="shared" si="26"/>
        <v>7223</v>
      </c>
      <c r="K43" s="53">
        <v>47569</v>
      </c>
      <c r="L43" s="53">
        <v>47372</v>
      </c>
      <c r="M43" s="57">
        <f t="shared" si="27"/>
        <v>197</v>
      </c>
      <c r="N43" s="53">
        <v>2108</v>
      </c>
      <c r="O43" s="53">
        <v>2561</v>
      </c>
      <c r="P43" s="55">
        <f t="shared" si="28"/>
        <v>-453</v>
      </c>
      <c r="Q43" s="51">
        <f t="shared" si="29"/>
        <v>5720</v>
      </c>
      <c r="R43" s="58">
        <v>17401</v>
      </c>
      <c r="S43" s="57">
        <v>11681</v>
      </c>
      <c r="T43" s="30" t="s">
        <v>29</v>
      </c>
    </row>
    <row r="44" spans="1:20" ht="17.25" customHeight="1" x14ac:dyDescent="0.15">
      <c r="A44" s="29" t="s">
        <v>30</v>
      </c>
      <c r="B44" s="51">
        <f t="shared" si="22"/>
        <v>16656</v>
      </c>
      <c r="C44" s="51">
        <f t="shared" si="23"/>
        <v>11063</v>
      </c>
      <c r="D44" s="58">
        <v>71152</v>
      </c>
      <c r="E44" s="53">
        <v>22274</v>
      </c>
      <c r="F44" s="53">
        <f t="shared" si="24"/>
        <v>93426</v>
      </c>
      <c r="G44" s="53">
        <v>60808</v>
      </c>
      <c r="H44" s="53">
        <v>21337</v>
      </c>
      <c r="I44" s="53">
        <f t="shared" si="25"/>
        <v>82145</v>
      </c>
      <c r="J44" s="53">
        <f t="shared" si="26"/>
        <v>11281</v>
      </c>
      <c r="K44" s="53">
        <v>47526</v>
      </c>
      <c r="L44" s="53">
        <v>47332</v>
      </c>
      <c r="M44" s="57">
        <f t="shared" si="27"/>
        <v>194</v>
      </c>
      <c r="N44" s="53">
        <v>2196</v>
      </c>
      <c r="O44" s="53">
        <v>2608</v>
      </c>
      <c r="P44" s="55">
        <f t="shared" si="28"/>
        <v>-412</v>
      </c>
      <c r="Q44" s="51">
        <f t="shared" si="29"/>
        <v>5593</v>
      </c>
      <c r="R44" s="58">
        <v>17380</v>
      </c>
      <c r="S44" s="57">
        <v>11787</v>
      </c>
      <c r="T44" s="30" t="s">
        <v>30</v>
      </c>
    </row>
    <row r="45" spans="1:20" ht="17.25" customHeight="1" x14ac:dyDescent="0.15">
      <c r="A45" s="29" t="s">
        <v>31</v>
      </c>
      <c r="B45" s="51">
        <f t="shared" si="22"/>
        <v>15101</v>
      </c>
      <c r="C45" s="51">
        <f t="shared" si="23"/>
        <v>10194</v>
      </c>
      <c r="D45" s="58">
        <v>70053</v>
      </c>
      <c r="E45" s="53">
        <v>21482</v>
      </c>
      <c r="F45" s="53">
        <f t="shared" si="24"/>
        <v>91535</v>
      </c>
      <c r="G45" s="53">
        <v>60511</v>
      </c>
      <c r="H45" s="53">
        <v>20856</v>
      </c>
      <c r="I45" s="53">
        <f t="shared" si="25"/>
        <v>81367</v>
      </c>
      <c r="J45" s="53">
        <f t="shared" si="26"/>
        <v>10168</v>
      </c>
      <c r="K45" s="53">
        <v>45841</v>
      </c>
      <c r="L45" s="53">
        <v>45658</v>
      </c>
      <c r="M45" s="57">
        <f t="shared" si="27"/>
        <v>183</v>
      </c>
      <c r="N45" s="53">
        <v>2139</v>
      </c>
      <c r="O45" s="53">
        <v>2296</v>
      </c>
      <c r="P45" s="55">
        <f t="shared" si="28"/>
        <v>-157</v>
      </c>
      <c r="Q45" s="51">
        <f t="shared" si="29"/>
        <v>4907</v>
      </c>
      <c r="R45" s="58">
        <v>16969</v>
      </c>
      <c r="S45" s="57">
        <v>12062</v>
      </c>
      <c r="T45" s="30" t="s">
        <v>31</v>
      </c>
    </row>
    <row r="46" spans="1:20" ht="17.25" customHeight="1" x14ac:dyDescent="0.15">
      <c r="A46" s="29" t="s">
        <v>32</v>
      </c>
      <c r="B46" s="51">
        <f t="shared" si="22"/>
        <v>12640</v>
      </c>
      <c r="C46" s="51">
        <f t="shared" si="23"/>
        <v>7919</v>
      </c>
      <c r="D46" s="58">
        <v>68613</v>
      </c>
      <c r="E46" s="53">
        <v>21884</v>
      </c>
      <c r="F46" s="53">
        <f t="shared" si="24"/>
        <v>90497</v>
      </c>
      <c r="G46" s="53">
        <v>60662</v>
      </c>
      <c r="H46" s="53">
        <v>21841</v>
      </c>
      <c r="I46" s="53">
        <f t="shared" si="25"/>
        <v>82503</v>
      </c>
      <c r="J46" s="53">
        <f t="shared" si="26"/>
        <v>7994</v>
      </c>
      <c r="K46" s="53">
        <v>46493</v>
      </c>
      <c r="L46" s="53">
        <v>46317</v>
      </c>
      <c r="M46" s="57">
        <f t="shared" si="27"/>
        <v>176</v>
      </c>
      <c r="N46" s="53">
        <v>2136</v>
      </c>
      <c r="O46" s="53">
        <v>2387</v>
      </c>
      <c r="P46" s="55">
        <f t="shared" si="28"/>
        <v>-251</v>
      </c>
      <c r="Q46" s="51">
        <f t="shared" si="29"/>
        <v>4721</v>
      </c>
      <c r="R46" s="58">
        <v>17104</v>
      </c>
      <c r="S46" s="57">
        <v>12383</v>
      </c>
      <c r="T46" s="30" t="s">
        <v>32</v>
      </c>
    </row>
    <row r="47" spans="1:20" s="33" customFormat="1" ht="16.5" customHeight="1" x14ac:dyDescent="0.15">
      <c r="A47" s="31" t="s">
        <v>33</v>
      </c>
      <c r="B47" s="51">
        <f t="shared" si="22"/>
        <v>11503</v>
      </c>
      <c r="C47" s="51">
        <f t="shared" si="23"/>
        <v>7225</v>
      </c>
      <c r="D47" s="58">
        <v>66179</v>
      </c>
      <c r="E47" s="53">
        <v>21906</v>
      </c>
      <c r="F47" s="53">
        <f t="shared" si="24"/>
        <v>88085</v>
      </c>
      <c r="G47" s="53">
        <v>59984</v>
      </c>
      <c r="H47" s="53">
        <v>21089</v>
      </c>
      <c r="I47" s="53">
        <f t="shared" si="25"/>
        <v>81073</v>
      </c>
      <c r="J47" s="53">
        <f t="shared" si="26"/>
        <v>7012</v>
      </c>
      <c r="K47" s="53">
        <v>44719</v>
      </c>
      <c r="L47" s="53">
        <v>44542</v>
      </c>
      <c r="M47" s="57">
        <f t="shared" si="27"/>
        <v>177</v>
      </c>
      <c r="N47" s="53">
        <v>2127</v>
      </c>
      <c r="O47" s="53">
        <v>2091</v>
      </c>
      <c r="P47" s="55">
        <f t="shared" si="28"/>
        <v>36</v>
      </c>
      <c r="Q47" s="51">
        <f>R47-S47</f>
        <v>4278</v>
      </c>
      <c r="R47" s="58">
        <v>17124</v>
      </c>
      <c r="S47" s="57">
        <v>12846</v>
      </c>
      <c r="T47" s="47" t="s">
        <v>33</v>
      </c>
    </row>
    <row r="48" spans="1:20" s="33" customFormat="1" ht="24.75" customHeight="1" x14ac:dyDescent="0.15">
      <c r="A48" s="34" t="s">
        <v>34</v>
      </c>
      <c r="B48" s="59">
        <f t="shared" si="22"/>
        <v>9435</v>
      </c>
      <c r="C48" s="59">
        <f t="shared" si="23"/>
        <v>6301</v>
      </c>
      <c r="D48" s="70">
        <v>65793</v>
      </c>
      <c r="E48" s="60">
        <v>20931</v>
      </c>
      <c r="F48" s="60">
        <f t="shared" si="24"/>
        <v>86724</v>
      </c>
      <c r="G48" s="60">
        <v>59781</v>
      </c>
      <c r="H48" s="60">
        <v>20734</v>
      </c>
      <c r="I48" s="60">
        <f t="shared" si="25"/>
        <v>80515</v>
      </c>
      <c r="J48" s="60">
        <f t="shared" si="26"/>
        <v>6209</v>
      </c>
      <c r="K48" s="60">
        <v>42381</v>
      </c>
      <c r="L48" s="60">
        <v>42252</v>
      </c>
      <c r="M48" s="61">
        <f t="shared" si="27"/>
        <v>129</v>
      </c>
      <c r="N48" s="60">
        <v>2076</v>
      </c>
      <c r="O48" s="60">
        <v>2113</v>
      </c>
      <c r="P48" s="71">
        <f t="shared" si="28"/>
        <v>-37</v>
      </c>
      <c r="Q48" s="59">
        <f>R48-S48</f>
        <v>3134</v>
      </c>
      <c r="R48" s="70">
        <v>16323</v>
      </c>
      <c r="S48" s="61">
        <v>13189</v>
      </c>
      <c r="T48" s="35" t="s">
        <v>34</v>
      </c>
    </row>
    <row r="49" spans="1:20" ht="11.25" customHeight="1" x14ac:dyDescent="0.15">
      <c r="A49" s="38"/>
      <c r="B49" s="63"/>
      <c r="C49" s="63"/>
      <c r="D49" s="66"/>
      <c r="E49" s="64"/>
      <c r="F49" s="64"/>
      <c r="G49" s="64"/>
      <c r="H49" s="64"/>
      <c r="I49" s="64"/>
      <c r="J49" s="64"/>
      <c r="K49" s="64"/>
      <c r="L49" s="64"/>
      <c r="M49" s="65"/>
      <c r="N49" s="64"/>
      <c r="O49" s="64"/>
      <c r="P49" s="65"/>
      <c r="Q49" s="63"/>
      <c r="R49" s="66"/>
      <c r="S49" s="65"/>
      <c r="T49" s="43"/>
    </row>
    <row r="50" spans="1:20" ht="11.25" customHeight="1" x14ac:dyDescent="0.15">
      <c r="A50" s="44"/>
      <c r="B50" s="51"/>
      <c r="C50" s="51"/>
      <c r="D50" s="67"/>
      <c r="E50" s="68"/>
      <c r="F50" s="68"/>
      <c r="G50" s="68"/>
      <c r="H50" s="68"/>
      <c r="I50" s="68"/>
      <c r="J50" s="68"/>
      <c r="K50" s="68"/>
      <c r="L50" s="68"/>
      <c r="M50" s="69"/>
      <c r="N50" s="67"/>
      <c r="O50" s="68"/>
      <c r="P50" s="69"/>
      <c r="Q50" s="51"/>
      <c r="R50" s="67"/>
      <c r="S50" s="69"/>
      <c r="T50" s="45"/>
    </row>
    <row r="51" spans="1:20" ht="20.100000000000001" customHeight="1" x14ac:dyDescent="0.15">
      <c r="A51" s="34" t="s">
        <v>48</v>
      </c>
      <c r="B51" s="51"/>
      <c r="C51" s="51"/>
      <c r="D51" s="58"/>
      <c r="E51" s="53"/>
      <c r="F51" s="53"/>
      <c r="G51" s="53"/>
      <c r="H51" s="53"/>
      <c r="I51" s="53"/>
      <c r="J51" s="53"/>
      <c r="K51" s="53"/>
      <c r="L51" s="53"/>
      <c r="M51" s="57"/>
      <c r="N51" s="58"/>
      <c r="O51" s="53"/>
      <c r="P51" s="57"/>
      <c r="Q51" s="51"/>
      <c r="R51" s="58"/>
      <c r="S51" s="57"/>
      <c r="T51" s="35" t="s">
        <v>48</v>
      </c>
    </row>
    <row r="52" spans="1:20" ht="17.25" customHeight="1" x14ac:dyDescent="0.15">
      <c r="A52" s="31" t="s">
        <v>26</v>
      </c>
      <c r="B52" s="51">
        <f t="shared" ref="B52:B61" si="30">+C52+Q52</f>
        <v>5502</v>
      </c>
      <c r="C52" s="51">
        <f t="shared" ref="C52:C62" si="31">+J52+M52+P52</f>
        <v>-2171</v>
      </c>
      <c r="D52" s="58">
        <v>51430</v>
      </c>
      <c r="E52" s="53">
        <v>18888</v>
      </c>
      <c r="F52" s="53">
        <f t="shared" ref="F52:F62" si="32">+D52+E52</f>
        <v>70318</v>
      </c>
      <c r="G52" s="53">
        <v>51799</v>
      </c>
      <c r="H52" s="53">
        <v>21265</v>
      </c>
      <c r="I52" s="53">
        <f t="shared" ref="I52:I62" si="33">+G52+H52</f>
        <v>73064</v>
      </c>
      <c r="J52" s="53">
        <f t="shared" ref="J52:J62" si="34">+F52-I52</f>
        <v>-2746</v>
      </c>
      <c r="K52" s="53">
        <v>46246</v>
      </c>
      <c r="L52" s="53">
        <v>46169</v>
      </c>
      <c r="M52" s="57">
        <f t="shared" ref="M52:M62" si="35">+K52-L52</f>
        <v>77</v>
      </c>
      <c r="N52" s="58">
        <v>2460</v>
      </c>
      <c r="O52" s="53">
        <v>1962</v>
      </c>
      <c r="P52" s="57">
        <f t="shared" ref="P52:P62" si="36">+N52-O52</f>
        <v>498</v>
      </c>
      <c r="Q52" s="51">
        <f t="shared" ref="Q52:Q62" si="37">+R52-S52</f>
        <v>7673</v>
      </c>
      <c r="R52" s="58">
        <v>16013</v>
      </c>
      <c r="S52" s="57">
        <v>8340</v>
      </c>
      <c r="T52" s="30" t="s">
        <v>26</v>
      </c>
    </row>
    <row r="53" spans="1:20" ht="17.25" customHeight="1" x14ac:dyDescent="0.15">
      <c r="A53" s="29" t="s">
        <v>0</v>
      </c>
      <c r="B53" s="51">
        <f t="shared" si="30"/>
        <v>10642</v>
      </c>
      <c r="C53" s="51">
        <f t="shared" si="31"/>
        <v>2157</v>
      </c>
      <c r="D53" s="58">
        <v>51457</v>
      </c>
      <c r="E53" s="53">
        <v>19786</v>
      </c>
      <c r="F53" s="53">
        <f t="shared" si="32"/>
        <v>71243</v>
      </c>
      <c r="G53" s="53">
        <v>49084</v>
      </c>
      <c r="H53" s="53">
        <v>20505</v>
      </c>
      <c r="I53" s="53">
        <f t="shared" si="33"/>
        <v>69589</v>
      </c>
      <c r="J53" s="53">
        <f t="shared" si="34"/>
        <v>1654</v>
      </c>
      <c r="K53" s="53">
        <v>47106</v>
      </c>
      <c r="L53" s="53">
        <v>47012</v>
      </c>
      <c r="M53" s="57">
        <f t="shared" si="35"/>
        <v>94</v>
      </c>
      <c r="N53" s="58">
        <v>2418</v>
      </c>
      <c r="O53" s="53">
        <v>2009</v>
      </c>
      <c r="P53" s="57">
        <f t="shared" si="36"/>
        <v>409</v>
      </c>
      <c r="Q53" s="51">
        <f t="shared" si="37"/>
        <v>8485</v>
      </c>
      <c r="R53" s="58">
        <v>16421</v>
      </c>
      <c r="S53" s="57">
        <v>7936</v>
      </c>
      <c r="T53" s="30" t="s">
        <v>0</v>
      </c>
    </row>
    <row r="54" spans="1:20" ht="17.25" customHeight="1" x14ac:dyDescent="0.15">
      <c r="A54" s="29" t="s">
        <v>1</v>
      </c>
      <c r="B54" s="51">
        <f t="shared" si="30"/>
        <v>12226</v>
      </c>
      <c r="C54" s="51">
        <f t="shared" si="31"/>
        <v>4135</v>
      </c>
      <c r="D54" s="58">
        <v>52576</v>
      </c>
      <c r="E54" s="53">
        <v>19419</v>
      </c>
      <c r="F54" s="53">
        <f t="shared" si="32"/>
        <v>71995</v>
      </c>
      <c r="G54" s="53">
        <v>49077</v>
      </c>
      <c r="H54" s="53">
        <v>19281</v>
      </c>
      <c r="I54" s="53">
        <f t="shared" si="33"/>
        <v>68358</v>
      </c>
      <c r="J54" s="53">
        <f t="shared" si="34"/>
        <v>3637</v>
      </c>
      <c r="K54" s="53">
        <v>44732</v>
      </c>
      <c r="L54" s="53">
        <v>44668</v>
      </c>
      <c r="M54" s="57">
        <f t="shared" si="35"/>
        <v>64</v>
      </c>
      <c r="N54" s="58">
        <v>2344</v>
      </c>
      <c r="O54" s="53">
        <v>1910</v>
      </c>
      <c r="P54" s="57">
        <f t="shared" si="36"/>
        <v>434</v>
      </c>
      <c r="Q54" s="51">
        <f t="shared" si="37"/>
        <v>8091</v>
      </c>
      <c r="R54" s="58">
        <v>16346</v>
      </c>
      <c r="S54" s="57">
        <v>8255</v>
      </c>
      <c r="T54" s="30" t="s">
        <v>1</v>
      </c>
    </row>
    <row r="55" spans="1:20" ht="17.25" customHeight="1" x14ac:dyDescent="0.15">
      <c r="A55" s="29" t="s">
        <v>27</v>
      </c>
      <c r="B55" s="51">
        <f t="shared" si="30"/>
        <v>15432</v>
      </c>
      <c r="C55" s="51">
        <f t="shared" si="31"/>
        <v>7316</v>
      </c>
      <c r="D55" s="58">
        <v>53880</v>
      </c>
      <c r="E55" s="53">
        <v>18843</v>
      </c>
      <c r="F55" s="53">
        <f t="shared" si="32"/>
        <v>72723</v>
      </c>
      <c r="G55" s="53">
        <v>47747</v>
      </c>
      <c r="H55" s="53">
        <v>18266</v>
      </c>
      <c r="I55" s="53">
        <f t="shared" si="33"/>
        <v>66013</v>
      </c>
      <c r="J55" s="53">
        <f t="shared" si="34"/>
        <v>6710</v>
      </c>
      <c r="K55" s="53">
        <v>43004</v>
      </c>
      <c r="L55" s="53">
        <v>42917</v>
      </c>
      <c r="M55" s="57">
        <f t="shared" si="35"/>
        <v>87</v>
      </c>
      <c r="N55" s="58">
        <v>2187</v>
      </c>
      <c r="O55" s="53">
        <v>1668</v>
      </c>
      <c r="P55" s="57">
        <f t="shared" si="36"/>
        <v>519</v>
      </c>
      <c r="Q55" s="51">
        <f t="shared" si="37"/>
        <v>8116</v>
      </c>
      <c r="R55" s="58">
        <v>16805</v>
      </c>
      <c r="S55" s="57">
        <v>8689</v>
      </c>
      <c r="T55" s="30" t="s">
        <v>27</v>
      </c>
    </row>
    <row r="56" spans="1:20" ht="16.5" customHeight="1" x14ac:dyDescent="0.15">
      <c r="A56" s="29" t="s">
        <v>28</v>
      </c>
      <c r="B56" s="51">
        <f t="shared" si="30"/>
        <v>14561</v>
      </c>
      <c r="C56" s="51">
        <f t="shared" si="31"/>
        <v>6857</v>
      </c>
      <c r="D56" s="58">
        <v>54044</v>
      </c>
      <c r="E56" s="53">
        <v>19367</v>
      </c>
      <c r="F56" s="53">
        <f t="shared" si="32"/>
        <v>73411</v>
      </c>
      <c r="G56" s="53">
        <v>48103</v>
      </c>
      <c r="H56" s="53">
        <v>18981</v>
      </c>
      <c r="I56" s="53">
        <f t="shared" si="33"/>
        <v>67084</v>
      </c>
      <c r="J56" s="53">
        <f t="shared" si="34"/>
        <v>6327</v>
      </c>
      <c r="K56" s="53">
        <v>43477</v>
      </c>
      <c r="L56" s="53">
        <v>43388</v>
      </c>
      <c r="M56" s="57">
        <f t="shared" si="35"/>
        <v>89</v>
      </c>
      <c r="N56" s="58">
        <v>2249</v>
      </c>
      <c r="O56" s="53">
        <v>1808</v>
      </c>
      <c r="P56" s="57">
        <f t="shared" si="36"/>
        <v>441</v>
      </c>
      <c r="Q56" s="51">
        <f t="shared" si="37"/>
        <v>7704</v>
      </c>
      <c r="R56" s="58">
        <v>16489</v>
      </c>
      <c r="S56" s="57">
        <v>8785</v>
      </c>
      <c r="T56" s="30" t="s">
        <v>28</v>
      </c>
    </row>
    <row r="57" spans="1:20" ht="24.75" customHeight="1" x14ac:dyDescent="0.15">
      <c r="A57" s="29" t="s">
        <v>29</v>
      </c>
      <c r="B57" s="51">
        <f t="shared" si="30"/>
        <v>17474</v>
      </c>
      <c r="C57" s="51">
        <f t="shared" si="31"/>
        <v>9262</v>
      </c>
      <c r="D57" s="58">
        <v>55906</v>
      </c>
      <c r="E57" s="53">
        <v>19544</v>
      </c>
      <c r="F57" s="53">
        <f t="shared" si="32"/>
        <v>75450</v>
      </c>
      <c r="G57" s="53">
        <v>47810</v>
      </c>
      <c r="H57" s="53">
        <v>18790</v>
      </c>
      <c r="I57" s="53">
        <f t="shared" si="33"/>
        <v>66600</v>
      </c>
      <c r="J57" s="53">
        <f t="shared" si="34"/>
        <v>8850</v>
      </c>
      <c r="K57" s="53">
        <v>44751</v>
      </c>
      <c r="L57" s="53">
        <v>44692</v>
      </c>
      <c r="M57" s="57">
        <f t="shared" si="35"/>
        <v>59</v>
      </c>
      <c r="N57" s="58">
        <v>2057</v>
      </c>
      <c r="O57" s="53">
        <v>1704</v>
      </c>
      <c r="P57" s="57">
        <f t="shared" si="36"/>
        <v>353</v>
      </c>
      <c r="Q57" s="51">
        <f t="shared" si="37"/>
        <v>8212</v>
      </c>
      <c r="R57" s="58">
        <v>16894</v>
      </c>
      <c r="S57" s="57">
        <v>8682</v>
      </c>
      <c r="T57" s="30" t="s">
        <v>29</v>
      </c>
    </row>
    <row r="58" spans="1:20" ht="17.25" customHeight="1" x14ac:dyDescent="0.15">
      <c r="A58" s="29" t="s">
        <v>30</v>
      </c>
      <c r="B58" s="51">
        <f t="shared" si="30"/>
        <v>19749</v>
      </c>
      <c r="C58" s="51">
        <f t="shared" si="31"/>
        <v>12313</v>
      </c>
      <c r="D58" s="58">
        <v>57891</v>
      </c>
      <c r="E58" s="53">
        <v>19880</v>
      </c>
      <c r="F58" s="53">
        <f t="shared" si="32"/>
        <v>77771</v>
      </c>
      <c r="G58" s="53">
        <v>47648</v>
      </c>
      <c r="H58" s="53">
        <v>18283</v>
      </c>
      <c r="I58" s="53">
        <f t="shared" si="33"/>
        <v>65931</v>
      </c>
      <c r="J58" s="53">
        <f t="shared" si="34"/>
        <v>11840</v>
      </c>
      <c r="K58" s="53">
        <v>43895</v>
      </c>
      <c r="L58" s="53">
        <v>43817</v>
      </c>
      <c r="M58" s="57">
        <f t="shared" si="35"/>
        <v>78</v>
      </c>
      <c r="N58" s="58">
        <v>2026</v>
      </c>
      <c r="O58" s="53">
        <v>1631</v>
      </c>
      <c r="P58" s="57">
        <f t="shared" si="36"/>
        <v>395</v>
      </c>
      <c r="Q58" s="51">
        <f t="shared" si="37"/>
        <v>7436</v>
      </c>
      <c r="R58" s="58">
        <v>16342</v>
      </c>
      <c r="S58" s="57">
        <v>8906</v>
      </c>
      <c r="T58" s="30" t="s">
        <v>30</v>
      </c>
    </row>
    <row r="59" spans="1:20" ht="17.25" customHeight="1" x14ac:dyDescent="0.15">
      <c r="A59" s="29" t="s">
        <v>31</v>
      </c>
      <c r="B59" s="51">
        <f t="shared" si="30"/>
        <v>18973</v>
      </c>
      <c r="C59" s="51">
        <f t="shared" si="31"/>
        <v>11474</v>
      </c>
      <c r="D59" s="58">
        <v>57777</v>
      </c>
      <c r="E59" s="53">
        <v>18940</v>
      </c>
      <c r="F59" s="53">
        <f t="shared" si="32"/>
        <v>76717</v>
      </c>
      <c r="G59" s="53">
        <v>47583</v>
      </c>
      <c r="H59" s="53">
        <v>18226</v>
      </c>
      <c r="I59" s="53">
        <f t="shared" si="33"/>
        <v>65809</v>
      </c>
      <c r="J59" s="53">
        <f t="shared" si="34"/>
        <v>10908</v>
      </c>
      <c r="K59" s="53">
        <v>42723</v>
      </c>
      <c r="L59" s="53">
        <v>42654</v>
      </c>
      <c r="M59" s="57">
        <f t="shared" si="35"/>
        <v>69</v>
      </c>
      <c r="N59" s="58">
        <v>2021</v>
      </c>
      <c r="O59" s="53">
        <v>1524</v>
      </c>
      <c r="P59" s="57">
        <f t="shared" si="36"/>
        <v>497</v>
      </c>
      <c r="Q59" s="51">
        <f t="shared" si="37"/>
        <v>7499</v>
      </c>
      <c r="R59" s="58">
        <v>16730</v>
      </c>
      <c r="S59" s="57">
        <v>9231</v>
      </c>
      <c r="T59" s="30" t="s">
        <v>31</v>
      </c>
    </row>
    <row r="60" spans="1:20" ht="17.25" customHeight="1" x14ac:dyDescent="0.15">
      <c r="A60" s="29" t="s">
        <v>32</v>
      </c>
      <c r="B60" s="51">
        <f t="shared" si="30"/>
        <v>16869</v>
      </c>
      <c r="C60" s="51">
        <f t="shared" si="31"/>
        <v>10067</v>
      </c>
      <c r="D60" s="58">
        <v>57640</v>
      </c>
      <c r="E60" s="53">
        <v>19511</v>
      </c>
      <c r="F60" s="53">
        <f t="shared" si="32"/>
        <v>77151</v>
      </c>
      <c r="G60" s="53">
        <v>48678</v>
      </c>
      <c r="H60" s="53">
        <v>19012</v>
      </c>
      <c r="I60" s="53">
        <f t="shared" si="33"/>
        <v>67690</v>
      </c>
      <c r="J60" s="53">
        <f t="shared" si="34"/>
        <v>9461</v>
      </c>
      <c r="K60" s="53">
        <v>42996</v>
      </c>
      <c r="L60" s="53">
        <v>42920</v>
      </c>
      <c r="M60" s="57">
        <f t="shared" si="35"/>
        <v>76</v>
      </c>
      <c r="N60" s="58">
        <v>2059</v>
      </c>
      <c r="O60" s="53">
        <v>1529</v>
      </c>
      <c r="P60" s="57">
        <f t="shared" si="36"/>
        <v>530</v>
      </c>
      <c r="Q60" s="51">
        <f t="shared" si="37"/>
        <v>6802</v>
      </c>
      <c r="R60" s="58">
        <v>16167</v>
      </c>
      <c r="S60" s="57">
        <v>9365</v>
      </c>
      <c r="T60" s="30" t="s">
        <v>32</v>
      </c>
    </row>
    <row r="61" spans="1:20" s="33" customFormat="1" ht="16.5" customHeight="1" x14ac:dyDescent="0.15">
      <c r="A61" s="31" t="s">
        <v>33</v>
      </c>
      <c r="B61" s="51">
        <f t="shared" si="30"/>
        <v>15673</v>
      </c>
      <c r="C61" s="51">
        <f t="shared" si="31"/>
        <v>9224</v>
      </c>
      <c r="D61" s="58">
        <v>55922</v>
      </c>
      <c r="E61" s="53">
        <v>19105</v>
      </c>
      <c r="F61" s="53">
        <f t="shared" si="32"/>
        <v>75027</v>
      </c>
      <c r="G61" s="53">
        <v>48352</v>
      </c>
      <c r="H61" s="53">
        <v>18117</v>
      </c>
      <c r="I61" s="53">
        <f t="shared" si="33"/>
        <v>66469</v>
      </c>
      <c r="J61" s="53">
        <f t="shared" si="34"/>
        <v>8558</v>
      </c>
      <c r="K61" s="53">
        <v>41589</v>
      </c>
      <c r="L61" s="53">
        <v>41524</v>
      </c>
      <c r="M61" s="57">
        <f t="shared" si="35"/>
        <v>65</v>
      </c>
      <c r="N61" s="58">
        <v>1965</v>
      </c>
      <c r="O61" s="53">
        <v>1364</v>
      </c>
      <c r="P61" s="57">
        <f t="shared" si="36"/>
        <v>601</v>
      </c>
      <c r="Q61" s="51">
        <f t="shared" si="37"/>
        <v>6449</v>
      </c>
      <c r="R61" s="58">
        <v>16114</v>
      </c>
      <c r="S61" s="57">
        <v>9665</v>
      </c>
      <c r="T61" s="32" t="s">
        <v>33</v>
      </c>
    </row>
    <row r="62" spans="1:20" s="33" customFormat="1" ht="25.5" customHeight="1" x14ac:dyDescent="0.15">
      <c r="A62" s="34" t="s">
        <v>34</v>
      </c>
      <c r="B62" s="59">
        <v>13684</v>
      </c>
      <c r="C62" s="59">
        <f t="shared" si="31"/>
        <v>8574</v>
      </c>
      <c r="D62" s="70">
        <v>55291</v>
      </c>
      <c r="E62" s="60">
        <v>18198</v>
      </c>
      <c r="F62" s="60">
        <f t="shared" si="32"/>
        <v>73489</v>
      </c>
      <c r="G62" s="60">
        <v>47688</v>
      </c>
      <c r="H62" s="60">
        <v>17817</v>
      </c>
      <c r="I62" s="60">
        <f t="shared" si="33"/>
        <v>65505</v>
      </c>
      <c r="J62" s="60">
        <f t="shared" si="34"/>
        <v>7984</v>
      </c>
      <c r="K62" s="60">
        <v>39416</v>
      </c>
      <c r="L62" s="60">
        <v>39371</v>
      </c>
      <c r="M62" s="61">
        <f t="shared" si="35"/>
        <v>45</v>
      </c>
      <c r="N62" s="70">
        <v>1883</v>
      </c>
      <c r="O62" s="60">
        <v>1338</v>
      </c>
      <c r="P62" s="61">
        <f t="shared" si="36"/>
        <v>545</v>
      </c>
      <c r="Q62" s="59">
        <f t="shared" si="37"/>
        <v>5110</v>
      </c>
      <c r="R62" s="70">
        <v>15399</v>
      </c>
      <c r="S62" s="61">
        <v>10289</v>
      </c>
      <c r="T62" s="35" t="s">
        <v>34</v>
      </c>
    </row>
    <row r="63" spans="1:20" ht="11.25" customHeight="1" x14ac:dyDescent="0.15">
      <c r="A63" s="38"/>
      <c r="B63" s="39"/>
      <c r="C63" s="39"/>
      <c r="D63" s="42"/>
      <c r="E63" s="40"/>
      <c r="F63" s="40"/>
      <c r="G63" s="40"/>
      <c r="H63" s="40"/>
      <c r="I63" s="40"/>
      <c r="J63" s="40"/>
      <c r="K63" s="40"/>
      <c r="L63" s="40"/>
      <c r="M63" s="41"/>
      <c r="N63" s="42"/>
      <c r="O63" s="40"/>
      <c r="P63" s="41"/>
      <c r="Q63" s="41"/>
      <c r="R63" s="42"/>
      <c r="S63" s="41"/>
      <c r="T63" s="43"/>
    </row>
    <row r="64" spans="1:20" x14ac:dyDescent="0.1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</row>
    <row r="68" spans="7:18" s="48" customFormat="1" ht="23.25" customHeight="1" x14ac:dyDescent="0.2">
      <c r="G68" s="49"/>
      <c r="R68" s="50"/>
    </row>
  </sheetData>
  <mergeCells count="16">
    <mergeCell ref="T6:T8"/>
    <mergeCell ref="A6:A8"/>
    <mergeCell ref="D7:F7"/>
    <mergeCell ref="G7:I7"/>
    <mergeCell ref="J7:J8"/>
    <mergeCell ref="K7:K8"/>
    <mergeCell ref="L7:L8"/>
    <mergeCell ref="M7:M8"/>
    <mergeCell ref="D6:J6"/>
    <mergeCell ref="K6:M6"/>
    <mergeCell ref="Q6:Q8"/>
    <mergeCell ref="B6:B8"/>
    <mergeCell ref="P7:P8"/>
    <mergeCell ref="C6:C8"/>
    <mergeCell ref="N7:N8"/>
    <mergeCell ref="O7:O8"/>
  </mergeCells>
  <phoneticPr fontId="1"/>
  <printOptions horizontalCentered="1"/>
  <pageMargins left="0.6692913385826772" right="0.59055118110236227" top="1.1023622047244095" bottom="0" header="0.31496062992125984" footer="0.39370078740157483"/>
  <pageSetup paperSize="9" scale="72" firstPageNumber="40" fitToWidth="2" orientation="portrait" useFirstPageNumber="1" r:id="rId1"/>
  <headerFooter alignWithMargins="0"/>
  <colBreaks count="1" manualBreakCount="1">
    <brk id="10" min="3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第4表</vt:lpstr>
      <vt:lpstr>第4表!Print_Area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2019-01-29T04:37:44Z</dcterms:created>
  <dcterms:modified xsi:type="dcterms:W3CDTF">2019-01-29T04:37:49Z</dcterms:modified>
  <cp:category/>
</cp:coreProperties>
</file>