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fs\選挙管理委員会事務局\03選挙課\share\120_選挙事務関係書類\170_選挙のあゆみ\あゆみ34集\07_市HP掲載\02_【R06衆院選】Excel・CSV\"/>
    </mc:Choice>
  </mc:AlternateContent>
  <xr:revisionPtr revIDLastSave="0" documentId="13_ncr:1_{7D2C5C4E-65C4-493B-8FC6-624B357D68BD}" xr6:coauthVersionLast="47" xr6:coauthVersionMax="47" xr10:uidLastSave="{00000000-0000-0000-0000-000000000000}"/>
  <bookViews>
    <workbookView xWindow="-28920" yWindow="-120" windowWidth="29040" windowHeight="15720" xr2:uid="{00000000-000D-0000-FFFF-FFFF00000000}"/>
  </bookViews>
  <sheets>
    <sheet name="4(2)ア" sheetId="1" r:id="rId1"/>
  </sheets>
  <definedNames>
    <definedName name="_xlnm.Print_Area" localSheetId="0">'4(2)ア'!$A$1:$U$36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E30" i="1" l="1"/>
  <c r="E31" i="1"/>
  <c r="C30" i="1" l="1"/>
  <c r="F30" i="1" s="1"/>
  <c r="C31" i="1"/>
  <c r="F31" i="1" s="1"/>
  <c r="G17" i="1"/>
  <c r="H17" i="1"/>
  <c r="D26" i="1" l="1"/>
  <c r="U26" i="1" l="1"/>
  <c r="T26" i="1"/>
  <c r="S26" i="1"/>
  <c r="R26" i="1"/>
  <c r="Q26" i="1"/>
  <c r="P26" i="1"/>
  <c r="O26" i="1"/>
  <c r="N26" i="1"/>
  <c r="M26" i="1"/>
  <c r="L26" i="1"/>
  <c r="K26" i="1"/>
  <c r="J26" i="1"/>
  <c r="I26" i="1"/>
  <c r="H26" i="1"/>
  <c r="G26" i="1"/>
  <c r="U24" i="1"/>
  <c r="T24" i="1"/>
  <c r="S24" i="1"/>
  <c r="R24" i="1"/>
  <c r="Q24" i="1"/>
  <c r="P24" i="1"/>
  <c r="O24" i="1"/>
  <c r="N24" i="1"/>
  <c r="M24" i="1"/>
  <c r="L24" i="1"/>
  <c r="K24" i="1"/>
  <c r="J24" i="1"/>
  <c r="I24" i="1"/>
  <c r="H24" i="1"/>
  <c r="G24" i="1"/>
  <c r="D24" i="1"/>
  <c r="U17" i="1"/>
  <c r="T17" i="1"/>
  <c r="S17" i="1"/>
  <c r="R17" i="1"/>
  <c r="Q17" i="1"/>
  <c r="P17" i="1"/>
  <c r="O17" i="1"/>
  <c r="N17" i="1"/>
  <c r="M17" i="1"/>
  <c r="L17" i="1"/>
  <c r="K17" i="1"/>
  <c r="J17" i="1"/>
  <c r="I17" i="1"/>
  <c r="D17" i="1"/>
  <c r="S10" i="1" l="1"/>
  <c r="S14" i="1"/>
  <c r="U29" i="1"/>
  <c r="T29" i="1"/>
  <c r="S29" i="1"/>
  <c r="R29" i="1"/>
  <c r="Q29" i="1"/>
  <c r="P29" i="1"/>
  <c r="O29" i="1"/>
  <c r="N29" i="1"/>
  <c r="M29" i="1"/>
  <c r="L29" i="1"/>
  <c r="K29" i="1"/>
  <c r="J29" i="1"/>
  <c r="I29" i="1"/>
  <c r="H29" i="1"/>
  <c r="G29" i="1"/>
  <c r="D29" i="1"/>
  <c r="U21" i="1"/>
  <c r="T21" i="1"/>
  <c r="S21" i="1"/>
  <c r="R21" i="1"/>
  <c r="Q21" i="1"/>
  <c r="P21" i="1"/>
  <c r="O21" i="1"/>
  <c r="N21" i="1"/>
  <c r="M21" i="1"/>
  <c r="L21" i="1"/>
  <c r="K21" i="1"/>
  <c r="J21" i="1"/>
  <c r="I21" i="1"/>
  <c r="H21" i="1"/>
  <c r="G21" i="1"/>
  <c r="D21" i="1"/>
  <c r="U14" i="1"/>
  <c r="T14" i="1"/>
  <c r="R14" i="1"/>
  <c r="Q14" i="1"/>
  <c r="P14" i="1"/>
  <c r="O14" i="1"/>
  <c r="N14" i="1"/>
  <c r="M14" i="1"/>
  <c r="L14" i="1"/>
  <c r="K14" i="1"/>
  <c r="J14" i="1"/>
  <c r="I14" i="1"/>
  <c r="H14" i="1"/>
  <c r="G14" i="1"/>
  <c r="D14" i="1"/>
  <c r="D10" i="1"/>
  <c r="D32" i="1" s="1"/>
  <c r="G10" i="1"/>
  <c r="G32" i="1" s="1"/>
  <c r="H10" i="1"/>
  <c r="I10" i="1"/>
  <c r="J10" i="1"/>
  <c r="J32" i="1" s="1"/>
  <c r="K10" i="1"/>
  <c r="K32" i="1" s="1"/>
  <c r="L10" i="1"/>
  <c r="M10" i="1"/>
  <c r="N10" i="1"/>
  <c r="N32" i="1" s="1"/>
  <c r="O10" i="1"/>
  <c r="O32" i="1" s="1"/>
  <c r="P10" i="1"/>
  <c r="Q10" i="1"/>
  <c r="R10" i="1"/>
  <c r="R32" i="1" s="1"/>
  <c r="T10" i="1"/>
  <c r="T32" i="1" s="1"/>
  <c r="U10" i="1"/>
  <c r="E20" i="1"/>
  <c r="E18" i="1"/>
  <c r="E19" i="1"/>
  <c r="E28" i="1"/>
  <c r="E27" i="1"/>
  <c r="C27" i="1" s="1"/>
  <c r="F27" i="1" s="1"/>
  <c r="E25" i="1"/>
  <c r="C25" i="1" s="1"/>
  <c r="E9" i="1"/>
  <c r="C9" i="1" s="1"/>
  <c r="E8" i="1"/>
  <c r="C8" i="1" s="1"/>
  <c r="E23" i="1"/>
  <c r="E22" i="1"/>
  <c r="E13" i="1"/>
  <c r="C13" i="1" s="1"/>
  <c r="F13" i="1" s="1"/>
  <c r="E12" i="1"/>
  <c r="C12" i="1" s="1"/>
  <c r="E7" i="1"/>
  <c r="C7" i="1" s="1"/>
  <c r="E11" i="1"/>
  <c r="C11" i="1" s="1"/>
  <c r="E16" i="1"/>
  <c r="C16" i="1" s="1"/>
  <c r="F16" i="1" s="1"/>
  <c r="E15" i="1"/>
  <c r="M32" i="1" l="1"/>
  <c r="Q32" i="1"/>
  <c r="I32" i="1"/>
  <c r="S32" i="1"/>
  <c r="U32" i="1"/>
  <c r="P32" i="1"/>
  <c r="L32" i="1"/>
  <c r="H32" i="1"/>
  <c r="C20" i="1"/>
  <c r="F20" i="1" s="1"/>
  <c r="C23" i="1"/>
  <c r="F23" i="1" s="1"/>
  <c r="E26" i="1"/>
  <c r="E21" i="1"/>
  <c r="E17" i="1"/>
  <c r="C22" i="1"/>
  <c r="C24" i="1" s="1"/>
  <c r="E24" i="1"/>
  <c r="C18" i="1"/>
  <c r="F18" i="1" s="1"/>
  <c r="C26" i="1"/>
  <c r="F25" i="1"/>
  <c r="C14" i="1"/>
  <c r="E29" i="1"/>
  <c r="E14" i="1"/>
  <c r="F7" i="1"/>
  <c r="F11" i="1"/>
  <c r="F9" i="1"/>
  <c r="F12" i="1"/>
  <c r="C28" i="1"/>
  <c r="C29" i="1" s="1"/>
  <c r="C10" i="1"/>
  <c r="F8" i="1"/>
  <c r="E10" i="1"/>
  <c r="C15" i="1"/>
  <c r="C17" i="1" s="1"/>
  <c r="C19" i="1"/>
  <c r="C21" i="1" s="1"/>
  <c r="C32" i="1" l="1"/>
  <c r="E32" i="1"/>
  <c r="F21" i="1"/>
  <c r="F26" i="1"/>
  <c r="F24" i="1"/>
  <c r="F22" i="1"/>
  <c r="F14" i="1"/>
  <c r="F17" i="1"/>
  <c r="F10" i="1"/>
  <c r="F29" i="1"/>
  <c r="F28" i="1"/>
  <c r="F19" i="1"/>
  <c r="F15" i="1"/>
</calcChain>
</file>

<file path=xl/sharedStrings.xml><?xml version="1.0" encoding="utf-8"?>
<sst xmlns="http://schemas.openxmlformats.org/spreadsheetml/2006/main" count="53" uniqueCount="47">
  <si>
    <t>所定の用紙を用いないもの</t>
  </si>
  <si>
    <t>白紙投票</t>
  </si>
  <si>
    <t>単に雑事を記載したもの</t>
  </si>
  <si>
    <t>有効投票</t>
    <rPh sb="0" eb="2">
      <t>ユウコウ</t>
    </rPh>
    <rPh sb="2" eb="4">
      <t>トウヒョウ</t>
    </rPh>
    <phoneticPr fontId="1"/>
  </si>
  <si>
    <t>無効投票</t>
    <rPh sb="0" eb="2">
      <t>ムコウ</t>
    </rPh>
    <rPh sb="2" eb="4">
      <t>トウヒョウ</t>
    </rPh>
    <phoneticPr fontId="1"/>
  </si>
  <si>
    <t>単に政党名等を記載したもの</t>
    <rPh sb="0" eb="1">
      <t>タン</t>
    </rPh>
    <rPh sb="2" eb="4">
      <t>セイトウ</t>
    </rPh>
    <rPh sb="4" eb="5">
      <t>メイ</t>
    </rPh>
    <rPh sb="5" eb="6">
      <t>トウ</t>
    </rPh>
    <rPh sb="7" eb="9">
      <t>キサイ</t>
    </rPh>
    <phoneticPr fontId="1"/>
  </si>
  <si>
    <t>無効投票の内訳</t>
    <rPh sb="0" eb="2">
      <t>ムコウ</t>
    </rPh>
    <rPh sb="2" eb="4">
      <t>トウヒョウ</t>
    </rPh>
    <rPh sb="5" eb="7">
      <t>ウチワケ</t>
    </rPh>
    <phoneticPr fontId="1"/>
  </si>
  <si>
    <t>被選挙権のない候補者の氏名を記載したもの</t>
    <rPh sb="0" eb="4">
      <t>ヒセンキョケン</t>
    </rPh>
    <rPh sb="7" eb="10">
      <t>コウホシャ</t>
    </rPh>
    <rPh sb="11" eb="13">
      <t>シメイ</t>
    </rPh>
    <rPh sb="14" eb="16">
      <t>キサイ</t>
    </rPh>
    <phoneticPr fontId="2"/>
  </si>
  <si>
    <t>候補者の氏名を自書しないもの</t>
    <rPh sb="0" eb="3">
      <t>コウホシャ</t>
    </rPh>
    <rPh sb="4" eb="6">
      <t>シメイ</t>
    </rPh>
    <rPh sb="7" eb="9">
      <t>ジショ</t>
    </rPh>
    <phoneticPr fontId="2"/>
  </si>
  <si>
    <t>鶴見区　　　　</t>
    <rPh sb="0" eb="3">
      <t>ツルミク</t>
    </rPh>
    <phoneticPr fontId="2"/>
  </si>
  <si>
    <t>神奈川区</t>
    <rPh sb="0" eb="3">
      <t>カナガワ</t>
    </rPh>
    <rPh sb="3" eb="4">
      <t>ク</t>
    </rPh>
    <phoneticPr fontId="2"/>
  </si>
  <si>
    <t>西区</t>
    <rPh sb="0" eb="2">
      <t>ニシク</t>
    </rPh>
    <phoneticPr fontId="2"/>
  </si>
  <si>
    <t>中区</t>
    <rPh sb="0" eb="2">
      <t>ナカク</t>
    </rPh>
    <phoneticPr fontId="2"/>
  </si>
  <si>
    <t>南区</t>
    <rPh sb="0" eb="2">
      <t>ミナミク</t>
    </rPh>
    <phoneticPr fontId="2"/>
  </si>
  <si>
    <t>港南区</t>
    <rPh sb="0" eb="3">
      <t>コウナンク</t>
    </rPh>
    <phoneticPr fontId="2"/>
  </si>
  <si>
    <t>保土ケ谷区</t>
    <rPh sb="0" eb="5">
      <t>ホドガヤク</t>
    </rPh>
    <phoneticPr fontId="2"/>
  </si>
  <si>
    <t>旭区</t>
    <rPh sb="0" eb="2">
      <t>アサヒク</t>
    </rPh>
    <phoneticPr fontId="2"/>
  </si>
  <si>
    <t>磯子区</t>
    <rPh sb="0" eb="3">
      <t>イソゴク</t>
    </rPh>
    <phoneticPr fontId="2"/>
  </si>
  <si>
    <t>金沢区</t>
    <rPh sb="0" eb="3">
      <t>カナザワク</t>
    </rPh>
    <phoneticPr fontId="2"/>
  </si>
  <si>
    <t>港北区</t>
    <rPh sb="0" eb="3">
      <t>コウホクク</t>
    </rPh>
    <phoneticPr fontId="2"/>
  </si>
  <si>
    <t>緑区</t>
    <rPh sb="0" eb="2">
      <t>ミドリク</t>
    </rPh>
    <phoneticPr fontId="2"/>
  </si>
  <si>
    <t>青葉区</t>
    <rPh sb="0" eb="3">
      <t>アオバク</t>
    </rPh>
    <phoneticPr fontId="2"/>
  </si>
  <si>
    <t>戸塚区</t>
    <rPh sb="0" eb="3">
      <t>トツカク</t>
    </rPh>
    <phoneticPr fontId="2"/>
  </si>
  <si>
    <t>泉区</t>
    <rPh sb="0" eb="2">
      <t>イズミク</t>
    </rPh>
    <phoneticPr fontId="2"/>
  </si>
  <si>
    <t>横浜市計</t>
    <rPh sb="0" eb="3">
      <t>ヨコハマシ</t>
    </rPh>
    <rPh sb="3" eb="4">
      <t>ケイ</t>
    </rPh>
    <phoneticPr fontId="2"/>
  </si>
  <si>
    <t>投票総数</t>
    <rPh sb="0" eb="2">
      <t>トウヒョウ</t>
    </rPh>
    <rPh sb="2" eb="4">
      <t>ソウスウ</t>
    </rPh>
    <phoneticPr fontId="1"/>
  </si>
  <si>
    <t>候補者届出政党の届出要件に該当していなかった政党その他の政治団体の届出に係る候補者、除名、離党その他の事由により当該候補者届出政党に所属する者でなくなった旨の届出がされた候補者又は候補者届出政党が一の選挙区において重ねて届け出た候補者の氏名を記載したもの</t>
    <phoneticPr fontId="2"/>
  </si>
  <si>
    <t>候補者でない者又は候補者となることができない者の氏名を記載したもの</t>
    <phoneticPr fontId="2"/>
  </si>
  <si>
    <t>２人以上の候補者の氏名を記載したもの</t>
    <rPh sb="1" eb="2">
      <t>ニン</t>
    </rPh>
    <rPh sb="2" eb="4">
      <t>イジョウ</t>
    </rPh>
    <rPh sb="5" eb="8">
      <t>コウホシャ</t>
    </rPh>
    <rPh sb="9" eb="11">
      <t>シメイ</t>
    </rPh>
    <rPh sb="12" eb="14">
      <t>キサイ</t>
    </rPh>
    <phoneticPr fontId="2"/>
  </si>
  <si>
    <t>候補者の氏名のほか他事を記載したもの</t>
    <rPh sb="0" eb="3">
      <t>コウホシャ</t>
    </rPh>
    <rPh sb="4" eb="6">
      <t>シメイ</t>
    </rPh>
    <rPh sb="9" eb="11">
      <t>タジ</t>
    </rPh>
    <rPh sb="12" eb="14">
      <t>キサイ</t>
    </rPh>
    <phoneticPr fontId="2"/>
  </si>
  <si>
    <t>候補者の何人を記載したかを確認し難いもの</t>
  </si>
  <si>
    <t>計</t>
    <rPh sb="0" eb="1">
      <t>ケイ</t>
    </rPh>
    <phoneticPr fontId="1"/>
  </si>
  <si>
    <t>（２）　有効投票と無効投票</t>
    <phoneticPr fontId="2"/>
  </si>
  <si>
    <t>ア　小選挙区</t>
    <rPh sb="2" eb="6">
      <t>ショウセンキョク</t>
    </rPh>
    <phoneticPr fontId="2"/>
  </si>
  <si>
    <t>選挙区</t>
    <rPh sb="0" eb="3">
      <t>センキョク</t>
    </rPh>
    <phoneticPr fontId="1"/>
  </si>
  <si>
    <t xml:space="preserve">
持ち帰りと思われる票</t>
    <rPh sb="2" eb="5">
      <t>モチカエ</t>
    </rPh>
    <rPh sb="6" eb="8">
      <t>トオモ</t>
    </rPh>
    <rPh sb="11" eb="12">
      <t>ヒョウ</t>
    </rPh>
    <phoneticPr fontId="1"/>
  </si>
  <si>
    <t xml:space="preserve">
不受理と決定した票</t>
    <rPh sb="2" eb="5">
      <t>フジュリ</t>
    </rPh>
    <rPh sb="6" eb="8">
      <t>ケッテイ</t>
    </rPh>
    <rPh sb="10" eb="11">
      <t>ヒョウ</t>
    </rPh>
    <phoneticPr fontId="1"/>
  </si>
  <si>
    <t xml:space="preserve">
その他</t>
    <rPh sb="4" eb="5">
      <t>タ</t>
    </rPh>
    <phoneticPr fontId="1"/>
  </si>
  <si>
    <t>栄区※１</t>
    <rPh sb="0" eb="2">
      <t>サカエク</t>
    </rPh>
    <phoneticPr fontId="2"/>
  </si>
  <si>
    <t>無効
投票率
(%)</t>
    <rPh sb="0" eb="2">
      <t>ムコウ</t>
    </rPh>
    <rPh sb="3" eb="6">
      <t>トウヒョウリツ</t>
    </rPh>
    <phoneticPr fontId="1"/>
  </si>
  <si>
    <t>単に記号・符号を記載したもの</t>
    <phoneticPr fontId="1"/>
  </si>
  <si>
    <t>瀬谷区※２</t>
    <rPh sb="0" eb="2">
      <t>セヤ</t>
    </rPh>
    <rPh sb="2" eb="3">
      <t>ク</t>
    </rPh>
    <phoneticPr fontId="2"/>
  </si>
  <si>
    <t>都筑区※３</t>
    <rPh sb="0" eb="2">
      <t>ツヅキ</t>
    </rPh>
    <rPh sb="2" eb="3">
      <t>ク</t>
    </rPh>
    <phoneticPr fontId="2"/>
  </si>
  <si>
    <t>　　　　　区分
 区名</t>
    <rPh sb="5" eb="7">
      <t>クブン</t>
    </rPh>
    <rPh sb="16" eb="17">
      <t>ク</t>
    </rPh>
    <rPh sb="17" eb="18">
      <t>メイ</t>
    </rPh>
    <phoneticPr fontId="1"/>
  </si>
  <si>
    <t>※１　鎌倉市、逗子市、三浦郡も神奈川県第４区に属するが、この表では計していない。</t>
    <rPh sb="3" eb="6">
      <t>カマクラシ</t>
    </rPh>
    <rPh sb="7" eb="10">
      <t>ズシシ</t>
    </rPh>
    <rPh sb="11" eb="14">
      <t>ミウラグン</t>
    </rPh>
    <rPh sb="15" eb="19">
      <t>カナガワケン</t>
    </rPh>
    <rPh sb="19" eb="20">
      <t>ダイ</t>
    </rPh>
    <rPh sb="21" eb="22">
      <t>ク</t>
    </rPh>
    <rPh sb="23" eb="24">
      <t>ゾク</t>
    </rPh>
    <rPh sb="30" eb="31">
      <t>ヒョウ</t>
    </rPh>
    <rPh sb="33" eb="34">
      <t>ケイ</t>
    </rPh>
    <phoneticPr fontId="1"/>
  </si>
  <si>
    <t>※２　大和市、綾瀬市も神奈川県第13区に属するが、この表では集計していない。</t>
    <rPh sb="3" eb="5">
      <t>ヤマト</t>
    </rPh>
    <rPh sb="5" eb="6">
      <t>シ</t>
    </rPh>
    <rPh sb="7" eb="9">
      <t>アヤセ</t>
    </rPh>
    <rPh sb="9" eb="10">
      <t>シ</t>
    </rPh>
    <rPh sb="11" eb="15">
      <t>カナガワケン</t>
    </rPh>
    <rPh sb="20" eb="21">
      <t>ゾク</t>
    </rPh>
    <rPh sb="27" eb="28">
      <t>ヒョウ</t>
    </rPh>
    <rPh sb="30" eb="32">
      <t>シュウケイ</t>
    </rPh>
    <phoneticPr fontId="1"/>
  </si>
  <si>
    <t>※３　川崎市宮前区も神奈川県第19区に属するが、この表では集計していない。</t>
    <rPh sb="3" eb="6">
      <t>カワサキシ</t>
    </rPh>
    <rPh sb="6" eb="9">
      <t>ミヤマエク</t>
    </rPh>
    <rPh sb="10" eb="14">
      <t>カナガワケン</t>
    </rPh>
    <rPh sb="19" eb="20">
      <t>ゾク</t>
    </rPh>
    <rPh sb="26" eb="27">
      <t>ヒョウ</t>
    </rPh>
    <rPh sb="29" eb="31">
      <t>シュウケイ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</si>
</sst>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_ "/>
    <numFmt numFmtId="177" formatCode="#,##0.00_ "/>
    <numFmt numFmtId="178" formatCode="0.00_ "/>
  </numFmts>
  <fonts count="7" x14ac:knownFonts="1">
    <font>
      <sz val="11"/>
      <name val="ＭＳ Ｐゴシック"/>
      <family val="3"/>
      <charset val="128"/>
    </font>
    <font>
      <sz val="14"/>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11"/>
      <name val="ＭＳ 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bottom style="thin">
        <color indexed="64"/>
      </bottom>
      <diagonal style="thin">
        <color indexed="64"/>
      </diagonal>
    </border>
  </borders>
  <cellStyleXfs count="1">
    <xf numFmtId="0" fontId="0" fillId="0" borderId="0"/>
  </cellStyleXfs>
  <cellXfs count="49">
    <xf numFmtId="0" fontId="0" fillId="0" borderId="0" xfId="0"/>
    <xf numFmtId="0" fontId="3" fillId="0" borderId="0" xfId="0" applyFont="1" applyAlignment="1">
      <alignment vertical="center"/>
    </xf>
    <xf numFmtId="0" fontId="3" fillId="0" borderId="0" xfId="0" applyFont="1" applyAlignment="1">
      <alignment horizontal="justify" vertical="center"/>
    </xf>
    <xf numFmtId="176" fontId="3" fillId="0" borderId="3" xfId="0" applyNumberFormat="1" applyFont="1" applyBorder="1" applyAlignment="1">
      <alignment vertical="center"/>
    </xf>
    <xf numFmtId="41" fontId="3" fillId="0" borderId="3" xfId="0" applyNumberFormat="1" applyFont="1" applyBorder="1" applyAlignment="1">
      <alignment vertical="center"/>
    </xf>
    <xf numFmtId="41" fontId="6" fillId="0" borderId="7" xfId="0" applyNumberFormat="1" applyFont="1" applyBorder="1" applyAlignment="1">
      <alignment vertical="center"/>
    </xf>
    <xf numFmtId="176" fontId="3" fillId="0" borderId="5" xfId="0" applyNumberFormat="1" applyFont="1" applyBorder="1" applyAlignment="1">
      <alignment vertical="center"/>
    </xf>
    <xf numFmtId="41" fontId="3" fillId="0" borderId="5" xfId="0" applyNumberFormat="1" applyFont="1" applyBorder="1" applyAlignment="1">
      <alignment vertical="center"/>
    </xf>
    <xf numFmtId="176" fontId="3" fillId="0" borderId="1" xfId="0" applyNumberFormat="1" applyFont="1" applyBorder="1" applyAlignment="1">
      <alignment vertical="center"/>
    </xf>
    <xf numFmtId="41" fontId="3" fillId="0" borderId="1" xfId="0" applyNumberFormat="1" applyFont="1" applyBorder="1" applyAlignment="1">
      <alignment vertical="center"/>
    </xf>
    <xf numFmtId="41" fontId="6" fillId="0" borderId="11" xfId="0" applyNumberFormat="1" applyFont="1" applyBorder="1" applyAlignment="1">
      <alignment vertical="center"/>
    </xf>
    <xf numFmtId="176" fontId="0" fillId="0" borderId="2" xfId="0" applyNumberFormat="1" applyBorder="1" applyAlignment="1">
      <alignment vertical="center"/>
    </xf>
    <xf numFmtId="41" fontId="0" fillId="0" borderId="2" xfId="0" applyNumberFormat="1" applyBorder="1" applyAlignment="1">
      <alignment vertical="center"/>
    </xf>
    <xf numFmtId="0" fontId="0" fillId="0" borderId="0" xfId="0" applyAlignment="1">
      <alignment vertical="center"/>
    </xf>
    <xf numFmtId="0" fontId="3" fillId="0" borderId="16" xfId="0" applyFont="1" applyBorder="1" applyAlignment="1">
      <alignment horizontal="distributed" vertical="center"/>
    </xf>
    <xf numFmtId="0" fontId="3" fillId="0" borderId="18" xfId="0" applyFont="1" applyBorder="1" applyAlignment="1">
      <alignment horizontal="distributed" vertical="center"/>
    </xf>
    <xf numFmtId="0" fontId="3" fillId="0" borderId="19" xfId="0" applyFont="1" applyBorder="1" applyAlignment="1">
      <alignment horizontal="distributed" vertical="center"/>
    </xf>
    <xf numFmtId="0" fontId="3" fillId="0" borderId="10" xfId="0" applyFont="1" applyBorder="1" applyAlignment="1">
      <alignment horizontal="center" vertical="center"/>
    </xf>
    <xf numFmtId="0" fontId="5" fillId="0" borderId="1" xfId="0" applyFont="1" applyBorder="1" applyAlignment="1">
      <alignment horizontal="left" vertical="top" wrapText="1"/>
    </xf>
    <xf numFmtId="0" fontId="0" fillId="0" borderId="16" xfId="0" applyBorder="1" applyAlignment="1">
      <alignment horizontal="distributed" vertical="center"/>
    </xf>
    <xf numFmtId="176" fontId="0" fillId="0" borderId="9" xfId="0" applyNumberFormat="1" applyBorder="1" applyAlignment="1">
      <alignment vertical="center"/>
    </xf>
    <xf numFmtId="0" fontId="0" fillId="0" borderId="17" xfId="0" applyBorder="1" applyAlignment="1">
      <alignment horizontal="distributed" vertical="center"/>
    </xf>
    <xf numFmtId="41" fontId="0" fillId="0" borderId="14" xfId="0" applyNumberFormat="1" applyBorder="1" applyAlignment="1">
      <alignment vertical="center"/>
    </xf>
    <xf numFmtId="177" fontId="0" fillId="0" borderId="9" xfId="0" applyNumberFormat="1" applyBorder="1" applyAlignment="1">
      <alignment vertical="center"/>
    </xf>
    <xf numFmtId="178" fontId="3" fillId="0" borderId="3" xfId="0" applyNumberFormat="1" applyFont="1" applyBorder="1" applyAlignment="1">
      <alignment vertical="center"/>
    </xf>
    <xf numFmtId="178" fontId="3" fillId="0" borderId="5" xfId="0" applyNumberFormat="1" applyFont="1" applyBorder="1" applyAlignment="1">
      <alignment vertical="center"/>
    </xf>
    <xf numFmtId="178" fontId="3" fillId="0" borderId="1" xfId="0" applyNumberFormat="1" applyFont="1" applyBorder="1" applyAlignment="1">
      <alignment vertical="center"/>
    </xf>
    <xf numFmtId="41" fontId="0" fillId="0" borderId="9" xfId="0" applyNumberFormat="1" applyBorder="1" applyAlignment="1">
      <alignment vertical="center"/>
    </xf>
    <xf numFmtId="41" fontId="0" fillId="0" borderId="13" xfId="0" applyNumberFormat="1" applyBorder="1" applyAlignment="1">
      <alignment vertical="center"/>
    </xf>
    <xf numFmtId="0" fontId="4" fillId="0" borderId="1" xfId="0" applyFont="1" applyBorder="1" applyAlignment="1">
      <alignment horizontal="left" vertical="top" wrapText="1"/>
    </xf>
    <xf numFmtId="178" fontId="3" fillId="0" borderId="9" xfId="0" applyNumberFormat="1" applyFont="1" applyBorder="1" applyAlignment="1">
      <alignment vertical="center"/>
    </xf>
    <xf numFmtId="178" fontId="0" fillId="0" borderId="23" xfId="0" applyNumberFormat="1" applyBorder="1" applyAlignment="1">
      <alignment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0" fillId="0" borderId="21" xfId="0" applyBorder="1" applyAlignment="1">
      <alignment horizontal="distributed" vertical="center"/>
    </xf>
    <xf numFmtId="0" fontId="0" fillId="0" borderId="22" xfId="0" applyBorder="1" applyAlignment="1">
      <alignment horizontal="distributed" vertical="center"/>
    </xf>
    <xf numFmtId="0" fontId="1" fillId="0" borderId="0" xfId="0" applyFont="1" applyAlignment="1">
      <alignment horizontal="center" vertical="center"/>
    </xf>
    <xf numFmtId="0" fontId="3" fillId="0" borderId="20" xfId="0" applyFont="1" applyBorder="1" applyAlignment="1">
      <alignment horizontal="center" vertical="center" textRotation="255"/>
    </xf>
    <xf numFmtId="0" fontId="3" fillId="0" borderId="6" xfId="0" applyFont="1" applyBorder="1" applyAlignment="1">
      <alignment horizontal="center" vertical="center" textRotation="255"/>
    </xf>
    <xf numFmtId="0" fontId="4" fillId="0" borderId="15" xfId="0" applyFont="1" applyBorder="1" applyAlignment="1">
      <alignment horizontal="left" vertical="top" wrapText="1"/>
    </xf>
    <xf numFmtId="0" fontId="4" fillId="0" borderId="11" xfId="0" applyFont="1" applyBorder="1" applyAlignment="1">
      <alignment horizontal="left" vertical="top"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4" fillId="0" borderId="12" xfId="0" applyFont="1" applyBorder="1" applyAlignment="1">
      <alignment horizontal="left" vertical="top" wrapText="1"/>
    </xf>
    <xf numFmtId="0" fontId="4" fillId="0" borderId="1" xfId="0" applyFont="1" applyBorder="1" applyAlignment="1">
      <alignment horizontal="left" vertical="top" wrapText="1"/>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66FFFF"/>
      <color rgb="FFCCFFCC"/>
      <color rgb="FFFFCCFF"/>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U36"/>
  <sheetViews>
    <sheetView tabSelected="1" topLeftCell="A2" zoomScale="70" zoomScaleNormal="70" zoomScaleSheetLayoutView="100" workbookViewId="0">
      <pane xSplit="2" ySplit="5" topLeftCell="C23" activePane="bottomRight" state="frozen"/>
      <selection activeCell="N9" sqref="N9"/>
      <selection pane="topRight" activeCell="N9" sqref="N9"/>
      <selection pane="bottomLeft" activeCell="N9" sqref="N9"/>
      <selection pane="bottomRight" activeCell="A34" sqref="A34:A36"/>
    </sheetView>
  </sheetViews>
  <sheetFormatPr defaultColWidth="12.5" defaultRowHeight="13.5" x14ac:dyDescent="0.15"/>
  <cols>
    <col min="1" max="1" width="4.625" style="1" customWidth="1"/>
    <col min="2" max="2" width="12.625" style="1" customWidth="1"/>
    <col min="3" max="4" width="10.625" style="1" customWidth="1"/>
    <col min="5" max="8" width="8.125" style="1" customWidth="1"/>
    <col min="9" max="9" width="14.625" style="1" customWidth="1"/>
    <col min="10" max="18" width="8.125" style="1" customWidth="1"/>
    <col min="19" max="21" width="5.625" style="1" customWidth="1"/>
    <col min="22" max="16384" width="12.5" style="1"/>
  </cols>
  <sheetData>
    <row r="2" spans="1:21" ht="18" customHeight="1" x14ac:dyDescent="0.15">
      <c r="A2" s="37" t="s">
        <v>32</v>
      </c>
      <c r="B2" s="37"/>
      <c r="C2" s="37"/>
      <c r="D2" s="37"/>
      <c r="E2" s="37"/>
      <c r="F2" s="37"/>
      <c r="G2" s="37"/>
      <c r="H2" s="37"/>
      <c r="I2" s="37"/>
      <c r="J2" s="37"/>
      <c r="K2" s="37"/>
      <c r="L2" s="37"/>
      <c r="M2" s="37"/>
      <c r="N2" s="37"/>
      <c r="O2" s="37"/>
      <c r="P2" s="37"/>
      <c r="Q2" s="37"/>
      <c r="R2" s="37"/>
      <c r="S2" s="37"/>
      <c r="T2" s="37"/>
      <c r="U2" s="37"/>
    </row>
    <row r="3" spans="1:21" ht="18" customHeight="1" x14ac:dyDescent="0.15">
      <c r="A3" s="37" t="s">
        <v>33</v>
      </c>
      <c r="B3" s="37"/>
      <c r="C3" s="37"/>
      <c r="D3" s="37"/>
      <c r="E3" s="37"/>
      <c r="F3" s="37"/>
      <c r="G3" s="37"/>
      <c r="H3" s="37"/>
      <c r="I3" s="37"/>
      <c r="J3" s="37"/>
      <c r="K3" s="37"/>
      <c r="L3" s="37"/>
      <c r="M3" s="37"/>
      <c r="N3" s="37"/>
      <c r="O3" s="37"/>
      <c r="P3" s="37"/>
      <c r="Q3" s="37"/>
      <c r="R3" s="37"/>
      <c r="S3" s="37"/>
      <c r="T3" s="37"/>
      <c r="U3" s="37"/>
    </row>
    <row r="4" spans="1:21" ht="6.75" customHeight="1" thickBot="1" x14ac:dyDescent="0.2"/>
    <row r="5" spans="1:21" ht="20.25" customHeight="1" x14ac:dyDescent="0.15">
      <c r="A5" s="38" t="s">
        <v>34</v>
      </c>
      <c r="B5" s="42" t="s">
        <v>43</v>
      </c>
      <c r="C5" s="46" t="s">
        <v>25</v>
      </c>
      <c r="D5" s="46" t="s">
        <v>3</v>
      </c>
      <c r="E5" s="46" t="s">
        <v>4</v>
      </c>
      <c r="F5" s="48" t="s">
        <v>39</v>
      </c>
      <c r="G5" s="46" t="s">
        <v>6</v>
      </c>
      <c r="H5" s="46"/>
      <c r="I5" s="46"/>
      <c r="J5" s="46"/>
      <c r="K5" s="46"/>
      <c r="L5" s="46"/>
      <c r="M5" s="46"/>
      <c r="N5" s="46"/>
      <c r="O5" s="46"/>
      <c r="P5" s="46"/>
      <c r="Q5" s="46"/>
      <c r="R5" s="46"/>
      <c r="S5" s="44" t="s">
        <v>35</v>
      </c>
      <c r="T5" s="44" t="s">
        <v>36</v>
      </c>
      <c r="U5" s="40" t="s">
        <v>37</v>
      </c>
    </row>
    <row r="6" spans="1:21" s="2" customFormat="1" ht="157.5" customHeight="1" x14ac:dyDescent="0.15">
      <c r="A6" s="39"/>
      <c r="B6" s="43"/>
      <c r="C6" s="47"/>
      <c r="D6" s="47"/>
      <c r="E6" s="47"/>
      <c r="F6" s="47"/>
      <c r="G6" s="29" t="s">
        <v>0</v>
      </c>
      <c r="H6" s="29" t="s">
        <v>27</v>
      </c>
      <c r="I6" s="18" t="s">
        <v>26</v>
      </c>
      <c r="J6" s="29" t="s">
        <v>28</v>
      </c>
      <c r="K6" s="29" t="s">
        <v>7</v>
      </c>
      <c r="L6" s="29" t="s">
        <v>29</v>
      </c>
      <c r="M6" s="29" t="s">
        <v>8</v>
      </c>
      <c r="N6" s="29" t="s">
        <v>30</v>
      </c>
      <c r="O6" s="29" t="s">
        <v>1</v>
      </c>
      <c r="P6" s="29" t="s">
        <v>2</v>
      </c>
      <c r="Q6" s="29" t="s">
        <v>40</v>
      </c>
      <c r="R6" s="29" t="s">
        <v>5</v>
      </c>
      <c r="S6" s="45"/>
      <c r="T6" s="45"/>
      <c r="U6" s="41"/>
    </row>
    <row r="7" spans="1:21" ht="20.25" customHeight="1" x14ac:dyDescent="0.15">
      <c r="A7" s="32">
        <v>1</v>
      </c>
      <c r="B7" s="14" t="s">
        <v>12</v>
      </c>
      <c r="C7" s="3">
        <f>D7+E7</f>
        <v>62695</v>
      </c>
      <c r="D7" s="3">
        <v>60264</v>
      </c>
      <c r="E7" s="3">
        <f>SUM(G7:R7)</f>
        <v>2431</v>
      </c>
      <c r="F7" s="24">
        <f t="shared" ref="F7:F30" si="0">E7/C7*100</f>
        <v>3.877502193157349</v>
      </c>
      <c r="G7" s="4">
        <v>0</v>
      </c>
      <c r="H7" s="4">
        <v>92</v>
      </c>
      <c r="I7" s="4">
        <v>0</v>
      </c>
      <c r="J7" s="4">
        <v>1</v>
      </c>
      <c r="K7" s="4">
        <v>0</v>
      </c>
      <c r="L7" s="4">
        <v>11</v>
      </c>
      <c r="M7" s="4">
        <v>0</v>
      </c>
      <c r="N7" s="4">
        <v>5</v>
      </c>
      <c r="O7" s="4">
        <v>1560</v>
      </c>
      <c r="P7" s="4">
        <v>367</v>
      </c>
      <c r="Q7" s="4">
        <v>235</v>
      </c>
      <c r="R7" s="4">
        <v>160</v>
      </c>
      <c r="S7" s="4">
        <v>1</v>
      </c>
      <c r="T7" s="4">
        <v>0</v>
      </c>
      <c r="U7" s="5">
        <v>0</v>
      </c>
    </row>
    <row r="8" spans="1:21" ht="20.25" customHeight="1" x14ac:dyDescent="0.15">
      <c r="A8" s="34"/>
      <c r="B8" s="14" t="s">
        <v>17</v>
      </c>
      <c r="C8" s="3">
        <f>D8+E8</f>
        <v>74727</v>
      </c>
      <c r="D8" s="3">
        <v>72064</v>
      </c>
      <c r="E8" s="3">
        <f>SUM(G8:R8)</f>
        <v>2663</v>
      </c>
      <c r="F8" s="24">
        <f t="shared" si="0"/>
        <v>3.5636383101154872</v>
      </c>
      <c r="G8" s="4">
        <v>0</v>
      </c>
      <c r="H8" s="4">
        <v>67</v>
      </c>
      <c r="I8" s="4">
        <v>0</v>
      </c>
      <c r="J8" s="4">
        <v>4</v>
      </c>
      <c r="K8" s="4">
        <v>0</v>
      </c>
      <c r="L8" s="4">
        <v>17</v>
      </c>
      <c r="M8" s="4">
        <v>0</v>
      </c>
      <c r="N8" s="4">
        <v>13</v>
      </c>
      <c r="O8" s="4">
        <v>1772</v>
      </c>
      <c r="P8" s="4">
        <v>331</v>
      </c>
      <c r="Q8" s="4">
        <v>274</v>
      </c>
      <c r="R8" s="4">
        <v>185</v>
      </c>
      <c r="S8" s="4">
        <v>1</v>
      </c>
      <c r="T8" s="4">
        <v>0</v>
      </c>
      <c r="U8" s="5">
        <v>0</v>
      </c>
    </row>
    <row r="9" spans="1:21" ht="20.25" customHeight="1" x14ac:dyDescent="0.15">
      <c r="A9" s="34"/>
      <c r="B9" s="14" t="s">
        <v>18</v>
      </c>
      <c r="C9" s="3">
        <f>D9+E9</f>
        <v>94050</v>
      </c>
      <c r="D9" s="3">
        <v>90935</v>
      </c>
      <c r="E9" s="3">
        <f>SUM(G9:R9)</f>
        <v>3115</v>
      </c>
      <c r="F9" s="24">
        <f t="shared" si="0"/>
        <v>3.3120680489101542</v>
      </c>
      <c r="G9" s="4">
        <v>0</v>
      </c>
      <c r="H9" s="4">
        <v>79</v>
      </c>
      <c r="I9" s="4">
        <v>0</v>
      </c>
      <c r="J9" s="4">
        <v>1</v>
      </c>
      <c r="K9" s="4">
        <v>0</v>
      </c>
      <c r="L9" s="4">
        <v>21</v>
      </c>
      <c r="M9" s="4">
        <v>0</v>
      </c>
      <c r="N9" s="4">
        <v>6</v>
      </c>
      <c r="O9" s="4">
        <v>2057</v>
      </c>
      <c r="P9" s="4">
        <v>437</v>
      </c>
      <c r="Q9" s="4">
        <v>303</v>
      </c>
      <c r="R9" s="4">
        <v>211</v>
      </c>
      <c r="S9" s="4">
        <v>0</v>
      </c>
      <c r="T9" s="4">
        <v>0</v>
      </c>
      <c r="U9" s="5">
        <v>0</v>
      </c>
    </row>
    <row r="10" spans="1:21" ht="20.25" customHeight="1" x14ac:dyDescent="0.15">
      <c r="A10" s="33"/>
      <c r="B10" s="21" t="s">
        <v>31</v>
      </c>
      <c r="C10" s="20">
        <f>SUM(C7:C9)</f>
        <v>231472</v>
      </c>
      <c r="D10" s="20">
        <f t="shared" ref="D10:U10" si="1">SUM(D7:D9)</f>
        <v>223263</v>
      </c>
      <c r="E10" s="20">
        <f t="shared" si="1"/>
        <v>8209</v>
      </c>
      <c r="F10" s="23">
        <f t="shared" si="0"/>
        <v>3.5464332619064081</v>
      </c>
      <c r="G10" s="27">
        <f t="shared" si="1"/>
        <v>0</v>
      </c>
      <c r="H10" s="27">
        <f t="shared" si="1"/>
        <v>238</v>
      </c>
      <c r="I10" s="27">
        <f t="shared" si="1"/>
        <v>0</v>
      </c>
      <c r="J10" s="27">
        <f t="shared" si="1"/>
        <v>6</v>
      </c>
      <c r="K10" s="27">
        <f t="shared" si="1"/>
        <v>0</v>
      </c>
      <c r="L10" s="27">
        <f t="shared" si="1"/>
        <v>49</v>
      </c>
      <c r="M10" s="27">
        <f t="shared" si="1"/>
        <v>0</v>
      </c>
      <c r="N10" s="27">
        <f t="shared" si="1"/>
        <v>24</v>
      </c>
      <c r="O10" s="27">
        <f t="shared" si="1"/>
        <v>5389</v>
      </c>
      <c r="P10" s="27">
        <f t="shared" si="1"/>
        <v>1135</v>
      </c>
      <c r="Q10" s="27">
        <f t="shared" si="1"/>
        <v>812</v>
      </c>
      <c r="R10" s="27">
        <f t="shared" si="1"/>
        <v>556</v>
      </c>
      <c r="S10" s="27">
        <f>SUM(S7:S9)</f>
        <v>2</v>
      </c>
      <c r="T10" s="27">
        <f t="shared" si="1"/>
        <v>0</v>
      </c>
      <c r="U10" s="28">
        <f t="shared" si="1"/>
        <v>0</v>
      </c>
    </row>
    <row r="11" spans="1:21" ht="20.25" customHeight="1" x14ac:dyDescent="0.15">
      <c r="A11" s="32">
        <v>2</v>
      </c>
      <c r="B11" s="14" t="s">
        <v>11</v>
      </c>
      <c r="C11" s="3">
        <f>D11+E11</f>
        <v>48229</v>
      </c>
      <c r="D11" s="3">
        <v>46648</v>
      </c>
      <c r="E11" s="3">
        <f>SUM(G11:R11)</f>
        <v>1581</v>
      </c>
      <c r="F11" s="24">
        <f t="shared" si="0"/>
        <v>3.2781106802960878</v>
      </c>
      <c r="G11" s="4">
        <v>0</v>
      </c>
      <c r="H11" s="4">
        <v>52</v>
      </c>
      <c r="I11" s="4">
        <v>0</v>
      </c>
      <c r="J11" s="4">
        <v>0</v>
      </c>
      <c r="K11" s="4">
        <v>0</v>
      </c>
      <c r="L11" s="4">
        <v>9</v>
      </c>
      <c r="M11" s="4">
        <v>0</v>
      </c>
      <c r="N11" s="4">
        <v>11</v>
      </c>
      <c r="O11" s="4">
        <v>1086</v>
      </c>
      <c r="P11" s="4">
        <v>204</v>
      </c>
      <c r="Q11" s="4">
        <v>116</v>
      </c>
      <c r="R11" s="4">
        <v>103</v>
      </c>
      <c r="S11" s="4">
        <v>1</v>
      </c>
      <c r="T11" s="4">
        <v>0</v>
      </c>
      <c r="U11" s="5">
        <v>0</v>
      </c>
    </row>
    <row r="12" spans="1:21" ht="20.25" customHeight="1" x14ac:dyDescent="0.15">
      <c r="A12" s="34"/>
      <c r="B12" s="14" t="s">
        <v>13</v>
      </c>
      <c r="C12" s="3">
        <f>D12+E12</f>
        <v>85881</v>
      </c>
      <c r="D12" s="3">
        <v>83087</v>
      </c>
      <c r="E12" s="3">
        <f>SUM(G12:R12)</f>
        <v>2794</v>
      </c>
      <c r="F12" s="24">
        <f t="shared" si="0"/>
        <v>3.2533389224624774</v>
      </c>
      <c r="G12" s="4">
        <v>0</v>
      </c>
      <c r="H12" s="4">
        <v>107</v>
      </c>
      <c r="I12" s="4">
        <v>0</v>
      </c>
      <c r="J12" s="4">
        <v>2</v>
      </c>
      <c r="K12" s="4">
        <v>0</v>
      </c>
      <c r="L12" s="4">
        <v>18</v>
      </c>
      <c r="M12" s="4">
        <v>0</v>
      </c>
      <c r="N12" s="4">
        <v>2</v>
      </c>
      <c r="O12" s="4">
        <v>1772</v>
      </c>
      <c r="P12" s="4">
        <v>376</v>
      </c>
      <c r="Q12" s="4">
        <v>260</v>
      </c>
      <c r="R12" s="4">
        <v>257</v>
      </c>
      <c r="S12" s="4">
        <v>0</v>
      </c>
      <c r="T12" s="4">
        <v>1</v>
      </c>
      <c r="U12" s="5">
        <v>0</v>
      </c>
    </row>
    <row r="13" spans="1:21" ht="20.25" customHeight="1" x14ac:dyDescent="0.15">
      <c r="A13" s="34"/>
      <c r="B13" s="14" t="s">
        <v>14</v>
      </c>
      <c r="C13" s="3">
        <f>D13+E13</f>
        <v>102504</v>
      </c>
      <c r="D13" s="3">
        <v>99423</v>
      </c>
      <c r="E13" s="3">
        <f>SUM(G13:R13)</f>
        <v>3081</v>
      </c>
      <c r="F13" s="24">
        <f t="shared" si="0"/>
        <v>3.0057363615078438</v>
      </c>
      <c r="G13" s="4">
        <v>0</v>
      </c>
      <c r="H13" s="4">
        <v>95</v>
      </c>
      <c r="I13" s="4">
        <v>0</v>
      </c>
      <c r="J13" s="4">
        <v>5</v>
      </c>
      <c r="K13" s="4">
        <v>0</v>
      </c>
      <c r="L13" s="4">
        <v>26</v>
      </c>
      <c r="M13" s="4">
        <v>0</v>
      </c>
      <c r="N13" s="4">
        <v>11</v>
      </c>
      <c r="O13" s="4">
        <v>1986</v>
      </c>
      <c r="P13" s="4">
        <v>386</v>
      </c>
      <c r="Q13" s="4">
        <v>316</v>
      </c>
      <c r="R13" s="4">
        <v>256</v>
      </c>
      <c r="S13" s="4">
        <v>1</v>
      </c>
      <c r="T13" s="4">
        <v>0</v>
      </c>
      <c r="U13" s="5">
        <v>0</v>
      </c>
    </row>
    <row r="14" spans="1:21" ht="20.25" customHeight="1" x14ac:dyDescent="0.15">
      <c r="A14" s="33"/>
      <c r="B14" s="21" t="s">
        <v>31</v>
      </c>
      <c r="C14" s="20">
        <f t="shared" ref="C14:U14" si="2">SUM(C11:C13)</f>
        <v>236614</v>
      </c>
      <c r="D14" s="20">
        <f t="shared" si="2"/>
        <v>229158</v>
      </c>
      <c r="E14" s="20">
        <f t="shared" si="2"/>
        <v>7456</v>
      </c>
      <c r="F14" s="23">
        <f t="shared" si="0"/>
        <v>3.1511237712054232</v>
      </c>
      <c r="G14" s="27">
        <f t="shared" si="2"/>
        <v>0</v>
      </c>
      <c r="H14" s="27">
        <f t="shared" si="2"/>
        <v>254</v>
      </c>
      <c r="I14" s="27">
        <f t="shared" si="2"/>
        <v>0</v>
      </c>
      <c r="J14" s="27">
        <f t="shared" si="2"/>
        <v>7</v>
      </c>
      <c r="K14" s="27">
        <f t="shared" si="2"/>
        <v>0</v>
      </c>
      <c r="L14" s="27">
        <f t="shared" si="2"/>
        <v>53</v>
      </c>
      <c r="M14" s="27">
        <f t="shared" si="2"/>
        <v>0</v>
      </c>
      <c r="N14" s="27">
        <f t="shared" si="2"/>
        <v>24</v>
      </c>
      <c r="O14" s="27">
        <f t="shared" si="2"/>
        <v>4844</v>
      </c>
      <c r="P14" s="27">
        <f t="shared" si="2"/>
        <v>966</v>
      </c>
      <c r="Q14" s="27">
        <f t="shared" si="2"/>
        <v>692</v>
      </c>
      <c r="R14" s="27">
        <f t="shared" si="2"/>
        <v>616</v>
      </c>
      <c r="S14" s="27">
        <f>SUM(S11:S13)</f>
        <v>2</v>
      </c>
      <c r="T14" s="27">
        <f t="shared" si="2"/>
        <v>1</v>
      </c>
      <c r="U14" s="28">
        <f t="shared" si="2"/>
        <v>0</v>
      </c>
    </row>
    <row r="15" spans="1:21" ht="20.25" customHeight="1" x14ac:dyDescent="0.15">
      <c r="A15" s="32">
        <v>3</v>
      </c>
      <c r="B15" s="15" t="s">
        <v>9</v>
      </c>
      <c r="C15" s="6">
        <f>D15+E15</f>
        <v>124321</v>
      </c>
      <c r="D15" s="6">
        <v>120427</v>
      </c>
      <c r="E15" s="6">
        <f>SUM(G15:R15)</f>
        <v>3894</v>
      </c>
      <c r="F15" s="25">
        <f t="shared" si="0"/>
        <v>3.1322141874663174</v>
      </c>
      <c r="G15" s="4">
        <v>0</v>
      </c>
      <c r="H15" s="4">
        <v>147</v>
      </c>
      <c r="I15" s="4">
        <v>0</v>
      </c>
      <c r="J15" s="4">
        <v>0</v>
      </c>
      <c r="K15" s="4">
        <v>0</v>
      </c>
      <c r="L15" s="4">
        <v>8</v>
      </c>
      <c r="M15" s="4">
        <v>0</v>
      </c>
      <c r="N15" s="4">
        <v>7</v>
      </c>
      <c r="O15" s="4">
        <v>2667</v>
      </c>
      <c r="P15" s="4">
        <v>402</v>
      </c>
      <c r="Q15" s="4">
        <v>268</v>
      </c>
      <c r="R15" s="4">
        <v>395</v>
      </c>
      <c r="S15" s="7">
        <v>1</v>
      </c>
      <c r="T15" s="7">
        <v>0</v>
      </c>
      <c r="U15" s="5">
        <v>0</v>
      </c>
    </row>
    <row r="16" spans="1:21" ht="20.25" customHeight="1" x14ac:dyDescent="0.15">
      <c r="A16" s="34"/>
      <c r="B16" s="14" t="s">
        <v>10</v>
      </c>
      <c r="C16" s="3">
        <f>D16+E16</f>
        <v>110035</v>
      </c>
      <c r="D16" s="3">
        <v>106795</v>
      </c>
      <c r="E16" s="3">
        <f>SUM(G16:R16)</f>
        <v>3240</v>
      </c>
      <c r="F16" s="24">
        <f t="shared" si="0"/>
        <v>2.9445176534738948</v>
      </c>
      <c r="G16" s="4">
        <v>0</v>
      </c>
      <c r="H16" s="4">
        <v>101</v>
      </c>
      <c r="I16" s="4">
        <v>0</v>
      </c>
      <c r="J16" s="4">
        <v>0</v>
      </c>
      <c r="K16" s="4">
        <v>0</v>
      </c>
      <c r="L16" s="4">
        <v>6</v>
      </c>
      <c r="M16" s="4">
        <v>0</v>
      </c>
      <c r="N16" s="4">
        <v>8</v>
      </c>
      <c r="O16" s="4">
        <v>2018</v>
      </c>
      <c r="P16" s="4">
        <v>404</v>
      </c>
      <c r="Q16" s="4">
        <v>349</v>
      </c>
      <c r="R16" s="4">
        <v>354</v>
      </c>
      <c r="S16" s="4">
        <v>0</v>
      </c>
      <c r="T16" s="4">
        <v>0</v>
      </c>
      <c r="U16" s="5">
        <v>0</v>
      </c>
    </row>
    <row r="17" spans="1:21" ht="20.25" customHeight="1" x14ac:dyDescent="0.15">
      <c r="A17" s="34"/>
      <c r="B17" s="21" t="s">
        <v>31</v>
      </c>
      <c r="C17" s="20">
        <f>SUM(C15:C16)</f>
        <v>234356</v>
      </c>
      <c r="D17" s="20">
        <f>SUM(D15:D16)</f>
        <v>227222</v>
      </c>
      <c r="E17" s="20">
        <f>SUM(E15:E16)</f>
        <v>7134</v>
      </c>
      <c r="F17" s="23">
        <f t="shared" si="0"/>
        <v>3.0440867739678095</v>
      </c>
      <c r="G17" s="27">
        <f>SUM(G15:G16)</f>
        <v>0</v>
      </c>
      <c r="H17" s="27">
        <f>SUM(H15:H16)</f>
        <v>248</v>
      </c>
      <c r="I17" s="27">
        <f t="shared" ref="I17:U17" si="3">SUM(I15:I16)</f>
        <v>0</v>
      </c>
      <c r="J17" s="27">
        <f t="shared" si="3"/>
        <v>0</v>
      </c>
      <c r="K17" s="27">
        <f t="shared" si="3"/>
        <v>0</v>
      </c>
      <c r="L17" s="27">
        <f t="shared" si="3"/>
        <v>14</v>
      </c>
      <c r="M17" s="27">
        <f t="shared" si="3"/>
        <v>0</v>
      </c>
      <c r="N17" s="27">
        <f t="shared" si="3"/>
        <v>15</v>
      </c>
      <c r="O17" s="27">
        <f t="shared" si="3"/>
        <v>4685</v>
      </c>
      <c r="P17" s="27">
        <f t="shared" si="3"/>
        <v>806</v>
      </c>
      <c r="Q17" s="27">
        <f t="shared" si="3"/>
        <v>617</v>
      </c>
      <c r="R17" s="27">
        <f t="shared" si="3"/>
        <v>749</v>
      </c>
      <c r="S17" s="27">
        <f t="shared" si="3"/>
        <v>1</v>
      </c>
      <c r="T17" s="27">
        <f t="shared" si="3"/>
        <v>0</v>
      </c>
      <c r="U17" s="28">
        <f t="shared" si="3"/>
        <v>0</v>
      </c>
    </row>
    <row r="18" spans="1:21" ht="20.25" customHeight="1" x14ac:dyDescent="0.15">
      <c r="A18" s="17">
        <v>4</v>
      </c>
      <c r="B18" s="16" t="s">
        <v>38</v>
      </c>
      <c r="C18" s="8">
        <f>D18+E18</f>
        <v>59957</v>
      </c>
      <c r="D18" s="8">
        <v>57809</v>
      </c>
      <c r="E18" s="8">
        <f>SUM(G18:R18)</f>
        <v>2148</v>
      </c>
      <c r="F18" s="26">
        <f t="shared" si="0"/>
        <v>3.5825675067131448</v>
      </c>
      <c r="G18" s="9">
        <v>0</v>
      </c>
      <c r="H18" s="9">
        <v>61</v>
      </c>
      <c r="I18" s="9">
        <v>0</v>
      </c>
      <c r="J18" s="9">
        <v>0</v>
      </c>
      <c r="K18" s="9">
        <v>0</v>
      </c>
      <c r="L18" s="9">
        <v>13</v>
      </c>
      <c r="M18" s="9">
        <v>0</v>
      </c>
      <c r="N18" s="9">
        <v>11</v>
      </c>
      <c r="O18" s="9">
        <v>1361</v>
      </c>
      <c r="P18" s="9">
        <v>307</v>
      </c>
      <c r="Q18" s="9">
        <v>263</v>
      </c>
      <c r="R18" s="9">
        <v>132</v>
      </c>
      <c r="S18" s="9">
        <v>0</v>
      </c>
      <c r="T18" s="9">
        <v>0</v>
      </c>
      <c r="U18" s="10">
        <v>0</v>
      </c>
    </row>
    <row r="19" spans="1:21" ht="20.25" customHeight="1" x14ac:dyDescent="0.15">
      <c r="A19" s="32">
        <v>5</v>
      </c>
      <c r="B19" s="14" t="s">
        <v>22</v>
      </c>
      <c r="C19" s="3">
        <f>D19+E19</f>
        <v>133051</v>
      </c>
      <c r="D19" s="3">
        <v>128915</v>
      </c>
      <c r="E19" s="3">
        <f>SUM(G19:R19)</f>
        <v>4136</v>
      </c>
      <c r="F19" s="25">
        <f t="shared" si="0"/>
        <v>3.1085824232812982</v>
      </c>
      <c r="G19" s="4">
        <v>0</v>
      </c>
      <c r="H19" s="4">
        <v>139</v>
      </c>
      <c r="I19" s="4">
        <v>0</v>
      </c>
      <c r="J19" s="4">
        <v>1</v>
      </c>
      <c r="K19" s="4">
        <v>0</v>
      </c>
      <c r="L19" s="4">
        <v>7</v>
      </c>
      <c r="M19" s="4">
        <v>0</v>
      </c>
      <c r="N19" s="4">
        <v>37</v>
      </c>
      <c r="O19" s="4">
        <v>2838</v>
      </c>
      <c r="P19" s="4">
        <v>523</v>
      </c>
      <c r="Q19" s="4">
        <v>316</v>
      </c>
      <c r="R19" s="4">
        <v>275</v>
      </c>
      <c r="S19" s="4">
        <v>1</v>
      </c>
      <c r="T19" s="4">
        <v>0</v>
      </c>
      <c r="U19" s="5">
        <v>0</v>
      </c>
    </row>
    <row r="20" spans="1:21" ht="20.25" customHeight="1" x14ac:dyDescent="0.15">
      <c r="A20" s="34"/>
      <c r="B20" s="14" t="s">
        <v>23</v>
      </c>
      <c r="C20" s="3">
        <f>D20+E20</f>
        <v>70892</v>
      </c>
      <c r="D20" s="3">
        <v>68636</v>
      </c>
      <c r="E20" s="3">
        <f>SUM(G20:R20)</f>
        <v>2256</v>
      </c>
      <c r="F20" s="24">
        <f t="shared" si="0"/>
        <v>3.1823054787564184</v>
      </c>
      <c r="G20" s="4">
        <v>0</v>
      </c>
      <c r="H20" s="4">
        <v>78</v>
      </c>
      <c r="I20" s="4">
        <v>0</v>
      </c>
      <c r="J20" s="4">
        <v>0</v>
      </c>
      <c r="K20" s="4">
        <v>0</v>
      </c>
      <c r="L20" s="4">
        <v>6</v>
      </c>
      <c r="M20" s="4">
        <v>0</v>
      </c>
      <c r="N20" s="4">
        <v>13</v>
      </c>
      <c r="O20" s="4">
        <v>1522</v>
      </c>
      <c r="P20" s="4">
        <v>270</v>
      </c>
      <c r="Q20" s="4">
        <v>229</v>
      </c>
      <c r="R20" s="4">
        <v>138</v>
      </c>
      <c r="S20" s="4">
        <v>2</v>
      </c>
      <c r="T20" s="4">
        <v>0</v>
      </c>
      <c r="U20" s="5">
        <v>0</v>
      </c>
    </row>
    <row r="21" spans="1:21" ht="20.25" customHeight="1" x14ac:dyDescent="0.15">
      <c r="A21" s="33"/>
      <c r="B21" s="21" t="s">
        <v>31</v>
      </c>
      <c r="C21" s="20">
        <f>SUM(C19:C20)</f>
        <v>203943</v>
      </c>
      <c r="D21" s="20">
        <f>SUM(D19:D20)</f>
        <v>197551</v>
      </c>
      <c r="E21" s="20">
        <f>SUM(E19:E20)</f>
        <v>6392</v>
      </c>
      <c r="F21" s="30">
        <f t="shared" si="0"/>
        <v>3.1342090682200419</v>
      </c>
      <c r="G21" s="27">
        <f t="shared" ref="G21:U21" si="4">SUM(G19:G20)</f>
        <v>0</v>
      </c>
      <c r="H21" s="27">
        <f t="shared" si="4"/>
        <v>217</v>
      </c>
      <c r="I21" s="27">
        <f t="shared" si="4"/>
        <v>0</v>
      </c>
      <c r="J21" s="27">
        <f t="shared" si="4"/>
        <v>1</v>
      </c>
      <c r="K21" s="27">
        <f t="shared" si="4"/>
        <v>0</v>
      </c>
      <c r="L21" s="27">
        <f t="shared" si="4"/>
        <v>13</v>
      </c>
      <c r="M21" s="27">
        <f t="shared" si="4"/>
        <v>0</v>
      </c>
      <c r="N21" s="27">
        <f t="shared" si="4"/>
        <v>50</v>
      </c>
      <c r="O21" s="27">
        <f t="shared" si="4"/>
        <v>4360</v>
      </c>
      <c r="P21" s="27">
        <f t="shared" si="4"/>
        <v>793</v>
      </c>
      <c r="Q21" s="27">
        <f t="shared" si="4"/>
        <v>545</v>
      </c>
      <c r="R21" s="27">
        <f t="shared" si="4"/>
        <v>413</v>
      </c>
      <c r="S21" s="27">
        <f t="shared" si="4"/>
        <v>3</v>
      </c>
      <c r="T21" s="27">
        <f t="shared" si="4"/>
        <v>0</v>
      </c>
      <c r="U21" s="28">
        <f t="shared" si="4"/>
        <v>0</v>
      </c>
    </row>
    <row r="22" spans="1:21" ht="20.25" customHeight="1" x14ac:dyDescent="0.15">
      <c r="A22" s="32">
        <v>6</v>
      </c>
      <c r="B22" s="14" t="s">
        <v>15</v>
      </c>
      <c r="C22" s="3">
        <f>D22+E22</f>
        <v>93637</v>
      </c>
      <c r="D22" s="3">
        <v>90188</v>
      </c>
      <c r="E22" s="3">
        <f>SUM(G22:R22)</f>
        <v>3449</v>
      </c>
      <c r="F22" s="25">
        <f t="shared" si="0"/>
        <v>3.6833730256202144</v>
      </c>
      <c r="G22" s="4">
        <v>0</v>
      </c>
      <c r="H22" s="4">
        <v>155</v>
      </c>
      <c r="I22" s="4">
        <v>0</v>
      </c>
      <c r="J22" s="4">
        <v>5</v>
      </c>
      <c r="K22" s="4">
        <v>0</v>
      </c>
      <c r="L22" s="4">
        <v>23</v>
      </c>
      <c r="M22" s="4">
        <v>0</v>
      </c>
      <c r="N22" s="4">
        <v>0</v>
      </c>
      <c r="O22" s="4">
        <v>2232</v>
      </c>
      <c r="P22" s="4">
        <v>470</v>
      </c>
      <c r="Q22" s="4">
        <v>288</v>
      </c>
      <c r="R22" s="4">
        <v>276</v>
      </c>
      <c r="S22" s="4">
        <v>1</v>
      </c>
      <c r="T22" s="4">
        <v>0</v>
      </c>
      <c r="U22" s="5">
        <v>0</v>
      </c>
    </row>
    <row r="23" spans="1:21" ht="20.25" customHeight="1" x14ac:dyDescent="0.15">
      <c r="A23" s="34"/>
      <c r="B23" s="14" t="s">
        <v>16</v>
      </c>
      <c r="C23" s="3">
        <f>D23+E23</f>
        <v>112560</v>
      </c>
      <c r="D23" s="3">
        <v>108814</v>
      </c>
      <c r="E23" s="3">
        <f>SUM(G23:R23)</f>
        <v>3746</v>
      </c>
      <c r="F23" s="24">
        <f t="shared" si="0"/>
        <v>3.3280028429282162</v>
      </c>
      <c r="G23" s="4">
        <v>0</v>
      </c>
      <c r="H23" s="4">
        <v>124</v>
      </c>
      <c r="I23" s="4">
        <v>0</v>
      </c>
      <c r="J23" s="4">
        <v>0</v>
      </c>
      <c r="K23" s="4">
        <v>0</v>
      </c>
      <c r="L23" s="4">
        <v>24</v>
      </c>
      <c r="M23" s="4">
        <v>0</v>
      </c>
      <c r="N23" s="4">
        <v>22</v>
      </c>
      <c r="O23" s="4">
        <v>2487</v>
      </c>
      <c r="P23" s="4">
        <v>422</v>
      </c>
      <c r="Q23" s="4">
        <v>282</v>
      </c>
      <c r="R23" s="4">
        <v>385</v>
      </c>
      <c r="S23" s="4">
        <v>2</v>
      </c>
      <c r="T23" s="4">
        <v>0</v>
      </c>
      <c r="U23" s="5">
        <v>0</v>
      </c>
    </row>
    <row r="24" spans="1:21" ht="20.25" customHeight="1" x14ac:dyDescent="0.15">
      <c r="A24" s="34"/>
      <c r="B24" s="21" t="s">
        <v>31</v>
      </c>
      <c r="C24" s="20">
        <f t="shared" ref="C24:D24" si="5">SUM(C22:C23)</f>
        <v>206197</v>
      </c>
      <c r="D24" s="20">
        <f t="shared" si="5"/>
        <v>199002</v>
      </c>
      <c r="E24" s="20">
        <f>SUM(E22:E23)</f>
        <v>7195</v>
      </c>
      <c r="F24" s="30">
        <f t="shared" si="0"/>
        <v>3.4893815137950606</v>
      </c>
      <c r="G24" s="27">
        <f t="shared" ref="G24:U24" si="6">SUM(G22:G23)</f>
        <v>0</v>
      </c>
      <c r="H24" s="27">
        <f t="shared" si="6"/>
        <v>279</v>
      </c>
      <c r="I24" s="27">
        <f t="shared" si="6"/>
        <v>0</v>
      </c>
      <c r="J24" s="27">
        <f t="shared" si="6"/>
        <v>5</v>
      </c>
      <c r="K24" s="27">
        <f t="shared" si="6"/>
        <v>0</v>
      </c>
      <c r="L24" s="27">
        <f t="shared" si="6"/>
        <v>47</v>
      </c>
      <c r="M24" s="27">
        <f t="shared" si="6"/>
        <v>0</v>
      </c>
      <c r="N24" s="27">
        <f t="shared" si="6"/>
        <v>22</v>
      </c>
      <c r="O24" s="27">
        <f t="shared" si="6"/>
        <v>4719</v>
      </c>
      <c r="P24" s="27">
        <f t="shared" si="6"/>
        <v>892</v>
      </c>
      <c r="Q24" s="27">
        <f t="shared" si="6"/>
        <v>570</v>
      </c>
      <c r="R24" s="27">
        <f t="shared" si="6"/>
        <v>661</v>
      </c>
      <c r="S24" s="27">
        <f t="shared" si="6"/>
        <v>3</v>
      </c>
      <c r="T24" s="27">
        <f t="shared" si="6"/>
        <v>0</v>
      </c>
      <c r="U24" s="28">
        <f t="shared" si="6"/>
        <v>0</v>
      </c>
    </row>
    <row r="25" spans="1:21" ht="20.25" customHeight="1" x14ac:dyDescent="0.15">
      <c r="A25" s="32">
        <v>7</v>
      </c>
      <c r="B25" s="14" t="s">
        <v>19</v>
      </c>
      <c r="C25" s="3">
        <f>D25+E25</f>
        <v>170862</v>
      </c>
      <c r="D25" s="3">
        <v>165625</v>
      </c>
      <c r="E25" s="3">
        <f>SUM(G25:R25)</f>
        <v>5237</v>
      </c>
      <c r="F25" s="24">
        <f>E25/C25*100</f>
        <v>3.0650466458311385</v>
      </c>
      <c r="G25" s="4">
        <v>0</v>
      </c>
      <c r="H25" s="4">
        <v>169</v>
      </c>
      <c r="I25" s="4">
        <v>0</v>
      </c>
      <c r="J25" s="4">
        <v>10</v>
      </c>
      <c r="K25" s="4">
        <v>0</v>
      </c>
      <c r="L25" s="4">
        <v>21</v>
      </c>
      <c r="M25" s="4">
        <v>0</v>
      </c>
      <c r="N25" s="4">
        <v>1</v>
      </c>
      <c r="O25" s="4">
        <v>3628</v>
      </c>
      <c r="P25" s="4">
        <v>971</v>
      </c>
      <c r="Q25" s="4">
        <v>209</v>
      </c>
      <c r="R25" s="4">
        <v>228</v>
      </c>
      <c r="S25" s="4">
        <v>4</v>
      </c>
      <c r="T25" s="4">
        <v>0</v>
      </c>
      <c r="U25" s="5">
        <v>0</v>
      </c>
    </row>
    <row r="26" spans="1:21" ht="20.25" customHeight="1" x14ac:dyDescent="0.15">
      <c r="A26" s="33"/>
      <c r="B26" s="21" t="s">
        <v>31</v>
      </c>
      <c r="C26" s="20">
        <f>SUM(C25:C25)</f>
        <v>170862</v>
      </c>
      <c r="D26" s="20">
        <f>SUM(D25:D25)</f>
        <v>165625</v>
      </c>
      <c r="E26" s="20">
        <f>SUM(E25:E25)</f>
        <v>5237</v>
      </c>
      <c r="F26" s="23">
        <f>E26/C26*100</f>
        <v>3.0650466458311385</v>
      </c>
      <c r="G26" s="27">
        <f t="shared" ref="G26:U26" si="7">SUM(G25:G25)</f>
        <v>0</v>
      </c>
      <c r="H26" s="27">
        <f t="shared" si="7"/>
        <v>169</v>
      </c>
      <c r="I26" s="27">
        <f t="shared" si="7"/>
        <v>0</v>
      </c>
      <c r="J26" s="27">
        <f t="shared" si="7"/>
        <v>10</v>
      </c>
      <c r="K26" s="27">
        <f t="shared" si="7"/>
        <v>0</v>
      </c>
      <c r="L26" s="27">
        <f t="shared" si="7"/>
        <v>21</v>
      </c>
      <c r="M26" s="27">
        <f t="shared" si="7"/>
        <v>0</v>
      </c>
      <c r="N26" s="27">
        <f t="shared" si="7"/>
        <v>1</v>
      </c>
      <c r="O26" s="27">
        <f t="shared" si="7"/>
        <v>3628</v>
      </c>
      <c r="P26" s="27">
        <f t="shared" si="7"/>
        <v>971</v>
      </c>
      <c r="Q26" s="27">
        <f t="shared" si="7"/>
        <v>209</v>
      </c>
      <c r="R26" s="27">
        <f t="shared" si="7"/>
        <v>228</v>
      </c>
      <c r="S26" s="27">
        <f t="shared" si="7"/>
        <v>4</v>
      </c>
      <c r="T26" s="27">
        <f t="shared" si="7"/>
        <v>0</v>
      </c>
      <c r="U26" s="28">
        <f t="shared" si="7"/>
        <v>0</v>
      </c>
    </row>
    <row r="27" spans="1:21" ht="20.25" customHeight="1" x14ac:dyDescent="0.15">
      <c r="A27" s="32">
        <v>8</v>
      </c>
      <c r="B27" s="14" t="s">
        <v>20</v>
      </c>
      <c r="C27" s="3">
        <f>D27+E27</f>
        <v>84389</v>
      </c>
      <c r="D27" s="3">
        <v>81856</v>
      </c>
      <c r="E27" s="3">
        <f>SUM(G27:R27)</f>
        <v>2533</v>
      </c>
      <c r="F27" s="24">
        <f t="shared" si="0"/>
        <v>3.0015760347912641</v>
      </c>
      <c r="G27" s="4">
        <v>0</v>
      </c>
      <c r="H27" s="4">
        <v>91</v>
      </c>
      <c r="I27" s="4">
        <v>0</v>
      </c>
      <c r="J27" s="4">
        <v>1</v>
      </c>
      <c r="K27" s="4">
        <v>0</v>
      </c>
      <c r="L27" s="4">
        <v>15</v>
      </c>
      <c r="M27" s="4">
        <v>0</v>
      </c>
      <c r="N27" s="4">
        <v>4</v>
      </c>
      <c r="O27" s="4">
        <v>1688</v>
      </c>
      <c r="P27" s="4">
        <v>341</v>
      </c>
      <c r="Q27" s="4">
        <v>223</v>
      </c>
      <c r="R27" s="4">
        <v>170</v>
      </c>
      <c r="S27" s="4">
        <v>2</v>
      </c>
      <c r="T27" s="4">
        <v>1</v>
      </c>
      <c r="U27" s="5">
        <v>0</v>
      </c>
    </row>
    <row r="28" spans="1:21" ht="20.25" customHeight="1" x14ac:dyDescent="0.15">
      <c r="A28" s="34"/>
      <c r="B28" s="14" t="s">
        <v>21</v>
      </c>
      <c r="C28" s="3">
        <f>D28+E28</f>
        <v>155483</v>
      </c>
      <c r="D28" s="3">
        <v>151505</v>
      </c>
      <c r="E28" s="3">
        <f>SUM(G28:R28)</f>
        <v>3978</v>
      </c>
      <c r="F28" s="24">
        <f t="shared" si="0"/>
        <v>2.558479062019642</v>
      </c>
      <c r="G28" s="4">
        <v>0</v>
      </c>
      <c r="H28" s="4">
        <v>117</v>
      </c>
      <c r="I28" s="4">
        <v>0</v>
      </c>
      <c r="J28" s="4">
        <v>1</v>
      </c>
      <c r="K28" s="4">
        <v>0</v>
      </c>
      <c r="L28" s="4">
        <v>21</v>
      </c>
      <c r="M28" s="4">
        <v>0</v>
      </c>
      <c r="N28" s="4">
        <v>15</v>
      </c>
      <c r="O28" s="4">
        <v>2737</v>
      </c>
      <c r="P28" s="4">
        <v>721</v>
      </c>
      <c r="Q28" s="4">
        <v>366</v>
      </c>
      <c r="R28" s="4">
        <v>0</v>
      </c>
      <c r="S28" s="4">
        <v>2</v>
      </c>
      <c r="T28" s="4">
        <v>0</v>
      </c>
      <c r="U28" s="5">
        <v>0</v>
      </c>
    </row>
    <row r="29" spans="1:21" ht="20.25" customHeight="1" x14ac:dyDescent="0.15">
      <c r="A29" s="34"/>
      <c r="B29" s="19" t="s">
        <v>31</v>
      </c>
      <c r="C29" s="20">
        <f>SUM(C27:C28)</f>
        <v>239872</v>
      </c>
      <c r="D29" s="20">
        <f>SUM(D27:D28)</f>
        <v>233361</v>
      </c>
      <c r="E29" s="20">
        <f>SUM(E27:E28)</f>
        <v>6511</v>
      </c>
      <c r="F29" s="23">
        <f t="shared" si="0"/>
        <v>2.7143643276414089</v>
      </c>
      <c r="G29" s="27">
        <f t="shared" ref="G29:U29" si="8">SUM(G27:G28)</f>
        <v>0</v>
      </c>
      <c r="H29" s="27">
        <f t="shared" si="8"/>
        <v>208</v>
      </c>
      <c r="I29" s="27">
        <f t="shared" si="8"/>
        <v>0</v>
      </c>
      <c r="J29" s="27">
        <f t="shared" si="8"/>
        <v>2</v>
      </c>
      <c r="K29" s="27">
        <f t="shared" si="8"/>
        <v>0</v>
      </c>
      <c r="L29" s="27">
        <f t="shared" si="8"/>
        <v>36</v>
      </c>
      <c r="M29" s="27">
        <f t="shared" si="8"/>
        <v>0</v>
      </c>
      <c r="N29" s="27">
        <f t="shared" si="8"/>
        <v>19</v>
      </c>
      <c r="O29" s="27">
        <f t="shared" si="8"/>
        <v>4425</v>
      </c>
      <c r="P29" s="27">
        <f t="shared" si="8"/>
        <v>1062</v>
      </c>
      <c r="Q29" s="27">
        <f t="shared" si="8"/>
        <v>589</v>
      </c>
      <c r="R29" s="27">
        <f t="shared" si="8"/>
        <v>170</v>
      </c>
      <c r="S29" s="27">
        <f t="shared" si="8"/>
        <v>4</v>
      </c>
      <c r="T29" s="27">
        <f t="shared" si="8"/>
        <v>1</v>
      </c>
      <c r="U29" s="28">
        <f t="shared" si="8"/>
        <v>0</v>
      </c>
    </row>
    <row r="30" spans="1:21" ht="20.25" customHeight="1" x14ac:dyDescent="0.15">
      <c r="A30" s="17">
        <v>13</v>
      </c>
      <c r="B30" s="16" t="s">
        <v>41</v>
      </c>
      <c r="C30" s="8">
        <f>D30+E30</f>
        <v>54390</v>
      </c>
      <c r="D30" s="8">
        <v>52578</v>
      </c>
      <c r="E30" s="8">
        <f>SUM(G30:R30)</f>
        <v>1812</v>
      </c>
      <c r="F30" s="26">
        <f t="shared" si="0"/>
        <v>3.3314947600661884</v>
      </c>
      <c r="G30" s="9">
        <v>0</v>
      </c>
      <c r="H30" s="9">
        <v>58</v>
      </c>
      <c r="I30" s="9">
        <v>0</v>
      </c>
      <c r="J30" s="9">
        <v>0</v>
      </c>
      <c r="K30" s="9">
        <v>0</v>
      </c>
      <c r="L30" s="9">
        <v>6</v>
      </c>
      <c r="M30" s="9">
        <v>0</v>
      </c>
      <c r="N30" s="9">
        <v>13</v>
      </c>
      <c r="O30" s="9">
        <v>1193</v>
      </c>
      <c r="P30" s="9">
        <v>209</v>
      </c>
      <c r="Q30" s="9">
        <v>147</v>
      </c>
      <c r="R30" s="9">
        <v>186</v>
      </c>
      <c r="S30" s="9">
        <v>1</v>
      </c>
      <c r="T30" s="9">
        <v>0</v>
      </c>
      <c r="U30" s="10">
        <v>0</v>
      </c>
    </row>
    <row r="31" spans="1:21" ht="20.25" customHeight="1" x14ac:dyDescent="0.15">
      <c r="A31" s="17">
        <v>19</v>
      </c>
      <c r="B31" s="16" t="s">
        <v>42</v>
      </c>
      <c r="C31" s="8">
        <f>D31+E31</f>
        <v>102005</v>
      </c>
      <c r="D31" s="8">
        <v>99738</v>
      </c>
      <c r="E31" s="8">
        <f>SUM(G31:R31)</f>
        <v>2267</v>
      </c>
      <c r="F31" s="26">
        <f t="shared" ref="F31" si="9">E31/C31*100</f>
        <v>2.2224400764668402</v>
      </c>
      <c r="G31" s="9">
        <v>0</v>
      </c>
      <c r="H31" s="9">
        <v>84</v>
      </c>
      <c r="I31" s="9">
        <v>0</v>
      </c>
      <c r="J31" s="9">
        <v>2</v>
      </c>
      <c r="K31" s="9">
        <v>0</v>
      </c>
      <c r="L31" s="9">
        <v>10</v>
      </c>
      <c r="M31" s="9">
        <v>0</v>
      </c>
      <c r="N31" s="9">
        <v>9</v>
      </c>
      <c r="O31" s="9">
        <v>1556</v>
      </c>
      <c r="P31" s="9">
        <v>237</v>
      </c>
      <c r="Q31" s="9">
        <v>207</v>
      </c>
      <c r="R31" s="9">
        <v>162</v>
      </c>
      <c r="S31" s="9">
        <v>2</v>
      </c>
      <c r="T31" s="9">
        <v>0</v>
      </c>
      <c r="U31" s="10">
        <v>0</v>
      </c>
    </row>
    <row r="32" spans="1:21" s="13" customFormat="1" ht="20.25" customHeight="1" thickBot="1" x14ac:dyDescent="0.2">
      <c r="A32" s="35" t="s">
        <v>24</v>
      </c>
      <c r="B32" s="36"/>
      <c r="C32" s="11">
        <f>C10+C14+C17+C18+C21+C24+C26+C29+C30+C31</f>
        <v>1739668</v>
      </c>
      <c r="D32" s="11">
        <f t="shared" ref="D32:U32" si="10">D10+D14+D17+D18+D21+D24+D26+D29+D30+D31</f>
        <v>1685307</v>
      </c>
      <c r="E32" s="11">
        <f t="shared" si="10"/>
        <v>54361</v>
      </c>
      <c r="F32" s="31">
        <f>E32/C32*100</f>
        <v>3.1247916269081228</v>
      </c>
      <c r="G32" s="12">
        <f t="shared" si="10"/>
        <v>0</v>
      </c>
      <c r="H32" s="12">
        <f t="shared" si="10"/>
        <v>1816</v>
      </c>
      <c r="I32" s="12">
        <f t="shared" si="10"/>
        <v>0</v>
      </c>
      <c r="J32" s="12">
        <f t="shared" si="10"/>
        <v>33</v>
      </c>
      <c r="K32" s="12">
        <f t="shared" si="10"/>
        <v>0</v>
      </c>
      <c r="L32" s="12">
        <f t="shared" si="10"/>
        <v>262</v>
      </c>
      <c r="M32" s="12">
        <f t="shared" si="10"/>
        <v>0</v>
      </c>
      <c r="N32" s="12">
        <f t="shared" si="10"/>
        <v>188</v>
      </c>
      <c r="O32" s="12">
        <f t="shared" si="10"/>
        <v>36160</v>
      </c>
      <c r="P32" s="12">
        <f t="shared" si="10"/>
        <v>7378</v>
      </c>
      <c r="Q32" s="12">
        <f t="shared" si="10"/>
        <v>4651</v>
      </c>
      <c r="R32" s="12">
        <f t="shared" si="10"/>
        <v>3873</v>
      </c>
      <c r="S32" s="12">
        <f t="shared" si="10"/>
        <v>22</v>
      </c>
      <c r="T32" s="12">
        <f t="shared" si="10"/>
        <v>2</v>
      </c>
      <c r="U32" s="22">
        <f t="shared" si="10"/>
        <v>0</v>
      </c>
    </row>
    <row r="34" spans="1:1" x14ac:dyDescent="0.15">
      <c r="A34" s="1" t="s">
        <v>44</v>
      </c>
    </row>
    <row r="35" spans="1:1" x14ac:dyDescent="0.15">
      <c r="A35" s="1" t="s">
        <v>45</v>
      </c>
    </row>
    <row r="36" spans="1:1" x14ac:dyDescent="0.15">
      <c r="A36" s="1" t="s">
        <v>46</v>
      </c>
    </row>
  </sheetData>
  <mergeCells count="20">
    <mergeCell ref="E5:E6"/>
    <mergeCell ref="F5:F6"/>
    <mergeCell ref="A2:U2"/>
    <mergeCell ref="A22:A24"/>
    <mergeCell ref="A25:A26"/>
    <mergeCell ref="A27:A29"/>
    <mergeCell ref="A32:B32"/>
    <mergeCell ref="A3:U3"/>
    <mergeCell ref="A5:A6"/>
    <mergeCell ref="A7:A10"/>
    <mergeCell ref="A11:A14"/>
    <mergeCell ref="A15:A17"/>
    <mergeCell ref="A19:A21"/>
    <mergeCell ref="U5:U6"/>
    <mergeCell ref="B5:B6"/>
    <mergeCell ref="S5:S6"/>
    <mergeCell ref="T5:T6"/>
    <mergeCell ref="G5:R5"/>
    <mergeCell ref="C5:C6"/>
    <mergeCell ref="D5:D6"/>
  </mergeCells>
  <phoneticPr fontId="1"/>
  <printOptions horizontalCentered="1"/>
  <pageMargins left="0.39370078740157483" right="0.39370078740157483" top="0.59055118110236227" bottom="0.39370078740157483" header="0.51181102362204722" footer="0.51181102362204722"/>
  <pageSetup paperSize="9" scale="69"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4(2)ア</vt:lpstr>
      <vt:lpstr>'4(2)ア'!Print_Area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2022-02-04T07:03:54Z</cp:lastPrinted>
  <dcterms:created xsi:type="dcterms:W3CDTF">2022-01-31T00:25:42Z</dcterms:created>
  <dcterms:modified xsi:type="dcterms:W3CDTF">2025-10-29T01:19:38Z</dcterms:modified>
</cp:coreProperties>
</file>